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k12.internal\shares\Agency Data\Apportionment\Apport\BULLETIN\LEVY\2020\Web Files\"/>
    </mc:Choice>
  </mc:AlternateContent>
  <xr:revisionPtr revIDLastSave="0" documentId="13_ncr:1_{302029A3-5545-4CB9-B40F-3A9E757C1A5C}" xr6:coauthVersionLast="46" xr6:coauthVersionMax="46" xr10:uidLastSave="{00000000-0000-0000-0000-000000000000}"/>
  <bookViews>
    <workbookView xWindow="-28920" yWindow="150" windowWidth="29040" windowHeight="17640" xr2:uid="{531BEEA7-54A0-4BDB-8AE7-5FD695D12F1B}"/>
  </bookViews>
  <sheets>
    <sheet name="2030(20)Table" sheetId="2" r:id="rId1"/>
  </sheets>
  <definedNames>
    <definedName name="\S">#REF!</definedName>
    <definedName name="_xlnm._FilterDatabase" localSheetId="0" hidden="1">'2030(20)Table'!#REF!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'2030(20)Table'!$A$1:$L$298</definedName>
    <definedName name="_xlnm.Print_Area">#REF!</definedName>
    <definedName name="_xlnm.Print_Titles" localSheetId="0">'2030(20)Table'!$2:$2</definedName>
    <definedName name="_xlnm.Print_Titles">#N/A</definedName>
    <definedName name="SENDP213">#REF!</definedName>
    <definedName name="SERVP213">#REF!</definedName>
    <definedName name="SPACER">#REF!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95" i="2" l="1"/>
  <c r="F220" i="2"/>
  <c r="F204" i="2"/>
  <c r="F188" i="2"/>
  <c r="F294" i="2"/>
  <c r="F278" i="2"/>
  <c r="F262" i="2"/>
  <c r="F246" i="2"/>
  <c r="F230" i="2"/>
  <c r="F214" i="2"/>
  <c r="F198" i="2"/>
  <c r="F182" i="2"/>
  <c r="F166" i="2"/>
  <c r="F150" i="2"/>
  <c r="F134" i="2"/>
  <c r="F118" i="2"/>
  <c r="F102" i="2"/>
  <c r="F4" i="2"/>
  <c r="F114" i="2"/>
  <c r="F98" i="2"/>
  <c r="F82" i="2"/>
  <c r="F66" i="2"/>
  <c r="F50" i="2"/>
  <c r="F34" i="2"/>
  <c r="F18" i="2"/>
  <c r="F200" i="2"/>
  <c r="F184" i="2"/>
  <c r="F175" i="2"/>
  <c r="F120" i="2"/>
  <c r="F104" i="2"/>
  <c r="F88" i="2"/>
  <c r="F72" i="2"/>
  <c r="F56" i="2"/>
  <c r="F40" i="2"/>
  <c r="F24" i="2"/>
  <c r="F8" i="2"/>
  <c r="F209" i="2"/>
  <c r="F193" i="2"/>
  <c r="F177" i="2"/>
  <c r="F163" i="2"/>
  <c r="F147" i="2"/>
  <c r="F131" i="2"/>
  <c r="F115" i="2"/>
  <c r="F295" i="2"/>
  <c r="F279" i="2"/>
  <c r="F263" i="2"/>
  <c r="F247" i="2"/>
  <c r="F231" i="2"/>
  <c r="F215" i="2"/>
  <c r="F199" i="2"/>
  <c r="F183" i="2"/>
  <c r="F7" i="2"/>
  <c r="G3" i="2"/>
  <c r="I3" i="2"/>
  <c r="J3" i="2"/>
  <c r="F285" i="2"/>
  <c r="F269" i="2"/>
  <c r="F253" i="2"/>
  <c r="F237" i="2"/>
  <c r="F221" i="2"/>
  <c r="F205" i="2"/>
  <c r="F189" i="2"/>
  <c r="F86" i="2"/>
  <c r="F70" i="2"/>
  <c r="F54" i="2"/>
  <c r="F38" i="2"/>
  <c r="F22" i="2"/>
  <c r="F6" i="2"/>
  <c r="F264" i="2"/>
  <c r="F248" i="2"/>
  <c r="F232" i="2"/>
  <c r="F216" i="2"/>
  <c r="F168" i="2"/>
  <c r="F152" i="2"/>
  <c r="F136" i="2"/>
  <c r="F298" i="2"/>
  <c r="F282" i="2"/>
  <c r="F266" i="2"/>
  <c r="F250" i="2"/>
  <c r="F234" i="2"/>
  <c r="F218" i="2"/>
  <c r="F202" i="2"/>
  <c r="F186" i="2"/>
  <c r="F99" i="2"/>
  <c r="F83" i="2"/>
  <c r="F67" i="2"/>
  <c r="F51" i="2"/>
  <c r="F35" i="2"/>
  <c r="F19" i="2"/>
  <c r="F284" i="2"/>
  <c r="F268" i="2"/>
  <c r="F252" i="2"/>
  <c r="F236" i="2"/>
  <c r="F179" i="2"/>
  <c r="F181" i="2"/>
  <c r="F165" i="2"/>
  <c r="F149" i="2"/>
  <c r="F133" i="2"/>
  <c r="F117" i="2"/>
  <c r="F101" i="2"/>
  <c r="F85" i="2"/>
  <c r="F69" i="2"/>
  <c r="F53" i="2"/>
  <c r="F21" i="2"/>
  <c r="F5" i="2"/>
  <c r="F30" i="2"/>
  <c r="F14" i="2"/>
  <c r="F297" i="2"/>
  <c r="F281" i="2"/>
  <c r="F265" i="2"/>
  <c r="F249" i="2"/>
  <c r="F233" i="2"/>
  <c r="F217" i="2"/>
  <c r="F201" i="2"/>
  <c r="F185" i="2"/>
  <c r="F169" i="2"/>
  <c r="F153" i="2"/>
  <c r="F137" i="2"/>
  <c r="F121" i="2"/>
  <c r="F105" i="2"/>
  <c r="F89" i="2"/>
  <c r="F73" i="2"/>
  <c r="F57" i="2"/>
  <c r="F41" i="2"/>
  <c r="F25" i="2"/>
  <c r="F9" i="2"/>
  <c r="F290" i="2"/>
  <c r="F274" i="2"/>
  <c r="F258" i="2"/>
  <c r="F242" i="2"/>
  <c r="F226" i="2"/>
  <c r="F210" i="2"/>
  <c r="F194" i="2"/>
  <c r="F180" i="2"/>
  <c r="F164" i="2"/>
  <c r="F148" i="2"/>
  <c r="F132" i="2"/>
  <c r="F116" i="2"/>
  <c r="F100" i="2"/>
  <c r="F84" i="2"/>
  <c r="F68" i="2"/>
  <c r="F52" i="2"/>
  <c r="F36" i="2"/>
  <c r="F20" i="2"/>
  <c r="F287" i="2"/>
  <c r="F271" i="2"/>
  <c r="F255" i="2"/>
  <c r="F239" i="2"/>
  <c r="F223" i="2"/>
  <c r="F207" i="2"/>
  <c r="F191" i="2"/>
  <c r="F11" i="2"/>
  <c r="F296" i="2"/>
  <c r="F280" i="2"/>
  <c r="F289" i="2"/>
  <c r="F273" i="2"/>
  <c r="F257" i="2"/>
  <c r="F241" i="2"/>
  <c r="F225" i="2"/>
  <c r="F291" i="2"/>
  <c r="F275" i="2"/>
  <c r="F259" i="2"/>
  <c r="F243" i="2"/>
  <c r="F227" i="2"/>
  <c r="F211" i="2"/>
  <c r="F195" i="2"/>
  <c r="F143" i="2"/>
  <c r="F127" i="2"/>
  <c r="F111" i="2"/>
  <c r="F79" i="2"/>
  <c r="F63" i="2"/>
  <c r="F293" i="2"/>
  <c r="F277" i="2"/>
  <c r="F261" i="2"/>
  <c r="F245" i="2"/>
  <c r="F229" i="2"/>
  <c r="F213" i="2"/>
  <c r="F197" i="2"/>
  <c r="F286" i="2"/>
  <c r="F270" i="2"/>
  <c r="F254" i="2"/>
  <c r="F238" i="2"/>
  <c r="F222" i="2"/>
  <c r="F206" i="2"/>
  <c r="F190" i="2"/>
  <c r="F170" i="2"/>
  <c r="F154" i="2"/>
  <c r="F138" i="2"/>
  <c r="F122" i="2"/>
  <c r="F106" i="2"/>
  <c r="F90" i="2"/>
  <c r="F74" i="2"/>
  <c r="F58" i="2"/>
  <c r="F42" i="2"/>
  <c r="F26" i="2"/>
  <c r="F10" i="2"/>
  <c r="F288" i="2"/>
  <c r="F272" i="2"/>
  <c r="F256" i="2"/>
  <c r="F240" i="2"/>
  <c r="F224" i="2"/>
  <c r="F208" i="2"/>
  <c r="F192" i="2"/>
  <c r="F172" i="2"/>
  <c r="F156" i="2"/>
  <c r="F140" i="2"/>
  <c r="F124" i="2"/>
  <c r="F108" i="2"/>
  <c r="F92" i="2"/>
  <c r="F76" i="2"/>
  <c r="F283" i="2"/>
  <c r="F267" i="2"/>
  <c r="F251" i="2"/>
  <c r="F235" i="2"/>
  <c r="F219" i="2"/>
  <c r="F203" i="2"/>
  <c r="F187" i="2"/>
  <c r="F176" i="2"/>
  <c r="F292" i="2"/>
  <c r="F276" i="2"/>
  <c r="F260" i="2"/>
  <c r="F244" i="2"/>
  <c r="F228" i="2"/>
  <c r="F212" i="2"/>
  <c r="F196" i="2"/>
  <c r="F178" i="2"/>
  <c r="F160" i="2"/>
  <c r="F144" i="2"/>
  <c r="F128" i="2"/>
  <c r="F112" i="2"/>
  <c r="F96" i="2"/>
  <c r="F80" i="2"/>
  <c r="F64" i="2"/>
  <c r="F48" i="2"/>
  <c r="F32" i="2"/>
  <c r="F16" i="2"/>
  <c r="F162" i="2"/>
  <c r="F146" i="2"/>
  <c r="F130" i="2"/>
  <c r="F171" i="2"/>
  <c r="F155" i="2"/>
  <c r="F139" i="2"/>
  <c r="F123" i="2"/>
  <c r="F107" i="2"/>
  <c r="F91" i="2"/>
  <c r="F75" i="2"/>
  <c r="F59" i="2"/>
  <c r="F43" i="2"/>
  <c r="F27" i="2"/>
  <c r="F173" i="2"/>
  <c r="F157" i="2"/>
  <c r="F141" i="2"/>
  <c r="F125" i="2"/>
  <c r="F109" i="2"/>
  <c r="F93" i="2"/>
  <c r="F77" i="2"/>
  <c r="F61" i="2"/>
  <c r="F45" i="2"/>
  <c r="F29" i="2"/>
  <c r="F13" i="2"/>
  <c r="F159" i="2"/>
  <c r="F47" i="2"/>
  <c r="F31" i="2"/>
  <c r="F15" i="2"/>
  <c r="F161" i="2"/>
  <c r="F145" i="2"/>
  <c r="F129" i="2"/>
  <c r="F113" i="2"/>
  <c r="F97" i="2"/>
  <c r="F81" i="2"/>
  <c r="F65" i="2"/>
  <c r="F49" i="2"/>
  <c r="F33" i="2"/>
  <c r="F17" i="2"/>
  <c r="F60" i="2"/>
  <c r="F44" i="2"/>
  <c r="F28" i="2"/>
  <c r="F37" i="2"/>
  <c r="F174" i="2"/>
  <c r="F158" i="2"/>
  <c r="F142" i="2"/>
  <c r="F126" i="2"/>
  <c r="F110" i="2"/>
  <c r="F94" i="2"/>
  <c r="F78" i="2"/>
  <c r="F62" i="2"/>
  <c r="F46" i="2"/>
  <c r="F167" i="2"/>
  <c r="F151" i="2"/>
  <c r="F135" i="2"/>
  <c r="F119" i="2"/>
  <c r="F103" i="2"/>
  <c r="F87" i="2"/>
  <c r="F71" i="2"/>
  <c r="F55" i="2"/>
  <c r="F39" i="2"/>
  <c r="F23" i="2"/>
  <c r="F3" i="2" l="1"/>
  <c r="D3" i="2" l="1"/>
  <c r="C3" i="2"/>
  <c r="E3" i="2" l="1"/>
</calcChain>
</file>

<file path=xl/sharedStrings.xml><?xml version="1.0" encoding="utf-8"?>
<sst xmlns="http://schemas.openxmlformats.org/spreadsheetml/2006/main" count="605" uniqueCount="601">
  <si>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</si>
  <si>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</si>
  <si>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</si>
  <si>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</si>
  <si>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</si>
  <si>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</si>
  <si>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</si>
  <si>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</si>
  <si>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</si>
  <si>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</si>
  <si>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</si>
  <si>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</si>
  <si>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</si>
  <si>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</si>
  <si>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</si>
  <si>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</si>
  <si>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</si>
  <si>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</si>
  <si>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</si>
  <si>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</si>
  <si>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</si>
  <si>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</si>
  <si>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</si>
  <si>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</si>
  <si>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</si>
  <si>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</si>
  <si>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</si>
  <si>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</si>
  <si>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</si>
  <si>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</si>
  <si>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</si>
  <si>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</si>
  <si>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</si>
  <si>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</si>
  <si>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</si>
  <si>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</si>
  <si>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</si>
  <si>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</si>
  <si>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</si>
  <si>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</si>
  <si>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</si>
  <si>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</si>
  <si>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</si>
  <si>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</si>
  <si>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</si>
  <si>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</si>
  <si>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</si>
  <si>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</si>
  <si>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</si>
  <si>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</si>
  <si>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</si>
  <si>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</si>
  <si>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</si>
  <si>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</si>
  <si>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</si>
  <si>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</si>
  <si>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</si>
  <si>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</si>
  <si>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</si>
  <si>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</si>
  <si>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</si>
  <si>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</si>
  <si>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</si>
  <si>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</si>
  <si>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</si>
  <si>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</si>
  <si>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</si>
  <si>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</si>
  <si>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</si>
  <si>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</si>
  <si>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</si>
  <si>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</si>
  <si>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</si>
  <si>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</si>
  <si>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</si>
  <si>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</si>
  <si>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</si>
  <si>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</si>
  <si>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</si>
  <si>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</si>
  <si>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</si>
  <si>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</si>
  <si>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</si>
  <si>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</si>
  <si>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</si>
  <si>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</si>
  <si>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</si>
  <si>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</si>
  <si>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</si>
  <si>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</si>
  <si>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</si>
  <si>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</si>
  <si>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</si>
  <si>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</si>
  <si>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</si>
  <si>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</si>
  <si>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</si>
  <si>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</si>
  <si>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</si>
  <si>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</si>
  <si>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</si>
  <si>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</si>
  <si>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</si>
  <si>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</si>
  <si>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</si>
  <si>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</si>
  <si>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</si>
  <si>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</si>
  <si>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</si>
  <si>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</si>
  <si>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</si>
  <si>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</si>
  <si>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</si>
  <si>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</si>
  <si>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</si>
  <si>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</si>
  <si>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</si>
  <si>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</si>
  <si>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</si>
  <si>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</si>
  <si>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</si>
  <si>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</si>
  <si>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</si>
  <si>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</si>
  <si>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</si>
  <si>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</si>
  <si>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</si>
  <si>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</si>
  <si>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</si>
  <si>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</si>
  <si>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</si>
  <si>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</si>
  <si>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</si>
  <si>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</si>
  <si>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</si>
  <si>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</si>
  <si>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</si>
  <si>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</si>
  <si>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</si>
  <si>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</si>
  <si>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</si>
  <si>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</si>
  <si>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</si>
  <si>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</si>
  <si>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</si>
  <si>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</si>
  <si>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</si>
  <si>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</si>
  <si>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</si>
  <si>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</si>
  <si>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</si>
  <si>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</si>
  <si>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</si>
  <si>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</si>
  <si>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</si>
  <si>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</si>
  <si>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</si>
  <si>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</si>
  <si>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</si>
  <si>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</si>
  <si>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</si>
  <si>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</si>
  <si>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</si>
  <si>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</si>
  <si>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</si>
  <si>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</si>
  <si>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</si>
  <si>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</si>
  <si>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</si>
  <si>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</si>
  <si>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</si>
  <si>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</si>
  <si>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</si>
  <si>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</si>
  <si>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</si>
  <si>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</si>
  <si>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</si>
  <si>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</si>
  <si>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</si>
  <si>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</si>
  <si>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</si>
  <si>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</si>
  <si>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</si>
  <si>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</si>
  <si>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</si>
  <si>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</si>
  <si>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</si>
  <si>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</si>
  <si>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</si>
  <si>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</si>
  <si>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</si>
  <si>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</si>
  <si>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</si>
  <si>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</si>
  <si>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</si>
  <si>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</si>
  <si>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</si>
  <si>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</si>
  <si>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</si>
  <si>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</si>
  <si>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</si>
  <si>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</si>
  <si>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</si>
  <si>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</si>
  <si>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</si>
  <si>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</si>
  <si>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</si>
  <si>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</si>
  <si>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</si>
  <si>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</si>
  <si>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</si>
  <si>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</si>
  <si>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</si>
  <si>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</si>
  <si>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</si>
  <si>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</si>
  <si>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</si>
  <si>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</si>
  <si>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</si>
  <si>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</si>
  <si>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</si>
  <si>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</si>
  <si>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</si>
  <si>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</si>
  <si>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</si>
  <si>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</si>
  <si>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</si>
  <si>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</si>
  <si>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</si>
  <si>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</si>
  <si>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</si>
  <si>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</si>
  <si>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</si>
  <si>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</si>
  <si>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</si>
  <si>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</si>
  <si>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</si>
  <si>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</si>
  <si>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</si>
  <si>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</si>
  <si>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</si>
  <si>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</si>
  <si>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</si>
  <si>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</si>
  <si>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</si>
  <si>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</si>
  <si>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</si>
  <si>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</si>
  <si>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</si>
  <si>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</si>
  <si>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</si>
  <si>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</si>
  <si>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</si>
  <si>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</si>
  <si>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</si>
  <si>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</si>
  <si>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</si>
  <si>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</si>
  <si>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</si>
  <si>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</si>
  <si>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</si>
  <si>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</si>
  <si>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</si>
  <si>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</si>
  <si>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</si>
  <si>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</si>
  <si>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</si>
  <si>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</si>
  <si>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</si>
  <si>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</si>
  <si>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</si>
  <si>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</si>
  <si>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</si>
  <si>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</si>
  <si>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</si>
  <si>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</si>
  <si>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</si>
  <si>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</si>
  <si>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</si>
  <si>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</si>
  <si>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</si>
  <si>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</si>
  <si>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</si>
  <si>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</si>
  <si>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</si>
  <si>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</si>
  <si>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</si>
  <si>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</si>
  <si>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</si>
  <si>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</si>
  <si>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</si>
  <si>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</si>
  <si>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</si>
  <si>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</si>
  <si>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</si>
  <si>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</si>
  <si>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</si>
  <si>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</si>
  <si>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</si>
  <si>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</si>
  <si>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</si>
  <si>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</si>
  <si>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</si>
  <si>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</si>
  <si>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</si>
  <si>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</si>
  <si>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</si>
  <si>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</si>
  <si>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</si>
  <si>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</si>
  <si>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</si>
  <si>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</si>
  <si>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</si>
  <si>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</si>
  <si>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</si>
  <si>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</si>
  <si>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</si>
  <si>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</si>
  <si>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</si>
  <si>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</si>
  <si>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</si>
  <si>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</si>
  <si>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</si>
  <si>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</si>
  <si>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</si>
  <si>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</si>
  <si>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</si>
  <si>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</si>
  <si>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</si>
  <si>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</si>
  <si>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</si>
  <si>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</si>
  <si>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</si>
  <si>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</si>
  <si>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</si>
  <si>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</si>
  <si>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</si>
  <si>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</si>
  <si>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</si>
  <si>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</si>
  <si>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</si>
  <si>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</si>
  <si>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</si>
  <si>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</si>
  <si>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</si>
  <si>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</si>
  <si>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</si>
  <si>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</si>
  <si>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</si>
  <si>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</si>
  <si>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</si>
  <si>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</si>
  <si>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</si>
  <si>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</si>
  <si>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</si>
  <si>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</si>
  <si>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</si>
  <si>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</si>
  <si>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</si>
  <si>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</si>
  <si>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</si>
  <si>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</si>
  <si>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</si>
  <si>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</si>
  <si>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</si>
  <si>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</si>
  <si>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</si>
  <si>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</si>
  <si>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</si>
  <si>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</si>
  <si>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</si>
  <si>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</si>
  <si>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</si>
  <si>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</si>
  <si>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</si>
  <si>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</si>
  <si>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</si>
  <si>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</si>
  <si>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</si>
  <si>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</si>
  <si>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</si>
  <si>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</si>
  <si>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</si>
  <si>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</si>
  <si>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</si>
  <si>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</si>
  <si>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</si>
  <si>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</si>
  <si>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</si>
  <si>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</si>
  <si>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</si>
  <si>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</si>
  <si>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</si>
  <si>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</si>
  <si>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</si>
  <si>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</si>
  <si>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</si>
  <si>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</si>
  <si>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</si>
  <si>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</si>
  <si>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</si>
  <si>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</si>
  <si>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</si>
  <si>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</si>
  <si>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</si>
  <si>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</si>
  <si>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</si>
  <si>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</si>
  <si>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</si>
  <si>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</si>
  <si>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</si>
  <si>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</si>
  <si>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</si>
  <si>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</si>
  <si>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</si>
  <si>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</si>
  <si>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</si>
  <si>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</si>
  <si>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</si>
  <si>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</si>
  <si>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</si>
  <si>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</si>
  <si>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</si>
  <si>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</si>
  <si>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</si>
  <si>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</si>
  <si>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</si>
  <si>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</si>
  <si>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</si>
  <si>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</si>
  <si>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</si>
  <si>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</si>
  <si>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</si>
  <si>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</si>
  <si>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</si>
  <si>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</si>
  <si>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</si>
  <si>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</si>
  <si>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</si>
  <si>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</si>
  <si>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</si>
  <si>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</si>
  <si>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</si>
  <si>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</si>
  <si>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</si>
  <si>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</si>
  <si>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</si>
  <si>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</si>
  <si>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</si>
  <si>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</si>
  <si>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</si>
  <si>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</si>
  <si>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</si>
  <si>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</si>
  <si>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</si>
  <si>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</si>
  <si>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</si>
  <si>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</si>
  <si>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</si>
  <si>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</si>
  <si>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</si>
  <si>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</si>
  <si>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</si>
  <si>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</si>
  <si>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</si>
  <si>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</si>
  <si>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</si>
  <si>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</si>
  <si>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</si>
  <si>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</si>
  <si>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</si>
  <si>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</si>
  <si>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</si>
  <si>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</si>
  <si>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</si>
  <si>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</si>
  <si>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</si>
  <si>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</si>
  <si>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</si>
  <si>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</si>
  <si>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</si>
  <si>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</si>
  <si>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</si>
  <si>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</si>
  <si>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</si>
  <si>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</si>
  <si>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</si>
  <si>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</si>
  <si>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</si>
  <si>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</si>
  <si>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</si>
  <si>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</si>
  <si>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</si>
  <si>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</si>
  <si>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</si>
  <si>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</si>
  <si>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</si>
  <si>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</si>
  <si>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</si>
  <si>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</si>
  <si>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</si>
  <si>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</si>
  <si>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</si>
  <si>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</si>
  <si>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</si>
  <si>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</si>
  <si>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</si>
  <si>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</si>
  <si>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</si>
  <si>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</si>
  <si>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</si>
  <si>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</si>
  <si>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</si>
  <si>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</si>
  <si>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</si>
  <si>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</si>
  <si>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</si>
  <si>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</si>
  <si>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</si>
  <si>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</si>
  <si>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</si>
  <si>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</si>
  <si>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</si>
  <si>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</si>
  <si>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</si>
  <si>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</si>
  <si>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</si>
  <si>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</si>
  <si>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</si>
  <si>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</si>
  <si>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</si>
  <si>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</si>
  <si>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</si>
  <si>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</si>
  <si>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</si>
  <si>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</si>
  <si>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</si>
  <si>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</si>
  <si>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</si>
  <si>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</si>
  <si>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</si>
  <si>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</si>
  <si>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</si>
  <si>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</si>
  <si>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</si>
  <si>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</si>
  <si>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</si>
  <si>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</si>
  <si>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</si>
  <si>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</si>
  <si>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</si>
  <si>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</si>
  <si>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</si>
  <si>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</si>
  <si>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</si>
  <si>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</si>
  <si>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</si>
  <si>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</si>
  <si>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</si>
  <si>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</si>
  <si>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</si>
  <si>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</si>
  <si>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</si>
  <si>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</si>
  <si>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</si>
  <si>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</si>
  <si>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</si>
  <si>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</si>
  <si>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</si>
  <si>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</si>
  <si>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</si>
  <si>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</si>
  <si>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</si>
  <si>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</si>
  <si>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</si>
  <si>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</si>
  <si>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</si>
  <si>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</si>
  <si>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</si>
  <si>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</si>
  <si>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</si>
  <si>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</si>
  <si>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</si>
  <si>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</si>
  <si>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</si>
  <si>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</si>
  <si>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</si>
  <si>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</si>
  <si>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</si>
  <si>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2020 Voter Approved Enrichment Levies</t>
  </si>
  <si>
    <t>2020 Levy Authority</t>
  </si>
  <si>
    <t>2020 Certified Levy</t>
  </si>
  <si>
    <t>Rollback</t>
  </si>
  <si>
    <t>Tax Rate Max Levy</t>
  </si>
  <si>
    <t>Per Pupil Max Levy</t>
  </si>
  <si>
    <t>2020 Maximum Possible LEA</t>
  </si>
  <si>
    <t>2020 Actual Allocation LEA</t>
  </si>
  <si>
    <t>Max LEA Per Pupil</t>
  </si>
  <si>
    <t>LEA Per Pupil</t>
  </si>
  <si>
    <t>State Total/Average</t>
  </si>
  <si>
    <t xml:space="preserve"> 2020 Levy Authority, Rollbacks, and Local Effort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</si>
</sst>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_)"/>
  </numFmts>
  <fonts count="17">
    <font>
      <sz val="8"/>
      <name val="Arial MT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b/>
      <sz val="11"/>
      <color rgb="FF000000"/>
      <name val="Segoe UI"/>
      <family val="2"/>
    </font>
    <font>
      <sz val="10"/>
      <name val="Arial"/>
      <family val="2"/>
    </font>
    <font>
      <sz val="8"/>
      <color theme="0" tint="-0.249977111117893"/>
      <name val="Arial MT"/>
    </font>
    <font>
      <b/>
      <sz val="12"/>
      <name val="Segoe UI"/>
      <family val="2"/>
    </font>
    <font>
      <b/>
      <sz val="8"/>
      <name val="Arial MT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10" fontId="0" fillId="0" borderId="0" xfId="0" applyNumberFormat="1"/>
    <xf numFmtId="0" fontId="0" fillId="0" borderId="0" xfId="0" applyFont="1"/>
    <xf numFmtId="0" fontId="6" fillId="0" borderId="0" xfId="0" applyFont="1"/>
    <xf numFmtId="3" fontId="6" fillId="0" borderId="0" xfId="0" applyNumberFormat="1" applyFont="1"/>
    <xf numFmtId="10" fontId="6" fillId="0" borderId="0" xfId="0" applyNumberFormat="1" applyFont="1"/>
    <xf numFmtId="0" fontId="6" fillId="0" borderId="0" xfId="0" applyFont="1" applyAlignment="1">
      <alignment horizontal="right"/>
    </xf>
    <xf numFmtId="0" fontId="5" fillId="0" borderId="2" xfId="0" applyNumberFormat="1" applyFont="1" applyBorder="1" applyAlignment="1">
      <alignment wrapText="1"/>
    </xf>
    <xf numFmtId="0" fontId="5" fillId="0" borderId="2" xfId="2" applyNumberFormat="1" applyFont="1" applyBorder="1" applyAlignment="1">
      <alignment wrapText="1"/>
    </xf>
    <xf numFmtId="0" fontId="9" fillId="0" borderId="4" xfId="0" quotePrefix="1" applyFont="1" applyFill="1" applyBorder="1"/>
    <xf numFmtId="3" fontId="8" fillId="0" borderId="0" xfId="0" applyNumberFormat="1" applyFont="1"/>
    <xf numFmtId="37" fontId="8" fillId="0" borderId="0" xfId="0" applyNumberFormat="1" applyFont="1"/>
    <xf numFmtId="1" fontId="6" fillId="0" borderId="0" xfId="0" applyNumberFormat="1" applyFont="1"/>
    <xf numFmtId="0" fontId="8" fillId="0" borderId="3" xfId="0" applyFont="1" applyFill="1" applyBorder="1"/>
    <xf numFmtId="37" fontId="6" fillId="0" borderId="0" xfId="0" applyNumberFormat="1" applyFont="1"/>
    <xf numFmtId="37" fontId="6" fillId="0" borderId="0" xfId="0" applyNumberFormat="1" applyFont="1" applyFill="1"/>
    <xf numFmtId="37" fontId="11" fillId="0" borderId="3" xfId="0" applyNumberFormat="1" applyFont="1" applyFill="1" applyBorder="1" applyAlignment="1">
      <alignment vertical="center"/>
    </xf>
    <xf numFmtId="165" fontId="8" fillId="0" borderId="0" xfId="2" applyNumberFormat="1" applyFont="1"/>
    <xf numFmtId="37" fontId="0" fillId="0" borderId="0" xfId="0" applyNumberFormat="1"/>
    <xf numFmtId="37" fontId="3" fillId="0" borderId="0" xfId="0" applyNumberFormat="1" applyFont="1"/>
    <xf numFmtId="0" fontId="0" fillId="0" borderId="0" xfId="0" applyAlignment="1">
      <alignment wrapText="1"/>
    </xf>
    <xf numFmtId="165" fontId="0" fillId="0" borderId="0" xfId="5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2" fillId="0" borderId="0" xfId="5" applyNumberFormat="1" applyFont="1" applyProtection="1"/>
    <xf numFmtId="41" fontId="0" fillId="0" borderId="0" xfId="0" applyNumberFormat="1"/>
    <xf numFmtId="166" fontId="3" fillId="0" borderId="0" xfId="0" applyNumberFormat="1" applyFont="1"/>
    <xf numFmtId="165" fontId="3" fillId="0" borderId="0" xfId="5" applyNumberFormat="1" applyFont="1" applyProtection="1"/>
    <xf numFmtId="0" fontId="7" fillId="0" borderId="0" xfId="0" applyFont="1"/>
    <xf numFmtId="2" fontId="0" fillId="0" borderId="0" xfId="0" applyNumberFormat="1"/>
    <xf numFmtId="5" fontId="13" fillId="0" borderId="0" xfId="0" applyNumberFormat="1" applyFont="1" applyAlignment="1">
      <alignment wrapText="1"/>
    </xf>
    <xf numFmtId="5" fontId="0" fillId="0" borderId="0" xfId="0" applyNumberFormat="1"/>
    <xf numFmtId="43" fontId="8" fillId="0" borderId="0" xfId="5" applyFont="1" applyFill="1" applyProtection="1"/>
    <xf numFmtId="165" fontId="8" fillId="0" borderId="0" xfId="5" quotePrefix="1" applyNumberFormat="1" applyFont="1" applyFill="1" applyProtection="1"/>
    <xf numFmtId="37" fontId="14" fillId="0" borderId="0" xfId="0" applyNumberFormat="1" applyFont="1"/>
    <xf numFmtId="39" fontId="14" fillId="0" borderId="0" xfId="0" applyNumberFormat="1" applyFont="1"/>
    <xf numFmtId="41" fontId="15" fillId="0" borderId="0" xfId="0" applyNumberFormat="1" applyFont="1"/>
    <xf numFmtId="0" fontId="15" fillId="0" borderId="0" xfId="0" applyFont="1"/>
    <xf numFmtId="0" fontId="5" fillId="0" borderId="5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6" fillId="0" borderId="0" xfId="0" applyFont="1"/>
  </cellXfs>
  <cellStyles count="7">
    <cellStyle name="Comma" xfId="2" builtinId="3"/>
    <cellStyle name="Comma 2" xfId="3" xr:uid="{BB7F0C9D-2810-4B15-A291-7E6FEFFBD539}"/>
    <cellStyle name="Comma 3" xfId="5" xr:uid="{83C7EB9D-AC0A-4B1C-87AA-F9E82825C311}"/>
    <cellStyle name="Normal" xfId="0" builtinId="0"/>
    <cellStyle name="Normal 2" xfId="1" xr:uid="{00000000-0005-0000-0000-000001000000}"/>
    <cellStyle name="Normal 3" xfId="4" xr:uid="{C5EC0500-B897-4FA8-8B02-80F0AE9F8C86}"/>
    <cellStyle name="Percent 2" xfId="6" xr:uid="{0C717700-4A63-4A79-B596-5975686F7F63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0"/>
      <tableStyleElement type="pageFieldValues" dxfId="19"/>
    </tableStyle>
    <tableStyle name="OSPI Table" pivot="0" count="2" xr9:uid="{B0EA053C-04CF-4932-95FE-6A2A747968F3}">
      <tableStyleElement type="wholeTable" dxfId="18"/>
      <tableStyleElement type="headerRow" dxfId="17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2:L298" totalsRowShown="0" headerRowDxfId="16" dataDxfId="14" headerRowBorderDxfId="15" tableBorderDxfId="13" totalsRowBorderDxfId="12">
  <tableColumns count="12">
    <tableColumn id="2" xr3:uid="{0F836A6E-8599-4D78-A446-7C2FFF0D7290}" name="CCDDD" dataDxfId="11"/>
    <tableColumn id="3" xr3:uid="{54D9CCA4-CB30-4F22-A1BC-276CCBEB6018}" name="District" dataDxfId="10"/>
    <tableColumn id="1" xr3:uid="{8976B4D5-54CF-40CD-AC6A-9F1139396DED}" name="2020 Voter Approved Enrichment Levies" dataDxfId="9"/>
    <tableColumn id="10" xr3:uid="{1FD868D4-8246-4BCC-86C4-20C0903C5D25}" name="2020 Levy Authority" dataDxfId="8">
      <calculatedColumnFormula>IF(A3&lt;&gt;A2,1,IF(D2&gt;0,D2+1,IF(A2&lt;&gt;A1,1,IF(D1&gt;0,D1+1,IF(A1&lt;&gt;#REF!,1,IF(#REF!&gt;0,#REF!+1,1))))))</calculatedColumnFormula>
    </tableColumn>
    <tableColumn id="4" xr3:uid="{E69ED86F-118F-4698-9C06-C7EB3FCF50E2}" name="2020 Certified Levy" dataDxfId="7"/>
    <tableColumn id="5" xr3:uid="{23DD5665-B088-43A3-96B2-9E14D01F154B}" name="Rollback" dataDxfId="6"/>
    <tableColumn id="6" xr3:uid="{522B9625-7973-405C-8E05-153FDB1956BD}" name="Tax Rate Max Levy" dataDxfId="5"/>
    <tableColumn id="7" xr3:uid="{55C00002-A2B5-463B-9B08-C0741DAA3CB2}" name="Per Pupil Max Levy" dataDxfId="4" dataCellStyle="Comma"/>
    <tableColumn id="8" xr3:uid="{04B47766-33FE-48FC-B24E-4773C241BAA2}" name="2020 Maximum Possible LEA" dataDxfId="3"/>
    <tableColumn id="9" xr3:uid="{100AC1BD-E592-46BE-A1A3-EF0A2BAF11CA}" name="2020 Actual Allocation LEA" dataDxfId="2"/>
    <tableColumn id="11" xr3:uid="{F7E42338-412B-413E-801A-53DE93DCA7C6}" name="Max LEA Per Pupil" dataDxfId="1"/>
    <tableColumn id="12" xr3:uid="{C68C9F67-0342-4AD1-B139-F516B5493CD2}" name="LEA Per Pupil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2030" altTextSummary="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AA305"/>
  <sheetViews>
    <sheetView showZeros="0" tabSelected="1" zoomScale="90" zoomScaleNormal="90" workbookViewId="0">
      <pane ySplit="2" topLeftCell="A3" activePane="bottomLeft" state="frozen"/>
      <selection pane="bottomLeft" activeCell="A36" sqref="A36:XFD36"/>
    </sheetView>
  </sheetViews>
  <sheetFormatPr defaultRowHeight="11.25"/>
  <cols>
    <col min="1" max="1" width="14.5" customWidth="1"/>
    <col min="2" max="2" width="25" customWidth="1"/>
    <col min="3" max="3" width="24.6640625" customWidth="1"/>
    <col min="4" max="4" width="21" bestFit="1" customWidth="1"/>
    <col min="5" max="5" width="28.5" style="1" bestFit="1" customWidth="1"/>
    <col min="6" max="6" width="18.33203125" bestFit="1" customWidth="1"/>
    <col min="7" max="7" width="23.6640625" bestFit="1" customWidth="1"/>
    <col min="8" max="8" width="18.83203125" bestFit="1" customWidth="1"/>
    <col min="9" max="9" width="18" bestFit="1" customWidth="1"/>
    <col min="10" max="13" width="19.33203125" style="5" customWidth="1"/>
    <col min="14" max="15" width="11.1640625" bestFit="1" customWidth="1"/>
    <col min="16" max="16" width="12.33203125" bestFit="1" customWidth="1"/>
    <col min="17" max="17" width="11.1640625" bestFit="1" customWidth="1"/>
    <col min="18" max="18" width="10.5" customWidth="1"/>
    <col min="20" max="20" width="14.1640625" customWidth="1"/>
    <col min="21" max="23" width="14.33203125" bestFit="1" customWidth="1"/>
    <col min="25" max="25" width="14.33203125" bestFit="1" customWidth="1"/>
    <col min="27" max="27" width="13.5" bestFit="1" customWidth="1"/>
  </cols>
  <sheetData>
    <row r="1" spans="1:27" ht="33">
      <c r="A1" s="44" t="s">
        <v>600</v>
      </c>
    </row>
    <row r="2" spans="1:27" s="2" customFormat="1" ht="51.75">
      <c r="A2" s="3" t="s">
        <v>58</v>
      </c>
      <c r="B2" s="3" t="s">
        <v>64</v>
      </c>
      <c r="C2" s="4" t="s">
        <v>589</v>
      </c>
      <c r="D2" s="3" t="s">
        <v>590</v>
      </c>
      <c r="E2" s="11" t="s">
        <v>591</v>
      </c>
      <c r="F2" s="3" t="s">
        <v>592</v>
      </c>
      <c r="G2" s="12" t="s">
        <v>593</v>
      </c>
      <c r="H2" s="3" t="s">
        <v>594</v>
      </c>
      <c r="I2" s="3" t="s">
        <v>595</v>
      </c>
      <c r="J2" s="3" t="s">
        <v>596</v>
      </c>
      <c r="K2" s="3" t="s">
        <v>597</v>
      </c>
      <c r="L2" s="3" t="s">
        <v>598</v>
      </c>
      <c r="M2" s="42"/>
      <c r="N2" s="43"/>
      <c r="O2" s="26"/>
      <c r="P2" s="27"/>
      <c r="Q2" s="24"/>
      <c r="R2" s="24"/>
      <c r="S2" s="24"/>
      <c r="T2" s="24"/>
      <c r="U2" s="24"/>
      <c r="V2" s="24"/>
      <c r="W2"/>
      <c r="X2" s="24"/>
      <c r="Y2" s="24"/>
      <c r="Z2" s="24"/>
      <c r="AA2" s="24"/>
    </row>
    <row r="3" spans="1:27" ht="17.25">
      <c r="A3" s="13" t="s">
        <v>576</v>
      </c>
      <c r="B3" s="17" t="s">
        <v>599</v>
      </c>
      <c r="C3" s="20">
        <f>SUBTOTAL(109,C4:C298)</f>
        <v>2276315760</v>
      </c>
      <c r="D3" s="21">
        <f>SUBTOTAL(109,D4:D298)</f>
        <v>1966122998.2922997</v>
      </c>
      <c r="E3" s="21">
        <f>SUBTOTAL(109,E4:E298)</f>
        <v>2041077151</v>
      </c>
      <c r="F3" s="21">
        <f>SUBTOTAL(109,F4:F298)</f>
        <v>74954152.707700029</v>
      </c>
      <c r="G3" s="36">
        <f>AVERAGE(G4:G298)</f>
        <v>2.1126285564003373</v>
      </c>
      <c r="H3" s="37">
        <v>2124.3373053448959</v>
      </c>
      <c r="I3" s="15">
        <f>SUBTOTAL(109,I4:I298)</f>
        <v>348631684.3333447</v>
      </c>
      <c r="J3" s="15">
        <f>SUBTOTAL(109,J4:J298)</f>
        <v>346187372.13999987</v>
      </c>
      <c r="K3" s="38">
        <v>1589</v>
      </c>
      <c r="L3" s="39">
        <v>1.5</v>
      </c>
      <c r="M3" s="14"/>
      <c r="N3" s="28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>
      <c r="A4" s="7" t="s">
        <v>66</v>
      </c>
      <c r="B4" s="7" t="s">
        <v>333</v>
      </c>
      <c r="C4" s="23">
        <v>79075</v>
      </c>
      <c r="D4" s="23">
        <v>79075</v>
      </c>
      <c r="E4" s="23">
        <v>79075</v>
      </c>
      <c r="F4" s="23">
        <f>E4-D4</f>
        <v>0</v>
      </c>
      <c r="G4" s="30">
        <v>2.4803785439882899</v>
      </c>
      <c r="H4" s="31">
        <v>2563.0000000000005</v>
      </c>
      <c r="I4" s="23">
        <v>2072.7570000000046</v>
      </c>
      <c r="J4" s="23">
        <v>1989.85</v>
      </c>
      <c r="K4" s="23">
        <v>39.034971751412513</v>
      </c>
      <c r="L4" s="23">
        <v>37.473572881356013</v>
      </c>
      <c r="M4" s="18"/>
      <c r="N4" s="23"/>
      <c r="O4" s="29"/>
      <c r="P4" s="29"/>
      <c r="Q4" s="29"/>
      <c r="R4" s="29"/>
      <c r="S4" s="29"/>
      <c r="T4" s="29"/>
      <c r="U4" s="25"/>
      <c r="V4" s="25"/>
      <c r="W4" s="22"/>
      <c r="X4" s="25"/>
      <c r="Y4" s="25"/>
      <c r="Z4" s="25"/>
      <c r="AA4" s="29"/>
    </row>
    <row r="5" spans="1:27" ht="16.5">
      <c r="A5" s="7" t="s">
        <v>67</v>
      </c>
      <c r="B5" s="7" t="s">
        <v>334</v>
      </c>
      <c r="C5" s="23">
        <v>40000</v>
      </c>
      <c r="D5" s="23">
        <v>32037.5</v>
      </c>
      <c r="E5" s="23">
        <v>40000</v>
      </c>
      <c r="F5" s="23">
        <f t="shared" ref="F5:F68" si="0">E5-D5</f>
        <v>7962.5</v>
      </c>
      <c r="G5" s="30">
        <v>1.5038195726312584</v>
      </c>
      <c r="H5" s="31">
        <v>2563</v>
      </c>
      <c r="I5" s="23">
        <v>0</v>
      </c>
      <c r="J5" s="23">
        <v>0</v>
      </c>
      <c r="K5" s="19">
        <v>0</v>
      </c>
      <c r="L5" s="19">
        <v>0</v>
      </c>
      <c r="M5" s="18"/>
      <c r="N5" s="23"/>
      <c r="O5" s="29"/>
      <c r="P5" s="29"/>
      <c r="Q5" s="29"/>
      <c r="R5" s="29"/>
      <c r="S5" s="29"/>
      <c r="T5" s="29"/>
      <c r="U5" s="25"/>
      <c r="V5" s="25"/>
      <c r="W5" s="22"/>
      <c r="X5" s="25"/>
      <c r="Y5" s="25"/>
      <c r="Z5" s="25"/>
      <c r="AA5" s="29"/>
    </row>
    <row r="6" spans="1:27" ht="16.5">
      <c r="A6" s="7" t="s">
        <v>65</v>
      </c>
      <c r="B6" s="7" t="s">
        <v>332</v>
      </c>
      <c r="C6" s="23">
        <v>3350000</v>
      </c>
      <c r="D6" s="23">
        <v>2160000</v>
      </c>
      <c r="E6" s="23">
        <v>2160000</v>
      </c>
      <c r="F6" s="23">
        <f t="shared" si="0"/>
        <v>0</v>
      </c>
      <c r="G6" s="30">
        <v>2.5</v>
      </c>
      <c r="H6" s="31">
        <v>802.67105668079398</v>
      </c>
      <c r="I6" s="23">
        <v>4893932.2535000006</v>
      </c>
      <c r="J6" s="23">
        <v>4893932.25</v>
      </c>
      <c r="K6" s="19">
        <v>1107.3973659915237</v>
      </c>
      <c r="L6" s="19">
        <v>1107.3973659915237</v>
      </c>
      <c r="M6" s="18"/>
      <c r="N6" s="23"/>
      <c r="O6" s="29"/>
      <c r="P6" s="29"/>
      <c r="Q6" s="29"/>
      <c r="R6" s="29"/>
      <c r="S6" s="29"/>
      <c r="T6" s="29"/>
      <c r="U6" s="25"/>
      <c r="V6" s="25"/>
      <c r="W6" s="22"/>
      <c r="X6" s="25"/>
      <c r="Y6" s="25"/>
      <c r="Z6" s="25"/>
      <c r="AA6" s="29"/>
    </row>
    <row r="7" spans="1:27" ht="16.5">
      <c r="A7" s="7" t="s">
        <v>68</v>
      </c>
      <c r="B7" s="7" t="s">
        <v>335</v>
      </c>
      <c r="C7" s="23">
        <v>511000</v>
      </c>
      <c r="D7" s="23">
        <v>507294.59</v>
      </c>
      <c r="E7" s="23">
        <v>511000</v>
      </c>
      <c r="F7" s="23">
        <f t="shared" si="0"/>
        <v>3705.4099999999744</v>
      </c>
      <c r="G7" s="30">
        <v>1.4515074819899849</v>
      </c>
      <c r="H7" s="31">
        <v>2563</v>
      </c>
      <c r="I7" s="23">
        <v>0</v>
      </c>
      <c r="J7" s="23">
        <v>0</v>
      </c>
      <c r="K7" s="19">
        <v>0</v>
      </c>
      <c r="L7" s="19">
        <v>0</v>
      </c>
      <c r="M7" s="18"/>
      <c r="N7" s="23"/>
      <c r="O7" s="29"/>
      <c r="P7" s="29"/>
      <c r="Q7" s="29"/>
      <c r="R7" s="29"/>
      <c r="S7" s="29"/>
      <c r="T7" s="29"/>
      <c r="U7" s="25"/>
      <c r="V7" s="25"/>
      <c r="W7" s="22"/>
      <c r="X7" s="25"/>
      <c r="Y7" s="25"/>
      <c r="Z7" s="25"/>
      <c r="AA7" s="29"/>
    </row>
    <row r="8" spans="1:27" ht="16.5">
      <c r="A8" s="7" t="s">
        <v>69</v>
      </c>
      <c r="B8" s="7" t="s">
        <v>336</v>
      </c>
      <c r="C8" s="23">
        <v>656391</v>
      </c>
      <c r="D8" s="23">
        <v>656391</v>
      </c>
      <c r="E8" s="23">
        <v>656391</v>
      </c>
      <c r="F8" s="23">
        <f t="shared" si="0"/>
        <v>0</v>
      </c>
      <c r="G8" s="30">
        <v>2.3066343429137142</v>
      </c>
      <c r="H8" s="31">
        <v>2563</v>
      </c>
      <c r="I8" s="23">
        <v>0</v>
      </c>
      <c r="J8" s="23">
        <v>0</v>
      </c>
      <c r="K8" s="19">
        <v>0</v>
      </c>
      <c r="L8" s="19">
        <v>0</v>
      </c>
      <c r="M8" s="18"/>
      <c r="N8" s="23"/>
      <c r="O8" s="29"/>
      <c r="P8" s="29"/>
      <c r="Q8" s="29"/>
      <c r="R8" s="29"/>
      <c r="S8" s="29"/>
      <c r="T8" s="29"/>
      <c r="U8" s="25"/>
      <c r="V8" s="25"/>
      <c r="W8" s="22"/>
      <c r="X8" s="25"/>
      <c r="Y8" s="25"/>
      <c r="Z8" s="25"/>
      <c r="AA8" s="29"/>
    </row>
    <row r="9" spans="1:27" ht="16.5">
      <c r="A9" s="7" t="s">
        <v>70</v>
      </c>
      <c r="B9" s="7" t="s">
        <v>337</v>
      </c>
      <c r="C9" s="23">
        <v>2570834</v>
      </c>
      <c r="D9" s="23">
        <v>2570834</v>
      </c>
      <c r="E9" s="23">
        <v>2570834</v>
      </c>
      <c r="F9" s="23">
        <f t="shared" si="0"/>
        <v>0</v>
      </c>
      <c r="G9" s="30">
        <v>2.5</v>
      </c>
      <c r="H9" s="31">
        <v>1402.1695312257923</v>
      </c>
      <c r="I9" s="23">
        <v>1930437.3305000002</v>
      </c>
      <c r="J9" s="23">
        <v>1930437.33</v>
      </c>
      <c r="K9" s="19">
        <v>747.69828126452455</v>
      </c>
      <c r="L9" s="19">
        <v>747.69828126452455</v>
      </c>
      <c r="M9" s="18"/>
      <c r="N9" s="23"/>
      <c r="O9" s="29"/>
      <c r="P9" s="29"/>
      <c r="Q9" s="29"/>
      <c r="R9" s="29"/>
      <c r="S9" s="29"/>
      <c r="T9" s="29"/>
      <c r="U9" s="25"/>
      <c r="V9" s="25"/>
      <c r="W9" s="22"/>
      <c r="X9" s="25"/>
      <c r="Y9" s="25"/>
      <c r="Z9" s="25"/>
      <c r="AA9" s="29"/>
    </row>
    <row r="10" spans="1:27" ht="16.5">
      <c r="A10" s="7" t="s">
        <v>71</v>
      </c>
      <c r="B10" s="7" t="s">
        <v>338</v>
      </c>
      <c r="C10" s="23">
        <v>635000</v>
      </c>
      <c r="D10" s="23">
        <v>635000</v>
      </c>
      <c r="E10" s="23">
        <v>635000</v>
      </c>
      <c r="F10" s="23">
        <f t="shared" si="0"/>
        <v>0</v>
      </c>
      <c r="G10" s="30">
        <v>2.5</v>
      </c>
      <c r="H10" s="31">
        <v>1506.3391203703702</v>
      </c>
      <c r="I10" s="23">
        <v>438087.25200000009</v>
      </c>
      <c r="J10" s="23">
        <v>438087.25</v>
      </c>
      <c r="K10" s="19">
        <v>685.19652777777787</v>
      </c>
      <c r="L10" s="19">
        <v>685.19652777777776</v>
      </c>
      <c r="M10" s="18"/>
      <c r="N10" s="23"/>
      <c r="O10" s="29"/>
      <c r="P10" s="29"/>
      <c r="Q10" s="29"/>
      <c r="R10" s="29"/>
      <c r="S10" s="29"/>
      <c r="T10" s="29"/>
      <c r="U10" s="25"/>
      <c r="V10" s="25"/>
      <c r="W10" s="22"/>
      <c r="X10" s="25"/>
      <c r="Y10" s="25"/>
      <c r="Z10" s="25"/>
      <c r="AA10" s="29"/>
    </row>
    <row r="11" spans="1:27" ht="16.5">
      <c r="A11" s="7" t="s">
        <v>72</v>
      </c>
      <c r="B11" s="7" t="s">
        <v>339</v>
      </c>
      <c r="C11" s="23">
        <v>14850000</v>
      </c>
      <c r="D11" s="23">
        <v>14850000</v>
      </c>
      <c r="E11" s="23">
        <v>14850000</v>
      </c>
      <c r="F11" s="23">
        <f t="shared" si="0"/>
        <v>0</v>
      </c>
      <c r="G11" s="30">
        <v>2.5</v>
      </c>
      <c r="H11" s="31">
        <v>1259.9151225303574</v>
      </c>
      <c r="I11" s="23">
        <v>15514024.030999999</v>
      </c>
      <c r="J11" s="23">
        <v>15514024.029999999</v>
      </c>
      <c r="K11" s="19">
        <v>833.05092648178561</v>
      </c>
      <c r="L11" s="19">
        <v>833.05092648178561</v>
      </c>
      <c r="M11" s="18"/>
      <c r="N11" s="23"/>
      <c r="O11" s="29"/>
      <c r="P11" s="29"/>
      <c r="Q11" s="29"/>
      <c r="R11" s="29"/>
      <c r="S11" s="29"/>
      <c r="T11" s="29"/>
      <c r="U11" s="25"/>
      <c r="V11" s="25"/>
      <c r="W11" s="22"/>
      <c r="X11" s="25"/>
      <c r="Y11" s="25"/>
      <c r="Z11" s="25"/>
      <c r="AA11" s="29"/>
    </row>
    <row r="12" spans="1:27" ht="16.5">
      <c r="A12" s="7" t="s">
        <v>8</v>
      </c>
      <c r="B12" s="7" t="s">
        <v>9</v>
      </c>
      <c r="C12" s="23">
        <v>330547</v>
      </c>
      <c r="D12" s="23">
        <v>330547</v>
      </c>
      <c r="E12" s="23">
        <v>330547</v>
      </c>
      <c r="F12" s="23">
        <f t="shared" si="0"/>
        <v>0</v>
      </c>
      <c r="G12" s="30">
        <v>0.69755378930720235</v>
      </c>
      <c r="H12" s="31">
        <v>2563</v>
      </c>
      <c r="I12" s="23">
        <v>0</v>
      </c>
      <c r="J12" s="23">
        <v>0</v>
      </c>
      <c r="K12" s="19">
        <v>0</v>
      </c>
      <c r="L12" s="19">
        <v>0</v>
      </c>
      <c r="M12" s="18"/>
      <c r="N12" s="23"/>
      <c r="O12" s="29"/>
      <c r="P12" s="29"/>
      <c r="Q12" s="29"/>
      <c r="R12" s="29"/>
      <c r="S12" s="29"/>
      <c r="T12" s="29"/>
      <c r="U12" s="25"/>
      <c r="V12" s="25"/>
      <c r="W12" s="22"/>
      <c r="X12" s="25"/>
      <c r="Y12" s="25"/>
      <c r="Z12" s="25"/>
      <c r="AA12" s="29"/>
    </row>
    <row r="13" spans="1:27" ht="16.5">
      <c r="A13" s="7" t="s">
        <v>73</v>
      </c>
      <c r="B13" s="7" t="s">
        <v>565</v>
      </c>
      <c r="C13" s="23">
        <v>1500000</v>
      </c>
      <c r="D13" s="23">
        <v>1500000</v>
      </c>
      <c r="E13" s="23">
        <v>1500000</v>
      </c>
      <c r="F13" s="23">
        <f t="shared" si="0"/>
        <v>0</v>
      </c>
      <c r="G13" s="30">
        <v>2.5</v>
      </c>
      <c r="H13" s="31">
        <v>1575.0146389645286</v>
      </c>
      <c r="I13" s="23">
        <v>891599.39949999994</v>
      </c>
      <c r="J13" s="23">
        <v>891599.4</v>
      </c>
      <c r="K13" s="19">
        <v>643.99121662128289</v>
      </c>
      <c r="L13" s="19">
        <v>643.99121662128289</v>
      </c>
      <c r="M13" s="18"/>
      <c r="N13" s="23"/>
      <c r="O13" s="29"/>
      <c r="P13" s="29"/>
      <c r="Q13" s="29"/>
      <c r="R13" s="29"/>
      <c r="S13" s="29"/>
      <c r="T13" s="29"/>
      <c r="U13" s="25"/>
      <c r="V13" s="25"/>
      <c r="W13" s="22"/>
      <c r="X13" s="25"/>
      <c r="Y13" s="25"/>
      <c r="Z13" s="25"/>
      <c r="AA13" s="29"/>
    </row>
    <row r="14" spans="1:27" ht="16.5">
      <c r="A14" s="7" t="s">
        <v>74</v>
      </c>
      <c r="B14" s="7" t="s">
        <v>340</v>
      </c>
      <c r="C14" s="23">
        <v>1000000</v>
      </c>
      <c r="D14" s="23">
        <v>1000000</v>
      </c>
      <c r="E14" s="23">
        <v>1000000</v>
      </c>
      <c r="F14" s="23">
        <f t="shared" si="0"/>
        <v>0</v>
      </c>
      <c r="G14" s="30">
        <v>2.5</v>
      </c>
      <c r="H14" s="31">
        <v>1657.6618998949059</v>
      </c>
      <c r="I14" s="23">
        <v>514687.49249999993</v>
      </c>
      <c r="J14" s="23">
        <v>514687.49</v>
      </c>
      <c r="K14" s="19">
        <v>594.40286006305644</v>
      </c>
      <c r="L14" s="19">
        <v>594.40286006305644</v>
      </c>
      <c r="M14" s="18"/>
      <c r="N14" s="23"/>
      <c r="O14" s="29"/>
      <c r="P14" s="29"/>
      <c r="Q14" s="29"/>
      <c r="R14" s="29"/>
      <c r="S14" s="29"/>
      <c r="T14" s="29"/>
      <c r="U14" s="25"/>
      <c r="V14" s="25"/>
      <c r="W14" s="22"/>
      <c r="X14" s="25"/>
      <c r="Y14" s="25"/>
      <c r="Z14" s="25"/>
      <c r="AA14" s="29"/>
    </row>
    <row r="15" spans="1:27" ht="16.5">
      <c r="A15" s="7" t="s">
        <v>75</v>
      </c>
      <c r="B15" s="7" t="s">
        <v>341</v>
      </c>
      <c r="C15" s="23">
        <v>2774261</v>
      </c>
      <c r="D15" s="23">
        <v>2774261</v>
      </c>
      <c r="E15" s="23">
        <v>2774261</v>
      </c>
      <c r="F15" s="23">
        <f t="shared" si="0"/>
        <v>0</v>
      </c>
      <c r="G15" s="30">
        <v>2.5</v>
      </c>
      <c r="H15" s="31">
        <v>1546.9691852802509</v>
      </c>
      <c r="I15" s="23">
        <v>1719773.5090000001</v>
      </c>
      <c r="J15" s="23">
        <v>1719773.51</v>
      </c>
      <c r="K15" s="19">
        <v>660.81848883184955</v>
      </c>
      <c r="L15" s="19">
        <v>660.81848883184955</v>
      </c>
      <c r="M15" s="18"/>
      <c r="N15" s="23"/>
      <c r="O15" s="29"/>
      <c r="P15" s="29"/>
      <c r="Q15" s="29"/>
      <c r="R15" s="29"/>
      <c r="S15" s="29"/>
      <c r="T15" s="29"/>
      <c r="U15" s="25"/>
      <c r="V15" s="25"/>
      <c r="W15" s="22"/>
      <c r="X15" s="25"/>
      <c r="Y15" s="25"/>
      <c r="Z15" s="25"/>
      <c r="AA15" s="29"/>
    </row>
    <row r="16" spans="1:27" ht="16.5">
      <c r="A16" s="7" t="s">
        <v>76</v>
      </c>
      <c r="B16" s="7" t="s">
        <v>342</v>
      </c>
      <c r="C16" s="23">
        <v>24000000</v>
      </c>
      <c r="D16" s="23">
        <v>23364750.5275</v>
      </c>
      <c r="E16" s="23">
        <v>24000000</v>
      </c>
      <c r="F16" s="23">
        <f t="shared" si="0"/>
        <v>635249.47250000015</v>
      </c>
      <c r="G16" s="30">
        <v>2.5</v>
      </c>
      <c r="H16" s="31">
        <v>1730.3300531509155</v>
      </c>
      <c r="I16" s="23">
        <v>7437512.0234999983</v>
      </c>
      <c r="J16" s="23">
        <v>7437512.0199999996</v>
      </c>
      <c r="K16" s="19">
        <v>550.80196810945063</v>
      </c>
      <c r="L16" s="19">
        <v>550.80196810945063</v>
      </c>
      <c r="M16" s="18"/>
      <c r="N16" s="23"/>
      <c r="O16" s="29"/>
      <c r="P16" s="29"/>
      <c r="Q16" s="29"/>
      <c r="R16" s="29"/>
      <c r="S16" s="29"/>
      <c r="T16" s="29"/>
      <c r="U16" s="25"/>
      <c r="V16" s="25"/>
      <c r="W16" s="22"/>
      <c r="X16" s="25"/>
      <c r="Y16" s="25"/>
      <c r="Z16" s="25"/>
      <c r="AA16" s="29"/>
    </row>
    <row r="17" spans="1:27" ht="16.5">
      <c r="A17" s="7" t="s">
        <v>10</v>
      </c>
      <c r="B17" s="7" t="s">
        <v>11</v>
      </c>
      <c r="C17" s="23">
        <v>1449314</v>
      </c>
      <c r="D17" s="23">
        <v>1449314</v>
      </c>
      <c r="E17" s="23">
        <v>1449314</v>
      </c>
      <c r="F17" s="23">
        <f t="shared" si="0"/>
        <v>0</v>
      </c>
      <c r="G17" s="30">
        <v>1.518467770241408</v>
      </c>
      <c r="H17" s="31">
        <v>2563</v>
      </c>
      <c r="I17" s="23">
        <v>0</v>
      </c>
      <c r="J17" s="23">
        <v>0</v>
      </c>
      <c r="K17" s="19">
        <v>0</v>
      </c>
      <c r="L17" s="19">
        <v>0</v>
      </c>
      <c r="M17" s="18"/>
      <c r="N17" s="23"/>
      <c r="O17" s="29"/>
      <c r="P17" s="29"/>
      <c r="Q17" s="29"/>
      <c r="R17" s="29"/>
      <c r="S17" s="29"/>
      <c r="T17" s="29"/>
      <c r="U17" s="25"/>
      <c r="V17" s="25"/>
      <c r="W17" s="22"/>
      <c r="X17" s="25"/>
      <c r="Y17" s="25"/>
      <c r="Z17" s="25"/>
      <c r="AA17" s="29"/>
    </row>
    <row r="18" spans="1:27" ht="16.5">
      <c r="A18" s="7" t="s">
        <v>577</v>
      </c>
      <c r="B18" s="7" t="s">
        <v>578</v>
      </c>
      <c r="C18" s="23">
        <v>0</v>
      </c>
      <c r="D18" s="23">
        <v>0</v>
      </c>
      <c r="E18" s="23">
        <v>0</v>
      </c>
      <c r="F18" s="23">
        <f t="shared" si="0"/>
        <v>0</v>
      </c>
      <c r="G18" s="30">
        <v>0.42918249437154549</v>
      </c>
      <c r="H18" s="31">
        <v>2563</v>
      </c>
      <c r="I18" s="23">
        <v>0</v>
      </c>
      <c r="J18" s="23">
        <v>0</v>
      </c>
      <c r="K18" s="19">
        <v>0</v>
      </c>
      <c r="L18" s="19">
        <v>0</v>
      </c>
      <c r="M18" s="18"/>
      <c r="N18" s="23"/>
      <c r="O18" s="29"/>
      <c r="P18" s="29"/>
      <c r="Q18" s="29"/>
      <c r="R18" s="29"/>
      <c r="S18" s="29"/>
      <c r="T18" s="29"/>
      <c r="U18" s="25"/>
      <c r="V18" s="25"/>
      <c r="W18" s="22"/>
      <c r="X18" s="25"/>
      <c r="Y18" s="25"/>
      <c r="Z18" s="25"/>
      <c r="AA18" s="29"/>
    </row>
    <row r="19" spans="1:27" ht="16.5">
      <c r="A19" s="7" t="s">
        <v>80</v>
      </c>
      <c r="B19" s="7" t="s">
        <v>346</v>
      </c>
      <c r="C19" s="23">
        <v>650000</v>
      </c>
      <c r="D19" s="23">
        <v>470000</v>
      </c>
      <c r="E19" s="23">
        <v>470000</v>
      </c>
      <c r="F19" s="23">
        <f t="shared" si="0"/>
        <v>0</v>
      </c>
      <c r="G19" s="30">
        <v>2.3678356513049241</v>
      </c>
      <c r="H19" s="31">
        <v>2563</v>
      </c>
      <c r="I19" s="23">
        <v>0</v>
      </c>
      <c r="J19" s="23">
        <v>0</v>
      </c>
      <c r="K19" s="19">
        <v>0</v>
      </c>
      <c r="L19" s="19">
        <v>0</v>
      </c>
      <c r="M19" s="18"/>
      <c r="N19" s="23"/>
      <c r="O19" s="29"/>
      <c r="P19" s="29"/>
      <c r="Q19" s="29"/>
      <c r="R19" s="29"/>
      <c r="S19" s="29"/>
      <c r="T19" s="29"/>
      <c r="U19" s="25"/>
      <c r="V19" s="25"/>
      <c r="W19" s="22"/>
      <c r="X19" s="25"/>
      <c r="Y19" s="25"/>
      <c r="Z19" s="25"/>
      <c r="AA19" s="29"/>
    </row>
    <row r="20" spans="1:27" ht="16.5">
      <c r="A20" s="7" t="s">
        <v>77</v>
      </c>
      <c r="B20" s="7" t="s">
        <v>343</v>
      </c>
      <c r="C20" s="23">
        <v>3454709</v>
      </c>
      <c r="D20" s="23">
        <v>3454709</v>
      </c>
      <c r="E20" s="23">
        <v>3454709</v>
      </c>
      <c r="F20" s="23">
        <f t="shared" si="0"/>
        <v>0</v>
      </c>
      <c r="G20" s="30">
        <v>1.2935739746627735</v>
      </c>
      <c r="H20" s="31">
        <v>2563</v>
      </c>
      <c r="I20" s="23">
        <v>0</v>
      </c>
      <c r="J20" s="23">
        <v>0</v>
      </c>
      <c r="K20" s="19">
        <v>0</v>
      </c>
      <c r="L20" s="19">
        <v>0</v>
      </c>
      <c r="M20" s="18"/>
      <c r="N20" s="23"/>
      <c r="O20" s="29"/>
      <c r="P20" s="29"/>
      <c r="Q20" s="29"/>
      <c r="R20" s="29"/>
      <c r="S20" s="29"/>
      <c r="T20" s="29"/>
      <c r="U20" s="25"/>
      <c r="V20" s="25"/>
      <c r="W20" s="22"/>
      <c r="X20" s="25"/>
      <c r="Y20" s="25"/>
      <c r="Z20" s="25"/>
      <c r="AA20" s="29"/>
    </row>
    <row r="21" spans="1:27" ht="16.5">
      <c r="A21" s="7" t="s">
        <v>81</v>
      </c>
      <c r="B21" s="7" t="s">
        <v>347</v>
      </c>
      <c r="C21" s="23">
        <v>1682288</v>
      </c>
      <c r="D21" s="23">
        <v>1324973</v>
      </c>
      <c r="E21" s="23">
        <v>1324973</v>
      </c>
      <c r="F21" s="23">
        <f t="shared" si="0"/>
        <v>0</v>
      </c>
      <c r="G21" s="30">
        <v>2.5</v>
      </c>
      <c r="H21" s="31">
        <v>1390.65708042342</v>
      </c>
      <c r="I21" s="23">
        <v>1202607.6405000002</v>
      </c>
      <c r="J21" s="23">
        <v>1194590.26</v>
      </c>
      <c r="K21" s="19">
        <v>754.60575174594817</v>
      </c>
      <c r="L21" s="19">
        <v>749.57504673430856</v>
      </c>
      <c r="M21" s="18"/>
      <c r="N21" s="23"/>
      <c r="O21" s="29"/>
      <c r="P21" s="29"/>
      <c r="Q21" s="29"/>
      <c r="R21" s="29"/>
      <c r="S21" s="29"/>
      <c r="T21" s="29"/>
      <c r="U21" s="25"/>
      <c r="V21" s="25"/>
      <c r="W21" s="22"/>
      <c r="X21" s="25"/>
      <c r="Y21" s="25"/>
      <c r="Z21" s="25"/>
      <c r="AA21" s="29"/>
    </row>
    <row r="22" spans="1:27" ht="16.5">
      <c r="A22" s="7" t="s">
        <v>78</v>
      </c>
      <c r="B22" s="7" t="s">
        <v>344</v>
      </c>
      <c r="C22" s="23">
        <v>3227319</v>
      </c>
      <c r="D22" s="23">
        <v>3227319</v>
      </c>
      <c r="E22" s="23">
        <v>3227319</v>
      </c>
      <c r="F22" s="23">
        <f t="shared" si="0"/>
        <v>0</v>
      </c>
      <c r="G22" s="30">
        <v>1.0796461696265385</v>
      </c>
      <c r="H22" s="31">
        <v>2563</v>
      </c>
      <c r="I22" s="23">
        <v>0</v>
      </c>
      <c r="J22" s="23">
        <v>0</v>
      </c>
      <c r="K22" s="19">
        <v>0</v>
      </c>
      <c r="L22" s="19">
        <v>0</v>
      </c>
      <c r="M22" s="18"/>
      <c r="N22" s="23"/>
      <c r="O22" s="29"/>
      <c r="P22" s="29"/>
      <c r="Q22" s="29"/>
      <c r="R22" s="29"/>
      <c r="S22" s="29"/>
      <c r="T22" s="29"/>
      <c r="U22" s="25"/>
      <c r="V22" s="25"/>
      <c r="W22" s="22"/>
      <c r="X22" s="25"/>
      <c r="Y22" s="25"/>
      <c r="Z22" s="25"/>
      <c r="AA22" s="29"/>
    </row>
    <row r="23" spans="1:27" ht="16.5">
      <c r="A23" s="7" t="s">
        <v>79</v>
      </c>
      <c r="B23" s="7" t="s">
        <v>345</v>
      </c>
      <c r="C23" s="23">
        <v>13290839</v>
      </c>
      <c r="D23" s="23">
        <v>9065601</v>
      </c>
      <c r="E23" s="23">
        <v>9065601</v>
      </c>
      <c r="F23" s="23">
        <f t="shared" si="0"/>
        <v>0</v>
      </c>
      <c r="G23" s="30">
        <v>2.5</v>
      </c>
      <c r="H23" s="31">
        <v>1717.0910313084644</v>
      </c>
      <c r="I23" s="23">
        <v>4279760.534500001</v>
      </c>
      <c r="J23" s="23">
        <v>4279760.53</v>
      </c>
      <c r="K23" s="19">
        <v>558.74538121492151</v>
      </c>
      <c r="L23" s="19">
        <v>558.74538121492151</v>
      </c>
      <c r="M23" s="18"/>
      <c r="N23" s="23"/>
      <c r="O23" s="29"/>
      <c r="P23" s="29"/>
      <c r="Q23" s="29"/>
      <c r="R23" s="29"/>
      <c r="S23" s="29"/>
      <c r="T23" s="29"/>
      <c r="U23" s="25"/>
      <c r="V23" s="25"/>
      <c r="W23" s="22"/>
      <c r="X23" s="25"/>
      <c r="Y23" s="25"/>
      <c r="Z23" s="25"/>
      <c r="AA23" s="29"/>
    </row>
    <row r="24" spans="1:27" ht="16.5">
      <c r="A24" s="7" t="s">
        <v>83</v>
      </c>
      <c r="B24" s="7" t="s">
        <v>349</v>
      </c>
      <c r="C24" s="23">
        <v>9100000</v>
      </c>
      <c r="D24" s="23">
        <v>5523294</v>
      </c>
      <c r="E24" s="23">
        <v>5523294</v>
      </c>
      <c r="F24" s="23">
        <f t="shared" si="0"/>
        <v>0</v>
      </c>
      <c r="G24" s="30">
        <v>2.4999999999999996</v>
      </c>
      <c r="H24" s="31">
        <v>2454.8024987400404</v>
      </c>
      <c r="I24" s="23">
        <v>433154.52100000012</v>
      </c>
      <c r="J24" s="23">
        <v>433154.52</v>
      </c>
      <c r="K24" s="19">
        <v>116.11850075597545</v>
      </c>
      <c r="L24" s="19">
        <v>116.11850075597545</v>
      </c>
      <c r="M24" s="18"/>
      <c r="N24" s="23"/>
      <c r="O24" s="29"/>
      <c r="P24" s="29"/>
      <c r="Q24" s="29"/>
      <c r="R24" s="29"/>
      <c r="S24" s="29"/>
      <c r="T24" s="29"/>
      <c r="U24" s="25"/>
      <c r="V24" s="25"/>
      <c r="W24" s="22"/>
      <c r="X24" s="25"/>
      <c r="Y24" s="25"/>
      <c r="Z24" s="25"/>
      <c r="AA24" s="29"/>
    </row>
    <row r="25" spans="1:27" ht="16.5">
      <c r="A25" s="7" t="s">
        <v>82</v>
      </c>
      <c r="B25" s="7" t="s">
        <v>348</v>
      </c>
      <c r="C25" s="23">
        <v>520000</v>
      </c>
      <c r="D25" s="23">
        <v>520000</v>
      </c>
      <c r="E25" s="23">
        <v>520000</v>
      </c>
      <c r="F25" s="23">
        <f t="shared" si="0"/>
        <v>0</v>
      </c>
      <c r="G25" s="30">
        <v>2.412075822357667</v>
      </c>
      <c r="H25" s="31">
        <v>2563</v>
      </c>
      <c r="I25" s="23">
        <v>0</v>
      </c>
      <c r="J25" s="23">
        <v>0</v>
      </c>
      <c r="K25" s="19">
        <v>0</v>
      </c>
      <c r="L25" s="19">
        <v>0</v>
      </c>
      <c r="M25" s="18"/>
      <c r="N25" s="23"/>
      <c r="O25" s="29"/>
      <c r="P25" s="29"/>
      <c r="Q25" s="29"/>
      <c r="R25" s="29"/>
      <c r="S25" s="29"/>
      <c r="T25" s="29"/>
      <c r="U25" s="25"/>
      <c r="V25" s="25"/>
      <c r="W25" s="22"/>
      <c r="X25" s="25"/>
      <c r="Y25" s="25"/>
      <c r="Z25" s="25"/>
      <c r="AA25" s="29"/>
    </row>
    <row r="26" spans="1:27" ht="16.5">
      <c r="A26" s="7" t="s">
        <v>84</v>
      </c>
      <c r="B26" s="7" t="s">
        <v>350</v>
      </c>
      <c r="C26" s="23">
        <v>6724000</v>
      </c>
      <c r="D26" s="23">
        <v>6724000</v>
      </c>
      <c r="E26" s="23">
        <v>6724000</v>
      </c>
      <c r="F26" s="23">
        <f t="shared" si="0"/>
        <v>0</v>
      </c>
      <c r="G26" s="30">
        <v>1.3657277919805131</v>
      </c>
      <c r="H26" s="31">
        <v>2563</v>
      </c>
      <c r="I26" s="23">
        <v>0</v>
      </c>
      <c r="J26" s="23">
        <v>0</v>
      </c>
      <c r="K26" s="19">
        <v>0</v>
      </c>
      <c r="L26" s="19">
        <v>0</v>
      </c>
      <c r="M26" s="18"/>
      <c r="N26" s="23"/>
      <c r="O26" s="29"/>
      <c r="P26" s="29"/>
      <c r="Q26" s="29"/>
      <c r="R26" s="29"/>
      <c r="S26" s="29"/>
      <c r="T26" s="29"/>
      <c r="U26" s="25"/>
      <c r="V26" s="25"/>
      <c r="W26" s="22"/>
      <c r="X26" s="25"/>
      <c r="Y26" s="25"/>
      <c r="Z26" s="25"/>
      <c r="AA26" s="29"/>
    </row>
    <row r="27" spans="1:27" ht="16.5">
      <c r="A27" s="7" t="s">
        <v>86</v>
      </c>
      <c r="B27" s="7" t="s">
        <v>352</v>
      </c>
      <c r="C27" s="23">
        <v>275000</v>
      </c>
      <c r="D27" s="23">
        <v>275000</v>
      </c>
      <c r="E27" s="23">
        <v>275000</v>
      </c>
      <c r="F27" s="23">
        <f t="shared" si="0"/>
        <v>0</v>
      </c>
      <c r="G27" s="30">
        <v>2.4999999999999996</v>
      </c>
      <c r="H27" s="31">
        <v>723.30892903927929</v>
      </c>
      <c r="I27" s="23">
        <v>573106.71549999993</v>
      </c>
      <c r="J27" s="23">
        <v>573106.72</v>
      </c>
      <c r="K27" s="19">
        <v>1155.0146425764324</v>
      </c>
      <c r="L27" s="19">
        <v>1155.0146425764324</v>
      </c>
      <c r="M27" s="18"/>
      <c r="N27" s="23"/>
      <c r="O27" s="29"/>
      <c r="P27" s="29"/>
      <c r="Q27" s="29"/>
      <c r="R27" s="29"/>
      <c r="S27" s="29"/>
      <c r="T27" s="29"/>
      <c r="U27" s="25"/>
      <c r="V27" s="25"/>
      <c r="W27" s="22"/>
      <c r="X27" s="25"/>
      <c r="Y27" s="25"/>
      <c r="Z27" s="25"/>
      <c r="AA27" s="29"/>
    </row>
    <row r="28" spans="1:27" ht="16.5">
      <c r="A28" s="7" t="s">
        <v>85</v>
      </c>
      <c r="B28" s="7" t="s">
        <v>351</v>
      </c>
      <c r="C28" s="23">
        <v>714304</v>
      </c>
      <c r="D28" s="23">
        <v>714304</v>
      </c>
      <c r="E28" s="23">
        <v>714304</v>
      </c>
      <c r="F28" s="23">
        <f t="shared" si="0"/>
        <v>0</v>
      </c>
      <c r="G28" s="30">
        <v>2.5</v>
      </c>
      <c r="H28" s="31">
        <v>370.8625668425733</v>
      </c>
      <c r="I28" s="23">
        <v>4671292.9594999999</v>
      </c>
      <c r="J28" s="23">
        <v>4391015.38</v>
      </c>
      <c r="K28" s="19">
        <v>1366.482459894456</v>
      </c>
      <c r="L28" s="19">
        <v>1284.4935123007886</v>
      </c>
      <c r="M28" s="18"/>
      <c r="N28" s="23"/>
      <c r="O28" s="29"/>
      <c r="P28" s="29"/>
      <c r="Q28" s="29"/>
      <c r="R28" s="29"/>
      <c r="S28" s="29"/>
      <c r="T28" s="29"/>
      <c r="U28" s="25"/>
      <c r="V28" s="25"/>
      <c r="W28" s="22"/>
      <c r="X28" s="25"/>
      <c r="Y28" s="25"/>
      <c r="Z28" s="25"/>
      <c r="AA28" s="29"/>
    </row>
    <row r="29" spans="1:27" ht="16.5">
      <c r="A29" s="7" t="s">
        <v>12</v>
      </c>
      <c r="B29" s="7" t="s">
        <v>13</v>
      </c>
      <c r="C29" s="23">
        <v>32775000</v>
      </c>
      <c r="D29" s="23">
        <v>32775000</v>
      </c>
      <c r="E29" s="23">
        <v>32775000</v>
      </c>
      <c r="F29" s="23">
        <f t="shared" si="0"/>
        <v>0</v>
      </c>
      <c r="G29" s="30">
        <v>2.5</v>
      </c>
      <c r="H29" s="31">
        <v>2355.057102583753</v>
      </c>
      <c r="I29" s="23">
        <v>10548987.637499999</v>
      </c>
      <c r="J29" s="23">
        <v>10548987.640000001</v>
      </c>
      <c r="K29" s="19">
        <v>461.96573844974819</v>
      </c>
      <c r="L29" s="19">
        <v>461.96573844974819</v>
      </c>
      <c r="M29" s="18"/>
      <c r="N29" s="23"/>
      <c r="O29" s="29"/>
      <c r="P29" s="29"/>
      <c r="Q29" s="29"/>
      <c r="R29" s="29"/>
      <c r="S29" s="29"/>
      <c r="T29" s="29"/>
      <c r="U29" s="25"/>
      <c r="V29" s="25"/>
      <c r="W29" s="22"/>
      <c r="X29" s="25"/>
      <c r="Y29" s="25"/>
      <c r="Z29" s="25"/>
      <c r="AA29" s="29"/>
    </row>
    <row r="30" spans="1:27" ht="16.5">
      <c r="A30" s="7" t="s">
        <v>14</v>
      </c>
      <c r="B30" s="7" t="s">
        <v>15</v>
      </c>
      <c r="C30" s="23">
        <v>2685000</v>
      </c>
      <c r="D30" s="23">
        <v>2543704</v>
      </c>
      <c r="E30" s="23">
        <v>2543704</v>
      </c>
      <c r="F30" s="23">
        <f t="shared" si="0"/>
        <v>0</v>
      </c>
      <c r="G30" s="30">
        <v>2.5</v>
      </c>
      <c r="H30" s="31">
        <v>2172.5981784592364</v>
      </c>
      <c r="I30" s="23">
        <v>557001.18549999991</v>
      </c>
      <c r="J30" s="23">
        <v>557001.18999999994</v>
      </c>
      <c r="K30" s="19">
        <v>285.44109292445819</v>
      </c>
      <c r="L30" s="19">
        <v>285.44109292445819</v>
      </c>
      <c r="M30" s="18"/>
      <c r="N30" s="23"/>
      <c r="O30" s="29"/>
      <c r="P30" s="29"/>
      <c r="Q30" s="29"/>
      <c r="R30" s="29"/>
      <c r="S30" s="29"/>
      <c r="T30" s="29"/>
      <c r="U30" s="25"/>
      <c r="V30" s="25"/>
      <c r="W30" s="22"/>
      <c r="X30" s="25"/>
      <c r="Y30" s="25"/>
      <c r="Z30" s="25"/>
      <c r="AA30" s="29"/>
    </row>
    <row r="31" spans="1:27" ht="16.5">
      <c r="A31" s="7" t="s">
        <v>90</v>
      </c>
      <c r="B31" s="7" t="s">
        <v>566</v>
      </c>
      <c r="C31" s="23">
        <v>2405775</v>
      </c>
      <c r="D31" s="23">
        <v>2010090</v>
      </c>
      <c r="E31" s="23">
        <v>2010090</v>
      </c>
      <c r="F31" s="23">
        <f t="shared" si="0"/>
        <v>0</v>
      </c>
      <c r="G31" s="30">
        <v>2.5</v>
      </c>
      <c r="H31" s="31">
        <v>2032.8157573041651</v>
      </c>
      <c r="I31" s="23">
        <v>605728.38450000016</v>
      </c>
      <c r="J31" s="23">
        <v>605728.38</v>
      </c>
      <c r="K31" s="19">
        <v>369.31054561750079</v>
      </c>
      <c r="L31" s="19">
        <v>369.31054561750079</v>
      </c>
      <c r="M31" s="18"/>
      <c r="N31" s="23"/>
      <c r="O31" s="29"/>
      <c r="P31" s="29"/>
      <c r="Q31" s="29"/>
      <c r="R31" s="29"/>
      <c r="S31" s="29"/>
      <c r="T31" s="29"/>
      <c r="U31" s="25"/>
      <c r="V31" s="25"/>
      <c r="W31" s="22"/>
      <c r="X31" s="25"/>
      <c r="Y31" s="25"/>
      <c r="Z31" s="25"/>
      <c r="AA31" s="29"/>
    </row>
    <row r="32" spans="1:27" ht="16.5">
      <c r="A32" s="7" t="s">
        <v>92</v>
      </c>
      <c r="B32" s="7" t="s">
        <v>357</v>
      </c>
      <c r="C32" s="23">
        <v>321129</v>
      </c>
      <c r="D32" s="23">
        <v>321129</v>
      </c>
      <c r="E32" s="23">
        <v>321129</v>
      </c>
      <c r="F32" s="23">
        <f t="shared" si="0"/>
        <v>0</v>
      </c>
      <c r="G32" s="30">
        <v>2.5</v>
      </c>
      <c r="H32" s="31">
        <v>2406.6841719589643</v>
      </c>
      <c r="I32" s="23">
        <v>29679.349999999969</v>
      </c>
      <c r="J32" s="23">
        <v>29679.35</v>
      </c>
      <c r="K32" s="19">
        <v>144.98949682462126</v>
      </c>
      <c r="L32" s="19">
        <v>144.98949682462126</v>
      </c>
      <c r="M32" s="18"/>
      <c r="N32" s="23"/>
      <c r="O32" s="29"/>
      <c r="P32" s="29"/>
      <c r="Q32" s="29"/>
      <c r="R32" s="29"/>
      <c r="S32" s="29"/>
      <c r="T32" s="29"/>
      <c r="U32" s="25"/>
      <c r="V32" s="25"/>
      <c r="W32" s="22"/>
      <c r="X32" s="25"/>
      <c r="Y32" s="25"/>
      <c r="Z32" s="25"/>
      <c r="AA32" s="29"/>
    </row>
    <row r="33" spans="1:27" ht="16.5">
      <c r="A33" s="7" t="s">
        <v>87</v>
      </c>
      <c r="B33" s="7" t="s">
        <v>353</v>
      </c>
      <c r="C33" s="23">
        <v>7980000</v>
      </c>
      <c r="D33" s="23">
        <v>6392461</v>
      </c>
      <c r="E33" s="23">
        <v>6392461</v>
      </c>
      <c r="F33" s="23">
        <f t="shared" si="0"/>
        <v>0</v>
      </c>
      <c r="G33" s="30">
        <v>2.4403694149793869</v>
      </c>
      <c r="H33" s="31">
        <v>2563</v>
      </c>
      <c r="I33" s="23">
        <v>41807.087500000598</v>
      </c>
      <c r="J33" s="23">
        <v>41807.089999999997</v>
      </c>
      <c r="K33" s="19">
        <v>13.623757205843731</v>
      </c>
      <c r="L33" s="19">
        <v>13.623757205843731</v>
      </c>
      <c r="M33" s="18"/>
      <c r="N33" s="23"/>
      <c r="O33" s="29"/>
      <c r="P33" s="29"/>
      <c r="Q33" s="29"/>
      <c r="R33" s="29"/>
      <c r="S33" s="29"/>
      <c r="T33" s="29"/>
      <c r="U33" s="25"/>
      <c r="V33" s="25"/>
      <c r="W33" s="22"/>
      <c r="X33" s="25"/>
      <c r="Y33" s="25"/>
      <c r="Z33" s="25"/>
      <c r="AA33" s="29"/>
    </row>
    <row r="34" spans="1:27" ht="16.5">
      <c r="A34" s="7" t="s">
        <v>16</v>
      </c>
      <c r="B34" s="7" t="s">
        <v>17</v>
      </c>
      <c r="C34" s="23">
        <v>31950000</v>
      </c>
      <c r="D34" s="23">
        <v>31950000</v>
      </c>
      <c r="E34" s="23">
        <v>31950000</v>
      </c>
      <c r="F34" s="23">
        <f t="shared" si="0"/>
        <v>0</v>
      </c>
      <c r="G34" s="30">
        <v>2.5</v>
      </c>
      <c r="H34" s="31">
        <v>1904.2213013745059</v>
      </c>
      <c r="I34" s="23">
        <v>17672573.619999997</v>
      </c>
      <c r="J34" s="23">
        <v>17672573.620000001</v>
      </c>
      <c r="K34" s="19">
        <v>692.46721917529635</v>
      </c>
      <c r="L34" s="19">
        <v>692.46721917529635</v>
      </c>
      <c r="M34" s="18"/>
      <c r="N34" s="23"/>
      <c r="O34" s="29"/>
      <c r="P34" s="29"/>
      <c r="Q34" s="29"/>
      <c r="R34" s="29"/>
      <c r="S34" s="29"/>
      <c r="T34" s="29"/>
      <c r="U34" s="25"/>
      <c r="V34" s="25"/>
      <c r="W34" s="22"/>
      <c r="X34" s="25"/>
      <c r="Y34" s="25"/>
      <c r="Z34" s="25"/>
      <c r="AA34" s="29"/>
    </row>
    <row r="35" spans="1:27" ht="16.5">
      <c r="A35" s="7" t="s">
        <v>88</v>
      </c>
      <c r="B35" s="7" t="s">
        <v>354</v>
      </c>
      <c r="C35" s="23">
        <v>17080000</v>
      </c>
      <c r="D35" s="23">
        <v>13711502</v>
      </c>
      <c r="E35" s="23">
        <v>13711502</v>
      </c>
      <c r="F35" s="23">
        <f t="shared" si="0"/>
        <v>0</v>
      </c>
      <c r="G35" s="30">
        <v>2.5</v>
      </c>
      <c r="H35" s="31">
        <v>2199.1986196361331</v>
      </c>
      <c r="I35" s="23">
        <v>1953709.0564999988</v>
      </c>
      <c r="J35" s="23">
        <v>1953709.06</v>
      </c>
      <c r="K35" s="19">
        <v>269.48082821832008</v>
      </c>
      <c r="L35" s="19">
        <v>269.48082821832008</v>
      </c>
      <c r="M35" s="18"/>
      <c r="N35" s="23"/>
      <c r="O35" s="29"/>
      <c r="P35" s="29"/>
      <c r="Q35" s="29"/>
      <c r="R35" s="29"/>
      <c r="S35" s="29"/>
      <c r="T35" s="29"/>
      <c r="U35" s="25"/>
      <c r="V35" s="25"/>
      <c r="W35" s="22"/>
      <c r="X35" s="25"/>
      <c r="Y35" s="25"/>
      <c r="Z35" s="25"/>
      <c r="AA35" s="29"/>
    </row>
    <row r="36" spans="1:27" ht="16.5">
      <c r="A36" s="7" t="s">
        <v>89</v>
      </c>
      <c r="B36" s="7" t="s">
        <v>355</v>
      </c>
      <c r="C36" s="23">
        <v>34930000</v>
      </c>
      <c r="D36" s="23">
        <v>28308300.405000001</v>
      </c>
      <c r="E36" s="23">
        <v>29576572</v>
      </c>
      <c r="F36" s="23">
        <f t="shared" si="0"/>
        <v>1268271.5949999988</v>
      </c>
      <c r="G36" s="30">
        <v>2.5</v>
      </c>
      <c r="H36" s="31">
        <v>2188.7816008369055</v>
      </c>
      <c r="I36" s="23">
        <v>3566128.7970000003</v>
      </c>
      <c r="J36" s="23">
        <v>3566128.8</v>
      </c>
      <c r="K36" s="19">
        <v>275.73103949785673</v>
      </c>
      <c r="L36" s="19">
        <v>275.73103949785673</v>
      </c>
      <c r="M36" s="18"/>
      <c r="N36" s="23"/>
      <c r="O36" s="29"/>
      <c r="P36" s="29"/>
      <c r="Q36" s="29"/>
      <c r="R36" s="29"/>
      <c r="S36" s="29"/>
      <c r="T36" s="29"/>
      <c r="U36" s="25"/>
      <c r="V36" s="25"/>
      <c r="W36" s="22"/>
      <c r="X36" s="25"/>
      <c r="Y36" s="25"/>
      <c r="Z36" s="25"/>
      <c r="AA36" s="29"/>
    </row>
    <row r="37" spans="1:27" ht="16.5">
      <c r="A37" s="7" t="s">
        <v>91</v>
      </c>
      <c r="B37" s="7" t="s">
        <v>356</v>
      </c>
      <c r="C37" s="23">
        <v>6144310</v>
      </c>
      <c r="D37" s="23">
        <v>5798709</v>
      </c>
      <c r="E37" s="23">
        <v>5798709</v>
      </c>
      <c r="F37" s="23">
        <f t="shared" si="0"/>
        <v>0</v>
      </c>
      <c r="G37" s="30">
        <v>2.1046212128377606</v>
      </c>
      <c r="H37" s="31">
        <v>2563</v>
      </c>
      <c r="I37" s="23">
        <v>0</v>
      </c>
      <c r="J37" s="23">
        <v>0</v>
      </c>
      <c r="K37" s="19">
        <v>0</v>
      </c>
      <c r="L37" s="19">
        <v>0</v>
      </c>
      <c r="M37" s="18"/>
      <c r="N37" s="23"/>
      <c r="O37" s="29"/>
      <c r="P37" s="29"/>
      <c r="Q37" s="29"/>
      <c r="R37" s="29"/>
      <c r="S37" s="29"/>
      <c r="T37" s="29"/>
      <c r="U37" s="25"/>
      <c r="V37" s="25"/>
      <c r="W37" s="22"/>
      <c r="X37" s="25"/>
      <c r="Y37" s="25"/>
      <c r="Z37" s="25"/>
      <c r="AA37" s="29"/>
    </row>
    <row r="38" spans="1:27" ht="16.5">
      <c r="A38" s="7" t="s">
        <v>94</v>
      </c>
      <c r="B38" s="7" t="s">
        <v>358</v>
      </c>
      <c r="C38" s="23">
        <v>1460000</v>
      </c>
      <c r="D38" s="23">
        <v>984217.63</v>
      </c>
      <c r="E38" s="23">
        <v>1460000</v>
      </c>
      <c r="F38" s="23">
        <f t="shared" si="0"/>
        <v>475782.37</v>
      </c>
      <c r="G38" s="30">
        <v>1.3014862031802659</v>
      </c>
      <c r="H38" s="31">
        <v>2563</v>
      </c>
      <c r="I38" s="23">
        <v>0</v>
      </c>
      <c r="J38" s="23">
        <v>0</v>
      </c>
      <c r="K38" s="19">
        <v>0</v>
      </c>
      <c r="L38" s="19">
        <v>0</v>
      </c>
      <c r="M38" s="18"/>
      <c r="N38" s="23"/>
      <c r="O38" s="29"/>
      <c r="P38" s="29"/>
      <c r="Q38" s="29"/>
      <c r="R38" s="29"/>
      <c r="S38" s="29"/>
      <c r="T38" s="29"/>
      <c r="U38" s="25"/>
      <c r="V38" s="25"/>
      <c r="W38" s="22"/>
      <c r="X38" s="25"/>
      <c r="Y38" s="25"/>
      <c r="Z38" s="25"/>
      <c r="AA38" s="29"/>
    </row>
    <row r="39" spans="1:27" ht="16.5">
      <c r="A39" s="7" t="s">
        <v>579</v>
      </c>
      <c r="B39" s="7" t="s">
        <v>580</v>
      </c>
      <c r="C39" s="23">
        <v>0</v>
      </c>
      <c r="D39" s="23">
        <v>0</v>
      </c>
      <c r="E39" s="23">
        <v>0</v>
      </c>
      <c r="F39" s="23">
        <f t="shared" si="0"/>
        <v>0</v>
      </c>
      <c r="G39" s="30">
        <v>0.41178744368013054</v>
      </c>
      <c r="H39" s="31">
        <v>2563</v>
      </c>
      <c r="I39" s="23">
        <v>0</v>
      </c>
      <c r="J39" s="23">
        <v>0</v>
      </c>
      <c r="K39" s="19">
        <v>0</v>
      </c>
      <c r="L39" s="19">
        <v>0</v>
      </c>
      <c r="M39" s="18"/>
      <c r="N39" s="23"/>
      <c r="O39" s="29"/>
      <c r="P39" s="29"/>
      <c r="Q39" s="29"/>
      <c r="R39" s="29"/>
      <c r="S39" s="29"/>
      <c r="T39" s="29"/>
      <c r="U39" s="25"/>
      <c r="V39" s="25"/>
      <c r="W39" s="22"/>
      <c r="X39" s="25"/>
      <c r="Y39" s="25"/>
      <c r="Z39" s="25"/>
      <c r="AA39" s="29"/>
    </row>
    <row r="40" spans="1:27" ht="16.5">
      <c r="A40" s="7" t="s">
        <v>97</v>
      </c>
      <c r="B40" s="7" t="s">
        <v>361</v>
      </c>
      <c r="C40" s="23">
        <v>9075249</v>
      </c>
      <c r="D40" s="23">
        <v>9075249</v>
      </c>
      <c r="E40" s="23">
        <v>9075249</v>
      </c>
      <c r="F40" s="23">
        <f t="shared" si="0"/>
        <v>0</v>
      </c>
      <c r="G40" s="30">
        <v>2.5</v>
      </c>
      <c r="H40" s="31">
        <v>2285.5742301563673</v>
      </c>
      <c r="I40" s="23">
        <v>1411019.0049999992</v>
      </c>
      <c r="J40" s="23">
        <v>1411019.01</v>
      </c>
      <c r="K40" s="19">
        <v>217.65546190617943</v>
      </c>
      <c r="L40" s="19">
        <v>217.65546190617943</v>
      </c>
      <c r="M40" s="18"/>
      <c r="N40" s="23"/>
      <c r="O40" s="29"/>
      <c r="P40" s="29"/>
      <c r="Q40" s="29"/>
      <c r="R40" s="29"/>
      <c r="S40" s="29"/>
      <c r="T40" s="29"/>
      <c r="U40" s="25"/>
      <c r="V40" s="25"/>
      <c r="W40" s="22"/>
      <c r="X40" s="25"/>
      <c r="Y40" s="25"/>
      <c r="Z40" s="25"/>
      <c r="AA40" s="29"/>
    </row>
    <row r="41" spans="1:27" ht="16.5">
      <c r="A41" s="7" t="s">
        <v>95</v>
      </c>
      <c r="B41" s="7" t="s">
        <v>359</v>
      </c>
      <c r="C41" s="23">
        <v>1110000</v>
      </c>
      <c r="D41" s="23">
        <v>1110000</v>
      </c>
      <c r="E41" s="23">
        <v>1110000</v>
      </c>
      <c r="F41" s="23">
        <f t="shared" si="0"/>
        <v>0</v>
      </c>
      <c r="G41" s="30">
        <v>2.5</v>
      </c>
      <c r="H41" s="31">
        <v>1868.6976394123192</v>
      </c>
      <c r="I41" s="23">
        <v>317754.56049999996</v>
      </c>
      <c r="J41" s="23">
        <v>317754.56</v>
      </c>
      <c r="K41" s="19">
        <v>467.78141635260863</v>
      </c>
      <c r="L41" s="19">
        <v>467.78141635260863</v>
      </c>
      <c r="M41" s="18"/>
      <c r="N41" s="23"/>
      <c r="O41" s="29"/>
      <c r="P41" s="29"/>
      <c r="Q41" s="29"/>
      <c r="R41" s="29"/>
      <c r="S41" s="29"/>
      <c r="T41" s="29"/>
      <c r="U41" s="25"/>
      <c r="V41" s="25"/>
      <c r="W41" s="22"/>
      <c r="X41" s="25"/>
      <c r="Y41" s="25"/>
      <c r="Z41" s="25"/>
      <c r="AA41" s="29"/>
    </row>
    <row r="42" spans="1:27" ht="16.5">
      <c r="A42" s="7" t="s">
        <v>98</v>
      </c>
      <c r="B42" s="7" t="s">
        <v>362</v>
      </c>
      <c r="C42" s="23">
        <v>1605000</v>
      </c>
      <c r="D42" s="23">
        <v>1605000</v>
      </c>
      <c r="E42" s="23">
        <v>1605000</v>
      </c>
      <c r="F42" s="23">
        <f t="shared" si="0"/>
        <v>0</v>
      </c>
      <c r="G42" s="30">
        <v>2.5</v>
      </c>
      <c r="H42" s="31">
        <v>2007.8298530157031</v>
      </c>
      <c r="I42" s="23">
        <v>530824.94535499986</v>
      </c>
      <c r="J42" s="23">
        <v>513130.78</v>
      </c>
      <c r="K42" s="19">
        <v>384.30208819057816</v>
      </c>
      <c r="L42" s="19">
        <v>371.49201858422549</v>
      </c>
      <c r="M42" s="18"/>
      <c r="N42" s="23"/>
      <c r="O42" s="29"/>
      <c r="P42" s="29"/>
      <c r="Q42" s="29"/>
      <c r="R42" s="29"/>
      <c r="S42" s="29"/>
      <c r="T42" s="29"/>
      <c r="U42" s="25"/>
      <c r="V42" s="25"/>
      <c r="W42" s="22"/>
      <c r="X42" s="25"/>
      <c r="Y42" s="25"/>
      <c r="Z42" s="25"/>
      <c r="AA42" s="29"/>
    </row>
    <row r="43" spans="1:27" ht="16.5">
      <c r="A43" s="7" t="s">
        <v>99</v>
      </c>
      <c r="B43" s="7" t="s">
        <v>363</v>
      </c>
      <c r="C43" s="23">
        <v>2668947</v>
      </c>
      <c r="D43" s="23">
        <v>2271037</v>
      </c>
      <c r="E43" s="23">
        <v>2271037</v>
      </c>
      <c r="F43" s="23">
        <f t="shared" si="0"/>
        <v>0</v>
      </c>
      <c r="G43" s="30">
        <v>1.7279315114687817</v>
      </c>
      <c r="H43" s="31">
        <v>2563</v>
      </c>
      <c r="I43" s="23">
        <v>0</v>
      </c>
      <c r="J43" s="23">
        <v>0</v>
      </c>
      <c r="K43" s="19">
        <v>0</v>
      </c>
      <c r="L43" s="19">
        <v>0</v>
      </c>
      <c r="M43" s="18"/>
      <c r="N43" s="23"/>
      <c r="O43" s="29"/>
      <c r="P43" s="29"/>
      <c r="Q43" s="29"/>
      <c r="R43" s="29"/>
      <c r="S43" s="29"/>
      <c r="T43" s="29"/>
      <c r="U43" s="25"/>
      <c r="V43" s="25"/>
      <c r="W43" s="22"/>
      <c r="X43" s="25"/>
      <c r="Y43" s="25"/>
      <c r="Z43" s="25"/>
      <c r="AA43" s="29"/>
    </row>
    <row r="44" spans="1:27" ht="16.5">
      <c r="A44" s="7" t="s">
        <v>96</v>
      </c>
      <c r="B44" s="7" t="s">
        <v>360</v>
      </c>
      <c r="C44" s="23">
        <v>5000000</v>
      </c>
      <c r="D44" s="23">
        <v>5000000</v>
      </c>
      <c r="E44" s="23">
        <v>5000000</v>
      </c>
      <c r="F44" s="23">
        <f t="shared" si="0"/>
        <v>0</v>
      </c>
      <c r="G44" s="30">
        <v>2.4999999999999996</v>
      </c>
      <c r="H44" s="31">
        <v>2161.1641486781068</v>
      </c>
      <c r="I44" s="23">
        <v>713344.29900000023</v>
      </c>
      <c r="J44" s="23">
        <v>713344.3</v>
      </c>
      <c r="K44" s="19">
        <v>292.30151079313578</v>
      </c>
      <c r="L44" s="19">
        <v>292.30151079313578</v>
      </c>
      <c r="M44" s="18"/>
      <c r="N44" s="23"/>
      <c r="O44" s="29"/>
      <c r="P44" s="29"/>
      <c r="Q44" s="29"/>
      <c r="R44" s="29"/>
      <c r="S44" s="29"/>
      <c r="T44" s="29"/>
      <c r="U44" s="25"/>
      <c r="V44" s="25"/>
      <c r="W44" s="22"/>
      <c r="X44" s="25"/>
      <c r="Y44" s="25"/>
      <c r="Z44" s="25"/>
      <c r="AA44" s="29"/>
    </row>
    <row r="45" spans="1:27" ht="16.5">
      <c r="A45" s="7" t="s">
        <v>100</v>
      </c>
      <c r="B45" s="7" t="s">
        <v>364</v>
      </c>
      <c r="C45" s="23">
        <v>3850000</v>
      </c>
      <c r="D45" s="23">
        <v>3850000</v>
      </c>
      <c r="E45" s="23">
        <v>3850000</v>
      </c>
      <c r="F45" s="23">
        <f t="shared" si="0"/>
        <v>0</v>
      </c>
      <c r="G45" s="30">
        <v>2.5</v>
      </c>
      <c r="H45" s="31">
        <v>1330.7765614322673</v>
      </c>
      <c r="I45" s="23">
        <v>3944867.7445000005</v>
      </c>
      <c r="J45" s="23">
        <v>3813372.15</v>
      </c>
      <c r="K45" s="19">
        <v>790.53406314063966</v>
      </c>
      <c r="L45" s="19">
        <v>764.18292770261826</v>
      </c>
      <c r="M45" s="18"/>
      <c r="N45" s="23"/>
      <c r="O45" s="29"/>
      <c r="P45" s="29"/>
      <c r="Q45" s="29"/>
      <c r="R45" s="29"/>
      <c r="S45" s="29"/>
      <c r="T45" s="29"/>
      <c r="U45" s="25"/>
      <c r="V45" s="25"/>
      <c r="W45" s="22"/>
      <c r="X45" s="25"/>
      <c r="Y45" s="25"/>
      <c r="Z45" s="25"/>
      <c r="AA45" s="29"/>
    </row>
    <row r="46" spans="1:27" ht="16.5">
      <c r="A46" s="7" t="s">
        <v>104</v>
      </c>
      <c r="B46" s="7" t="s">
        <v>368</v>
      </c>
      <c r="C46" s="23">
        <v>584079</v>
      </c>
      <c r="D46" s="23">
        <v>584079</v>
      </c>
      <c r="E46" s="23">
        <v>584079</v>
      </c>
      <c r="F46" s="23">
        <f t="shared" si="0"/>
        <v>0</v>
      </c>
      <c r="G46" s="30">
        <v>1.3470860115293655</v>
      </c>
      <c r="H46" s="31">
        <v>2563</v>
      </c>
      <c r="I46" s="23">
        <v>0</v>
      </c>
      <c r="J46" s="23">
        <v>0</v>
      </c>
      <c r="K46" s="19">
        <v>0</v>
      </c>
      <c r="L46" s="19">
        <v>0</v>
      </c>
      <c r="M46" s="18"/>
      <c r="N46" s="23"/>
      <c r="O46" s="29"/>
      <c r="P46" s="29"/>
      <c r="Q46" s="29"/>
      <c r="R46" s="29"/>
      <c r="S46" s="29"/>
      <c r="T46" s="29"/>
      <c r="U46" s="25"/>
      <c r="V46" s="25"/>
      <c r="W46" s="22"/>
      <c r="X46" s="25"/>
      <c r="Y46" s="25"/>
      <c r="Z46" s="25"/>
      <c r="AA46" s="29"/>
    </row>
    <row r="47" spans="1:27" ht="16.5">
      <c r="A47" s="7" t="s">
        <v>101</v>
      </c>
      <c r="B47" s="7" t="s">
        <v>365</v>
      </c>
      <c r="C47" s="23">
        <v>287985</v>
      </c>
      <c r="D47" s="23">
        <v>287985</v>
      </c>
      <c r="E47" s="23">
        <v>287985</v>
      </c>
      <c r="F47" s="23">
        <f t="shared" si="0"/>
        <v>0</v>
      </c>
      <c r="G47" s="30">
        <v>2.4999999999999996</v>
      </c>
      <c r="H47" s="31">
        <v>502.18683135752491</v>
      </c>
      <c r="I47" s="23">
        <v>1068832.4654999999</v>
      </c>
      <c r="J47" s="23">
        <v>1068832.47</v>
      </c>
      <c r="K47" s="19">
        <v>1287.6879011854851</v>
      </c>
      <c r="L47" s="19">
        <v>1287.6879011854851</v>
      </c>
      <c r="M47" s="18"/>
      <c r="N47" s="23"/>
      <c r="O47" s="29"/>
      <c r="P47" s="29"/>
      <c r="Q47" s="29"/>
      <c r="R47" s="29"/>
      <c r="S47" s="29"/>
      <c r="T47" s="29"/>
      <c r="U47" s="25"/>
      <c r="V47" s="25"/>
      <c r="W47" s="22"/>
      <c r="X47" s="25"/>
      <c r="Y47" s="25"/>
      <c r="Z47" s="25"/>
      <c r="AA47" s="29"/>
    </row>
    <row r="48" spans="1:27" ht="16.5">
      <c r="A48" s="7" t="s">
        <v>105</v>
      </c>
      <c r="B48" s="7" t="s">
        <v>369</v>
      </c>
      <c r="C48" s="23">
        <v>149000</v>
      </c>
      <c r="D48" s="23">
        <v>120640.41</v>
      </c>
      <c r="E48" s="23">
        <v>149000</v>
      </c>
      <c r="F48" s="23">
        <f t="shared" si="0"/>
        <v>28359.589999999997</v>
      </c>
      <c r="G48" s="30">
        <v>1.7855464737138451</v>
      </c>
      <c r="H48" s="31">
        <v>2563</v>
      </c>
      <c r="I48" s="23">
        <v>0</v>
      </c>
      <c r="J48" s="23">
        <v>0</v>
      </c>
      <c r="K48" s="19">
        <v>0</v>
      </c>
      <c r="L48" s="19">
        <v>0</v>
      </c>
      <c r="M48" s="18"/>
      <c r="N48" s="23"/>
      <c r="O48" s="29"/>
      <c r="P48" s="29"/>
      <c r="Q48" s="29"/>
      <c r="R48" s="29"/>
      <c r="S48" s="29"/>
      <c r="T48" s="29"/>
      <c r="U48" s="25"/>
      <c r="V48" s="25"/>
      <c r="W48" s="22"/>
      <c r="X48" s="25"/>
      <c r="Y48" s="25"/>
      <c r="Z48" s="25"/>
      <c r="AA48" s="29"/>
    </row>
    <row r="49" spans="1:27" ht="16.5">
      <c r="A49" s="7" t="s">
        <v>103</v>
      </c>
      <c r="B49" s="7" t="s">
        <v>367</v>
      </c>
      <c r="C49" s="23">
        <v>10216605</v>
      </c>
      <c r="D49" s="23">
        <v>10216605</v>
      </c>
      <c r="E49" s="23">
        <v>10216605</v>
      </c>
      <c r="F49" s="23">
        <f t="shared" si="0"/>
        <v>0</v>
      </c>
      <c r="G49" s="30">
        <v>2.5</v>
      </c>
      <c r="H49" s="31">
        <v>2015.1543079476623</v>
      </c>
      <c r="I49" s="23">
        <v>2291157.037</v>
      </c>
      <c r="J49" s="23">
        <v>2291157.04</v>
      </c>
      <c r="K49" s="19">
        <v>379.90741523140264</v>
      </c>
      <c r="L49" s="19">
        <v>379.90741523140264</v>
      </c>
      <c r="M49" s="18"/>
      <c r="N49" s="23"/>
      <c r="O49" s="29"/>
      <c r="P49" s="29"/>
      <c r="Q49" s="29"/>
      <c r="R49" s="29"/>
      <c r="S49" s="29"/>
      <c r="T49" s="29"/>
      <c r="U49" s="25"/>
      <c r="V49" s="25"/>
      <c r="W49" s="22"/>
      <c r="X49" s="25"/>
      <c r="Y49" s="25"/>
      <c r="Z49" s="25"/>
      <c r="AA49" s="29"/>
    </row>
    <row r="50" spans="1:27" ht="16.5">
      <c r="A50" s="7" t="s">
        <v>102</v>
      </c>
      <c r="B50" s="7" t="s">
        <v>366</v>
      </c>
      <c r="C50" s="23">
        <v>150000</v>
      </c>
      <c r="D50" s="23">
        <v>150000</v>
      </c>
      <c r="E50" s="23">
        <v>150000</v>
      </c>
      <c r="F50" s="23">
        <f t="shared" si="0"/>
        <v>0</v>
      </c>
      <c r="G50" s="30">
        <v>2.5</v>
      </c>
      <c r="H50" s="31">
        <v>2154.1439043644978</v>
      </c>
      <c r="I50" s="23">
        <v>26291.866000000005</v>
      </c>
      <c r="J50" s="23">
        <v>26291.87</v>
      </c>
      <c r="K50" s="19">
        <v>296.51365738130153</v>
      </c>
      <c r="L50" s="19">
        <v>296.51365738130153</v>
      </c>
      <c r="M50" s="18"/>
      <c r="N50" s="23"/>
      <c r="O50" s="29"/>
      <c r="P50" s="29"/>
      <c r="Q50" s="29"/>
      <c r="R50" s="29"/>
      <c r="S50" s="29"/>
      <c r="T50" s="29"/>
      <c r="U50" s="25"/>
      <c r="V50" s="25"/>
      <c r="W50" s="22"/>
      <c r="X50" s="25"/>
      <c r="Y50" s="25"/>
      <c r="Z50" s="25"/>
      <c r="AA50" s="29"/>
    </row>
    <row r="51" spans="1:27" ht="16.5">
      <c r="A51" s="7" t="s">
        <v>18</v>
      </c>
      <c r="B51" s="7" t="s">
        <v>19</v>
      </c>
      <c r="C51" s="23">
        <v>346656</v>
      </c>
      <c r="D51" s="23">
        <v>346656</v>
      </c>
      <c r="E51" s="23">
        <v>346656</v>
      </c>
      <c r="F51" s="23">
        <f t="shared" si="0"/>
        <v>0</v>
      </c>
      <c r="G51" s="30">
        <v>2.5</v>
      </c>
      <c r="H51" s="31">
        <v>2018.8664218958613</v>
      </c>
      <c r="I51" s="23">
        <v>99008.850499999986</v>
      </c>
      <c r="J51" s="23">
        <v>99008.85</v>
      </c>
      <c r="K51" s="19">
        <v>377.6801468624833</v>
      </c>
      <c r="L51" s="19">
        <v>377.6801468624833</v>
      </c>
      <c r="M51" s="18"/>
      <c r="N51" s="23"/>
      <c r="O51" s="29"/>
      <c r="P51" s="29"/>
      <c r="Q51" s="29"/>
      <c r="R51" s="29"/>
      <c r="S51" s="29"/>
      <c r="T51" s="29"/>
      <c r="U51" s="25"/>
      <c r="V51" s="25"/>
      <c r="W51" s="22"/>
      <c r="X51" s="25"/>
      <c r="Y51" s="25"/>
      <c r="Z51" s="25"/>
      <c r="AA51" s="29"/>
    </row>
    <row r="52" spans="1:27" ht="16.5">
      <c r="A52" s="7" t="s">
        <v>106</v>
      </c>
      <c r="B52" s="7" t="s">
        <v>370</v>
      </c>
      <c r="C52" s="23">
        <v>18325</v>
      </c>
      <c r="D52" s="23">
        <v>18325</v>
      </c>
      <c r="E52" s="23">
        <v>18325</v>
      </c>
      <c r="F52" s="23">
        <f t="shared" si="0"/>
        <v>0</v>
      </c>
      <c r="G52" s="30">
        <v>2.5</v>
      </c>
      <c r="H52" s="31">
        <v>739.18476499189615</v>
      </c>
      <c r="I52" s="23">
        <v>70676.679999999993</v>
      </c>
      <c r="J52" s="23">
        <v>47117.79</v>
      </c>
      <c r="K52" s="19">
        <v>1145.4891410048622</v>
      </c>
      <c r="L52" s="19">
        <v>763.65942733657482</v>
      </c>
      <c r="M52" s="18"/>
      <c r="N52" s="23"/>
      <c r="O52" s="29"/>
      <c r="P52" s="29"/>
      <c r="Q52" s="29"/>
      <c r="R52" s="29"/>
      <c r="S52" s="29"/>
      <c r="T52" s="29"/>
      <c r="U52" s="25"/>
      <c r="V52" s="25"/>
      <c r="W52" s="22"/>
      <c r="X52" s="25"/>
      <c r="Y52" s="25"/>
      <c r="Z52" s="25"/>
      <c r="AA52" s="29"/>
    </row>
    <row r="53" spans="1:27" ht="16.5">
      <c r="A53" s="7" t="s">
        <v>107</v>
      </c>
      <c r="B53" s="7" t="s">
        <v>371</v>
      </c>
      <c r="C53" s="23">
        <v>190000</v>
      </c>
      <c r="D53" s="23">
        <v>190000</v>
      </c>
      <c r="E53" s="23">
        <v>190000</v>
      </c>
      <c r="F53" s="23">
        <f t="shared" si="0"/>
        <v>0</v>
      </c>
      <c r="G53" s="30">
        <v>2.5</v>
      </c>
      <c r="H53" s="31">
        <v>1449.5426193921853</v>
      </c>
      <c r="I53" s="23">
        <v>173956.52049999998</v>
      </c>
      <c r="J53" s="23">
        <v>156560.87</v>
      </c>
      <c r="K53" s="19">
        <v>719.27442836468879</v>
      </c>
      <c r="L53" s="19">
        <v>647.34698552821999</v>
      </c>
      <c r="M53" s="18"/>
      <c r="N53" s="23"/>
      <c r="O53" s="29"/>
      <c r="P53" s="29"/>
      <c r="Q53" s="29"/>
      <c r="R53" s="29"/>
      <c r="S53" s="29"/>
      <c r="T53" s="29"/>
      <c r="U53" s="25"/>
      <c r="V53" s="25"/>
      <c r="W53" s="22"/>
      <c r="X53" s="25"/>
      <c r="Y53" s="25"/>
      <c r="Z53" s="25"/>
      <c r="AA53" s="29"/>
    </row>
    <row r="54" spans="1:27" ht="16.5">
      <c r="A54" s="7" t="s">
        <v>109</v>
      </c>
      <c r="B54" s="7" t="s">
        <v>373</v>
      </c>
      <c r="C54" s="23">
        <v>60000</v>
      </c>
      <c r="D54" s="23">
        <v>60000</v>
      </c>
      <c r="E54" s="23">
        <v>60000</v>
      </c>
      <c r="F54" s="23">
        <f t="shared" si="0"/>
        <v>0</v>
      </c>
      <c r="G54" s="30">
        <v>1.2797584486385409</v>
      </c>
      <c r="H54" s="31">
        <v>2563</v>
      </c>
      <c r="I54" s="23">
        <v>0</v>
      </c>
      <c r="J54" s="23">
        <v>0</v>
      </c>
      <c r="K54" s="19">
        <v>0</v>
      </c>
      <c r="L54" s="19">
        <v>0</v>
      </c>
      <c r="M54" s="18"/>
      <c r="N54" s="23"/>
      <c r="O54" s="29"/>
      <c r="P54" s="29"/>
      <c r="Q54" s="29"/>
      <c r="R54" s="29"/>
      <c r="S54" s="29"/>
      <c r="T54" s="29"/>
      <c r="U54" s="25"/>
      <c r="V54" s="25"/>
      <c r="W54" s="22"/>
      <c r="X54" s="25"/>
      <c r="Y54" s="25"/>
      <c r="Z54" s="25"/>
      <c r="AA54" s="29"/>
    </row>
    <row r="55" spans="1:27" ht="16.5">
      <c r="A55" s="7" t="s">
        <v>110</v>
      </c>
      <c r="B55" s="7" t="s">
        <v>374</v>
      </c>
      <c r="C55" s="23">
        <v>105312</v>
      </c>
      <c r="D55" s="23">
        <v>105312</v>
      </c>
      <c r="E55" s="23">
        <v>105312</v>
      </c>
      <c r="F55" s="23">
        <f t="shared" si="0"/>
        <v>0</v>
      </c>
      <c r="G55" s="30">
        <v>2.5</v>
      </c>
      <c r="H55" s="31">
        <v>865.64064665678916</v>
      </c>
      <c r="I55" s="23">
        <v>223795.67449999999</v>
      </c>
      <c r="J55" s="23">
        <v>216335.82</v>
      </c>
      <c r="K55" s="19">
        <v>1069.6156120059266</v>
      </c>
      <c r="L55" s="19">
        <v>1033.9617582723956</v>
      </c>
      <c r="M55" s="18"/>
      <c r="N55" s="23"/>
      <c r="O55" s="29"/>
      <c r="P55" s="29"/>
      <c r="Q55" s="29"/>
      <c r="R55" s="29"/>
      <c r="S55" s="29"/>
      <c r="T55" s="29"/>
      <c r="U55" s="25"/>
      <c r="V55" s="25"/>
      <c r="W55" s="22"/>
      <c r="X55" s="25"/>
      <c r="Y55" s="25"/>
      <c r="Z55" s="25"/>
      <c r="AA55" s="29"/>
    </row>
    <row r="56" spans="1:27" ht="16.5">
      <c r="A56" s="7" t="s">
        <v>108</v>
      </c>
      <c r="B56" s="7" t="s">
        <v>372</v>
      </c>
      <c r="C56" s="23">
        <v>460000</v>
      </c>
      <c r="D56" s="23">
        <v>460000</v>
      </c>
      <c r="E56" s="23">
        <v>460000</v>
      </c>
      <c r="F56" s="23">
        <f t="shared" si="0"/>
        <v>0</v>
      </c>
      <c r="G56" s="30">
        <v>2.5</v>
      </c>
      <c r="H56" s="31">
        <v>2547.8287414508859</v>
      </c>
      <c r="I56" s="23">
        <v>20191.171499999953</v>
      </c>
      <c r="J56" s="23">
        <v>18172.05</v>
      </c>
      <c r="K56" s="19">
        <v>60.302755129468551</v>
      </c>
      <c r="L56" s="19">
        <v>54.2724796165217</v>
      </c>
      <c r="M56" s="18"/>
      <c r="N56" s="23"/>
      <c r="O56" s="29"/>
      <c r="P56" s="29"/>
      <c r="Q56" s="29"/>
      <c r="R56" s="29"/>
      <c r="S56" s="29"/>
      <c r="T56" s="29"/>
      <c r="U56" s="25"/>
      <c r="V56" s="25"/>
      <c r="W56" s="22"/>
      <c r="X56" s="25"/>
      <c r="Y56" s="25"/>
      <c r="Z56" s="25"/>
      <c r="AA56" s="29"/>
    </row>
    <row r="57" spans="1:27" ht="16.5">
      <c r="A57" s="7" t="s">
        <v>111</v>
      </c>
      <c r="B57" s="7" t="s">
        <v>375</v>
      </c>
      <c r="C57" s="23">
        <v>11802177</v>
      </c>
      <c r="D57" s="23">
        <v>11802177</v>
      </c>
      <c r="E57" s="23">
        <v>11802177</v>
      </c>
      <c r="F57" s="23">
        <f t="shared" si="0"/>
        <v>0</v>
      </c>
      <c r="G57" s="30">
        <v>2.5</v>
      </c>
      <c r="H57" s="31">
        <v>1080.4106089231977</v>
      </c>
      <c r="I57" s="23">
        <v>17044310.941500004</v>
      </c>
      <c r="J57" s="23">
        <v>17044310.940000001</v>
      </c>
      <c r="K57" s="19">
        <v>940.75363464608142</v>
      </c>
      <c r="L57" s="19">
        <v>940.75363464608142</v>
      </c>
      <c r="M57" s="18"/>
      <c r="N57" s="23"/>
      <c r="O57" s="29"/>
      <c r="P57" s="29"/>
      <c r="Q57" s="29"/>
      <c r="R57" s="29"/>
      <c r="S57" s="29"/>
      <c r="T57" s="29"/>
      <c r="U57" s="25"/>
      <c r="V57" s="25"/>
      <c r="W57" s="22"/>
      <c r="X57" s="25"/>
      <c r="Y57" s="25"/>
      <c r="Z57" s="25"/>
      <c r="AA57" s="29"/>
    </row>
    <row r="58" spans="1:27" ht="16.5">
      <c r="A58" s="7" t="s">
        <v>112</v>
      </c>
      <c r="B58" s="7" t="s">
        <v>376</v>
      </c>
      <c r="C58" s="23">
        <v>1900000</v>
      </c>
      <c r="D58" s="23">
        <v>1900000</v>
      </c>
      <c r="E58" s="23">
        <v>1900000</v>
      </c>
      <c r="F58" s="23">
        <f t="shared" si="0"/>
        <v>0</v>
      </c>
      <c r="G58" s="30">
        <v>2.5</v>
      </c>
      <c r="H58" s="31">
        <v>1460.7484931271315</v>
      </c>
      <c r="I58" s="23">
        <v>1491896.3299999996</v>
      </c>
      <c r="J58" s="23">
        <v>1491896.33</v>
      </c>
      <c r="K58" s="19">
        <v>712.55090412372112</v>
      </c>
      <c r="L58" s="19">
        <v>712.55090412372112</v>
      </c>
      <c r="M58" s="18"/>
      <c r="N58" s="23"/>
      <c r="O58" s="29"/>
      <c r="P58" s="29"/>
      <c r="Q58" s="29"/>
      <c r="R58" s="29"/>
      <c r="S58" s="29"/>
      <c r="T58" s="29"/>
      <c r="U58" s="25"/>
      <c r="V58" s="25"/>
      <c r="W58" s="22"/>
      <c r="X58" s="25"/>
      <c r="Y58" s="25"/>
      <c r="Z58" s="25"/>
      <c r="AA58" s="29"/>
    </row>
    <row r="59" spans="1:27" ht="16.5">
      <c r="A59" s="7" t="s">
        <v>581</v>
      </c>
      <c r="B59" s="7" t="s">
        <v>582</v>
      </c>
      <c r="C59" s="23">
        <v>0</v>
      </c>
      <c r="D59" s="23">
        <v>0</v>
      </c>
      <c r="E59" s="23">
        <v>0</v>
      </c>
      <c r="F59" s="23">
        <f t="shared" si="0"/>
        <v>0</v>
      </c>
      <c r="G59" s="30">
        <v>0.84162670403233519</v>
      </c>
      <c r="H59" s="31">
        <v>2563</v>
      </c>
      <c r="I59" s="23">
        <v>0</v>
      </c>
      <c r="J59" s="23">
        <v>0</v>
      </c>
      <c r="K59" s="19">
        <v>0</v>
      </c>
      <c r="L59" s="19">
        <v>0</v>
      </c>
      <c r="M59" s="18"/>
      <c r="N59" s="23"/>
      <c r="O59" s="29"/>
      <c r="P59" s="29"/>
      <c r="Q59" s="29"/>
      <c r="R59" s="29"/>
      <c r="S59" s="29"/>
      <c r="T59" s="29"/>
      <c r="U59" s="25"/>
      <c r="V59" s="25"/>
      <c r="W59" s="22"/>
      <c r="X59" s="25"/>
      <c r="Y59" s="25"/>
      <c r="Z59" s="25"/>
      <c r="AA59" s="29"/>
    </row>
    <row r="60" spans="1:27" ht="16.5">
      <c r="A60" s="7" t="s">
        <v>113</v>
      </c>
      <c r="B60" s="7" t="s">
        <v>377</v>
      </c>
      <c r="C60" s="23">
        <v>75000</v>
      </c>
      <c r="D60" s="23">
        <v>75000</v>
      </c>
      <c r="E60" s="23">
        <v>75000</v>
      </c>
      <c r="F60" s="23">
        <f t="shared" si="0"/>
        <v>0</v>
      </c>
      <c r="G60" s="30">
        <v>1.5670517880763524</v>
      </c>
      <c r="H60" s="31">
        <v>2563</v>
      </c>
      <c r="I60" s="23">
        <v>0</v>
      </c>
      <c r="J60" s="23">
        <v>0</v>
      </c>
      <c r="K60" s="19">
        <v>0</v>
      </c>
      <c r="L60" s="19">
        <v>0</v>
      </c>
      <c r="M60" s="18"/>
      <c r="N60" s="23"/>
      <c r="O60" s="29"/>
      <c r="P60" s="29"/>
      <c r="Q60" s="29"/>
      <c r="R60" s="29"/>
      <c r="S60" s="29"/>
      <c r="T60" s="29"/>
      <c r="U60" s="25"/>
      <c r="V60" s="25"/>
      <c r="W60" s="22"/>
      <c r="X60" s="25"/>
      <c r="Y60" s="25"/>
      <c r="Z60" s="25"/>
      <c r="AA60" s="29"/>
    </row>
    <row r="61" spans="1:27" ht="16.5">
      <c r="A61" s="7" t="s">
        <v>115</v>
      </c>
      <c r="B61" s="7" t="s">
        <v>378</v>
      </c>
      <c r="C61" s="23">
        <v>1080000</v>
      </c>
      <c r="D61" s="23">
        <v>806217.28</v>
      </c>
      <c r="E61" s="23">
        <v>808394</v>
      </c>
      <c r="F61" s="23">
        <f t="shared" si="0"/>
        <v>2176.7199999999721</v>
      </c>
      <c r="G61" s="30">
        <v>1.4755276853509887</v>
      </c>
      <c r="H61" s="31">
        <v>2563</v>
      </c>
      <c r="I61" s="23">
        <v>0</v>
      </c>
      <c r="J61" s="23">
        <v>0</v>
      </c>
      <c r="K61" s="19">
        <v>0</v>
      </c>
      <c r="L61" s="19">
        <v>0</v>
      </c>
      <c r="M61" s="18"/>
      <c r="N61" s="23"/>
      <c r="O61" s="29"/>
      <c r="P61" s="29"/>
      <c r="Q61" s="29"/>
      <c r="R61" s="29"/>
      <c r="S61" s="29"/>
      <c r="T61" s="29"/>
      <c r="U61" s="25"/>
      <c r="V61" s="25"/>
      <c r="W61" s="22"/>
      <c r="X61" s="25"/>
      <c r="Y61" s="25"/>
      <c r="Z61" s="25"/>
      <c r="AA61" s="29"/>
    </row>
    <row r="62" spans="1:27" ht="16.5">
      <c r="A62" s="7" t="s">
        <v>117</v>
      </c>
      <c r="B62" s="7" t="s">
        <v>380</v>
      </c>
      <c r="C62" s="23">
        <v>1860865</v>
      </c>
      <c r="D62" s="23">
        <v>1731444.48</v>
      </c>
      <c r="E62" s="23">
        <v>1860865</v>
      </c>
      <c r="F62" s="23">
        <f t="shared" si="0"/>
        <v>129420.52000000002</v>
      </c>
      <c r="G62" s="30">
        <v>2.5</v>
      </c>
      <c r="H62" s="31">
        <v>723.57275451228838</v>
      </c>
      <c r="I62" s="23">
        <v>2763467.3019999997</v>
      </c>
      <c r="J62" s="23">
        <v>2763467.3</v>
      </c>
      <c r="K62" s="19">
        <v>1154.8563472926269</v>
      </c>
      <c r="L62" s="19">
        <v>1154.8563472926269</v>
      </c>
      <c r="M62" s="18"/>
      <c r="N62" s="23"/>
      <c r="O62" s="29"/>
      <c r="P62" s="29"/>
      <c r="Q62" s="29"/>
      <c r="R62" s="29"/>
      <c r="S62" s="29"/>
      <c r="T62" s="29"/>
      <c r="U62" s="25"/>
      <c r="V62" s="25"/>
      <c r="W62" s="22"/>
      <c r="X62" s="25"/>
      <c r="Y62" s="25"/>
      <c r="Z62" s="25"/>
      <c r="AA62" s="29"/>
    </row>
    <row r="63" spans="1:27" ht="16.5">
      <c r="A63" s="7" t="s">
        <v>122</v>
      </c>
      <c r="B63" s="7" t="s">
        <v>384</v>
      </c>
      <c r="C63" s="23">
        <v>7141484</v>
      </c>
      <c r="D63" s="23">
        <v>7141484</v>
      </c>
      <c r="E63" s="23">
        <v>7141484</v>
      </c>
      <c r="F63" s="23">
        <f t="shared" si="0"/>
        <v>0</v>
      </c>
      <c r="G63" s="30">
        <v>1.5162330628814291</v>
      </c>
      <c r="H63" s="31">
        <v>2563</v>
      </c>
      <c r="I63" s="23">
        <v>0</v>
      </c>
      <c r="J63" s="23">
        <v>0</v>
      </c>
      <c r="K63" s="19">
        <v>0</v>
      </c>
      <c r="L63" s="19">
        <v>0</v>
      </c>
      <c r="M63" s="18"/>
      <c r="N63" s="23"/>
      <c r="O63" s="29"/>
      <c r="P63" s="29"/>
      <c r="Q63" s="29"/>
      <c r="R63" s="29"/>
      <c r="S63" s="29"/>
      <c r="T63" s="29"/>
      <c r="U63" s="25"/>
      <c r="V63" s="25"/>
      <c r="W63" s="22"/>
      <c r="X63" s="25"/>
      <c r="Y63" s="25"/>
      <c r="Z63" s="25"/>
      <c r="AA63" s="29"/>
    </row>
    <row r="64" spans="1:27" ht="16.5">
      <c r="A64" s="7" t="s">
        <v>20</v>
      </c>
      <c r="B64" s="7" t="s">
        <v>21</v>
      </c>
      <c r="C64" s="23">
        <v>905219</v>
      </c>
      <c r="D64" s="23">
        <v>905219</v>
      </c>
      <c r="E64" s="23">
        <v>905219</v>
      </c>
      <c r="F64" s="23">
        <f t="shared" si="0"/>
        <v>0</v>
      </c>
      <c r="G64" s="30">
        <v>2.5</v>
      </c>
      <c r="H64" s="31">
        <v>1364.1599158208826</v>
      </c>
      <c r="I64" s="23">
        <v>707538.45949999988</v>
      </c>
      <c r="J64" s="23">
        <v>707538.46</v>
      </c>
      <c r="K64" s="19">
        <v>770.50405050747042</v>
      </c>
      <c r="L64" s="19">
        <v>770.50405050747042</v>
      </c>
      <c r="M64" s="18"/>
      <c r="N64" s="23"/>
      <c r="O64" s="29"/>
      <c r="P64" s="29"/>
      <c r="Q64" s="29"/>
      <c r="R64" s="29"/>
      <c r="S64" s="29"/>
      <c r="T64" s="29"/>
      <c r="U64" s="25"/>
      <c r="V64" s="25"/>
      <c r="W64" s="22"/>
      <c r="X64" s="25"/>
      <c r="Y64" s="25"/>
      <c r="Z64" s="25"/>
      <c r="AA64" s="29"/>
    </row>
    <row r="65" spans="1:27" ht="16.5">
      <c r="A65" s="7" t="s">
        <v>118</v>
      </c>
      <c r="B65" s="7" t="s">
        <v>567</v>
      </c>
      <c r="C65" s="23">
        <v>505924</v>
      </c>
      <c r="D65" s="23">
        <v>505924</v>
      </c>
      <c r="E65" s="23">
        <v>505924</v>
      </c>
      <c r="F65" s="23">
        <f t="shared" si="0"/>
        <v>0</v>
      </c>
      <c r="G65" s="30">
        <v>2.3918842071452411</v>
      </c>
      <c r="H65" s="31">
        <v>2563</v>
      </c>
      <c r="I65" s="23">
        <v>0</v>
      </c>
      <c r="J65" s="23">
        <v>0</v>
      </c>
      <c r="K65" s="19">
        <v>0</v>
      </c>
      <c r="L65" s="19">
        <v>0</v>
      </c>
      <c r="M65" s="18"/>
      <c r="N65" s="23"/>
      <c r="O65" s="29"/>
      <c r="P65" s="29"/>
      <c r="Q65" s="29"/>
      <c r="R65" s="29"/>
      <c r="S65" s="29"/>
      <c r="T65" s="29"/>
      <c r="U65" s="25"/>
      <c r="V65" s="25"/>
      <c r="W65" s="22"/>
      <c r="X65" s="25"/>
      <c r="Y65" s="25"/>
      <c r="Z65" s="25"/>
      <c r="AA65" s="29"/>
    </row>
    <row r="66" spans="1:27" ht="16.5">
      <c r="A66" s="7" t="s">
        <v>116</v>
      </c>
      <c r="B66" s="7" t="s">
        <v>379</v>
      </c>
      <c r="C66" s="23">
        <v>856534</v>
      </c>
      <c r="D66" s="23">
        <v>552634.89249999996</v>
      </c>
      <c r="E66" s="23">
        <v>856534</v>
      </c>
      <c r="F66" s="23">
        <f t="shared" si="0"/>
        <v>303899.10750000004</v>
      </c>
      <c r="G66" s="30">
        <v>2.4999999999999996</v>
      </c>
      <c r="H66" s="31">
        <v>1065.957280495332</v>
      </c>
      <c r="I66" s="23">
        <v>492220.22450000007</v>
      </c>
      <c r="J66" s="23">
        <v>492220.22</v>
      </c>
      <c r="K66" s="19">
        <v>949.42563170280073</v>
      </c>
      <c r="L66" s="19">
        <v>949.42563170280073</v>
      </c>
      <c r="M66" s="18"/>
      <c r="N66" s="23"/>
      <c r="O66" s="29"/>
      <c r="P66" s="29"/>
      <c r="Q66" s="29"/>
      <c r="R66" s="29"/>
      <c r="S66" s="29"/>
      <c r="T66" s="29"/>
      <c r="U66" s="25"/>
      <c r="V66" s="25"/>
      <c r="W66" s="22"/>
      <c r="X66" s="25"/>
      <c r="Y66" s="25"/>
      <c r="Z66" s="25"/>
      <c r="AA66" s="29"/>
    </row>
    <row r="67" spans="1:27" ht="16.5">
      <c r="A67" s="7" t="s">
        <v>119</v>
      </c>
      <c r="B67" s="7" t="s">
        <v>381</v>
      </c>
      <c r="C67" s="23">
        <v>1370000</v>
      </c>
      <c r="D67" s="23">
        <v>1300000</v>
      </c>
      <c r="E67" s="23">
        <v>1300000</v>
      </c>
      <c r="F67" s="23">
        <f t="shared" si="0"/>
        <v>0</v>
      </c>
      <c r="G67" s="30">
        <v>2.5</v>
      </c>
      <c r="H67" s="31">
        <v>1172.1072215429338</v>
      </c>
      <c r="I67" s="23">
        <v>1535723.9289999998</v>
      </c>
      <c r="J67" s="23">
        <v>1535723.93</v>
      </c>
      <c r="K67" s="19">
        <v>885.73566707423981</v>
      </c>
      <c r="L67" s="19">
        <v>885.73566707423981</v>
      </c>
      <c r="M67" s="18"/>
      <c r="N67" s="23"/>
      <c r="O67" s="29"/>
      <c r="P67" s="29"/>
      <c r="Q67" s="29"/>
      <c r="R67" s="29"/>
      <c r="S67" s="29"/>
      <c r="T67" s="29"/>
      <c r="U67" s="25"/>
      <c r="V67" s="25"/>
      <c r="W67" s="22"/>
      <c r="X67" s="25"/>
      <c r="Y67" s="25"/>
      <c r="Z67" s="25"/>
      <c r="AA67" s="29"/>
    </row>
    <row r="68" spans="1:27" ht="16.5">
      <c r="A68" s="7" t="s">
        <v>120</v>
      </c>
      <c r="B68" s="7" t="s">
        <v>382</v>
      </c>
      <c r="C68" s="23">
        <v>6559024</v>
      </c>
      <c r="D68" s="23">
        <v>6559024</v>
      </c>
      <c r="E68" s="23">
        <v>6559024</v>
      </c>
      <c r="F68" s="23">
        <f t="shared" si="0"/>
        <v>0</v>
      </c>
      <c r="G68" s="30">
        <v>2.5</v>
      </c>
      <c r="H68" s="31">
        <v>1248.6860046414611</v>
      </c>
      <c r="I68" s="23">
        <v>7258988.1414999999</v>
      </c>
      <c r="J68" s="23">
        <v>7258988.1399999997</v>
      </c>
      <c r="K68" s="19">
        <v>839.78839721512338</v>
      </c>
      <c r="L68" s="19">
        <v>839.78839721512338</v>
      </c>
      <c r="M68" s="18"/>
      <c r="N68" s="23"/>
      <c r="O68" s="29"/>
      <c r="P68" s="29"/>
      <c r="Q68" s="29"/>
      <c r="R68" s="29"/>
      <c r="S68" s="29"/>
      <c r="T68" s="29"/>
      <c r="U68" s="25"/>
      <c r="V68" s="25"/>
      <c r="W68" s="22"/>
      <c r="X68" s="25"/>
      <c r="Y68" s="25"/>
      <c r="Z68" s="25"/>
      <c r="AA68" s="29"/>
    </row>
    <row r="69" spans="1:27" ht="16.5">
      <c r="A69" s="7" t="s">
        <v>123</v>
      </c>
      <c r="B69" s="7" t="s">
        <v>385</v>
      </c>
      <c r="C69" s="23">
        <v>1540000</v>
      </c>
      <c r="D69" s="23">
        <v>1540000</v>
      </c>
      <c r="E69" s="23">
        <v>1540000</v>
      </c>
      <c r="F69" s="23">
        <f t="shared" ref="F69:F132" si="1">E69-D69</f>
        <v>0</v>
      </c>
      <c r="G69" s="30">
        <v>2.5</v>
      </c>
      <c r="H69" s="31">
        <v>921.43275806910981</v>
      </c>
      <c r="I69" s="23">
        <v>2655803.8485000003</v>
      </c>
      <c r="J69" s="23">
        <v>2655803.85</v>
      </c>
      <c r="K69" s="19">
        <v>1036.1403451585343</v>
      </c>
      <c r="L69" s="19">
        <v>1036.1403451585343</v>
      </c>
      <c r="M69" s="18"/>
      <c r="N69" s="23"/>
      <c r="O69" s="29"/>
      <c r="P69" s="29"/>
      <c r="Q69" s="29"/>
      <c r="R69" s="29"/>
      <c r="S69" s="29"/>
      <c r="T69" s="29"/>
      <c r="U69" s="25"/>
      <c r="V69" s="25"/>
      <c r="W69" s="22"/>
      <c r="X69" s="25"/>
      <c r="Y69" s="25"/>
      <c r="Z69" s="25"/>
      <c r="AA69" s="29"/>
    </row>
    <row r="70" spans="1:27" ht="16.5">
      <c r="A70" s="7" t="s">
        <v>121</v>
      </c>
      <c r="B70" s="7" t="s">
        <v>383</v>
      </c>
      <c r="C70" s="23">
        <v>263500</v>
      </c>
      <c r="D70" s="23">
        <v>230995.8725</v>
      </c>
      <c r="E70" s="23">
        <v>263500</v>
      </c>
      <c r="F70" s="23">
        <f t="shared" si="1"/>
        <v>32504.127500000002</v>
      </c>
      <c r="G70" s="30">
        <v>2.5</v>
      </c>
      <c r="H70" s="31">
        <v>1577.9484425165654</v>
      </c>
      <c r="I70" s="23">
        <v>94016.186499999982</v>
      </c>
      <c r="J70" s="23">
        <v>94016.19</v>
      </c>
      <c r="K70" s="19">
        <v>642.23093449006069</v>
      </c>
      <c r="L70" s="19">
        <v>642.23093449006069</v>
      </c>
      <c r="M70" s="18"/>
      <c r="N70" s="23"/>
      <c r="O70" s="29"/>
      <c r="P70" s="29"/>
      <c r="Q70" s="29"/>
      <c r="R70" s="29"/>
      <c r="S70" s="29"/>
      <c r="T70" s="29"/>
      <c r="U70" s="25"/>
      <c r="V70" s="25"/>
      <c r="W70" s="22"/>
      <c r="X70" s="25"/>
      <c r="Y70" s="25"/>
      <c r="Z70" s="25"/>
      <c r="AA70" s="29"/>
    </row>
    <row r="71" spans="1:27" ht="16.5">
      <c r="A71" s="7" t="s">
        <v>124</v>
      </c>
      <c r="B71" s="7" t="s">
        <v>386</v>
      </c>
      <c r="C71" s="23">
        <v>475000</v>
      </c>
      <c r="D71" s="23">
        <v>475000</v>
      </c>
      <c r="E71" s="23">
        <v>475000</v>
      </c>
      <c r="F71" s="23">
        <f t="shared" si="1"/>
        <v>0</v>
      </c>
      <c r="G71" s="30">
        <v>2.5</v>
      </c>
      <c r="H71" s="31">
        <v>1068.7222222222224</v>
      </c>
      <c r="I71" s="23">
        <v>651172.56599999999</v>
      </c>
      <c r="J71" s="23">
        <v>651172.56999999995</v>
      </c>
      <c r="K71" s="19">
        <v>947.76666666666665</v>
      </c>
      <c r="L71" s="19">
        <v>947.76666666666677</v>
      </c>
      <c r="M71" s="18"/>
      <c r="N71" s="23"/>
      <c r="O71" s="29"/>
      <c r="P71" s="29"/>
      <c r="Q71" s="29"/>
      <c r="R71" s="29"/>
      <c r="S71" s="29"/>
      <c r="T71" s="29"/>
      <c r="U71" s="25"/>
      <c r="V71" s="25"/>
      <c r="W71" s="22"/>
      <c r="X71" s="25"/>
      <c r="Y71" s="25"/>
      <c r="Z71" s="25"/>
      <c r="AA71" s="29"/>
    </row>
    <row r="72" spans="1:27" ht="16.5">
      <c r="A72" s="7" t="s">
        <v>127</v>
      </c>
      <c r="B72" s="7" t="s">
        <v>389</v>
      </c>
      <c r="C72" s="23">
        <v>5200000</v>
      </c>
      <c r="D72" s="23">
        <v>3530134</v>
      </c>
      <c r="E72" s="23">
        <v>3530134</v>
      </c>
      <c r="F72" s="23">
        <f t="shared" si="1"/>
        <v>0</v>
      </c>
      <c r="G72" s="30">
        <v>2.5</v>
      </c>
      <c r="H72" s="31">
        <v>1089.5004706586753</v>
      </c>
      <c r="I72" s="23">
        <v>3030502.0269999998</v>
      </c>
      <c r="J72" s="23">
        <v>3030502.03</v>
      </c>
      <c r="K72" s="19">
        <v>935.29971760479475</v>
      </c>
      <c r="L72" s="19">
        <v>935.29971760479475</v>
      </c>
      <c r="M72" s="18"/>
      <c r="N72" s="23"/>
      <c r="O72" s="29"/>
      <c r="P72" s="29"/>
      <c r="Q72" s="29"/>
      <c r="R72" s="29"/>
      <c r="S72" s="29"/>
      <c r="T72" s="29"/>
      <c r="U72" s="25"/>
      <c r="V72" s="25"/>
      <c r="W72" s="22"/>
      <c r="X72" s="25"/>
      <c r="Y72" s="25"/>
      <c r="Z72" s="25"/>
      <c r="AA72" s="29"/>
    </row>
    <row r="73" spans="1:27" ht="16.5">
      <c r="A73" s="7" t="s">
        <v>128</v>
      </c>
      <c r="B73" s="7" t="s">
        <v>390</v>
      </c>
      <c r="C73" s="23">
        <v>2975750</v>
      </c>
      <c r="D73" s="23">
        <v>1746424</v>
      </c>
      <c r="E73" s="23">
        <v>1746424</v>
      </c>
      <c r="F73" s="23">
        <f t="shared" si="1"/>
        <v>0</v>
      </c>
      <c r="G73" s="30">
        <v>2.5</v>
      </c>
      <c r="H73" s="31">
        <v>1055.8025309530144</v>
      </c>
      <c r="I73" s="23">
        <v>1580542.2304999998</v>
      </c>
      <c r="J73" s="23">
        <v>1580542.23</v>
      </c>
      <c r="K73" s="19">
        <v>955.51848142819142</v>
      </c>
      <c r="L73" s="19">
        <v>955.51848142819142</v>
      </c>
      <c r="M73" s="18"/>
      <c r="N73" s="23"/>
      <c r="O73" s="29"/>
      <c r="P73" s="29"/>
      <c r="Q73" s="29"/>
      <c r="R73" s="29"/>
      <c r="S73" s="29"/>
      <c r="T73" s="29"/>
      <c r="U73" s="25"/>
      <c r="V73" s="25"/>
      <c r="W73" s="22"/>
      <c r="X73" s="25"/>
      <c r="Y73" s="25"/>
      <c r="Z73" s="25"/>
      <c r="AA73" s="29"/>
    </row>
    <row r="74" spans="1:27" ht="16.5">
      <c r="A74" s="7" t="s">
        <v>129</v>
      </c>
      <c r="B74" s="7" t="s">
        <v>391</v>
      </c>
      <c r="C74" s="23">
        <v>1900742</v>
      </c>
      <c r="D74" s="23">
        <v>1800387</v>
      </c>
      <c r="E74" s="23">
        <v>1800387</v>
      </c>
      <c r="F74" s="23">
        <f t="shared" si="1"/>
        <v>0</v>
      </c>
      <c r="G74" s="30">
        <v>0.91482606111766929</v>
      </c>
      <c r="H74" s="31">
        <v>2563</v>
      </c>
      <c r="I74" s="23">
        <v>0</v>
      </c>
      <c r="J74" s="23">
        <v>0</v>
      </c>
      <c r="K74" s="19">
        <v>0</v>
      </c>
      <c r="L74" s="19">
        <v>0</v>
      </c>
      <c r="M74" s="18"/>
      <c r="N74" s="23"/>
      <c r="O74" s="29"/>
      <c r="P74" s="29"/>
      <c r="Q74" s="29"/>
      <c r="R74" s="29"/>
      <c r="S74" s="29"/>
      <c r="T74" s="29"/>
      <c r="U74" s="25"/>
      <c r="V74" s="25"/>
      <c r="W74" s="22"/>
      <c r="X74" s="25"/>
      <c r="Y74" s="25"/>
      <c r="Z74" s="25"/>
      <c r="AA74" s="29"/>
    </row>
    <row r="75" spans="1:27" ht="16.5">
      <c r="A75" s="7" t="s">
        <v>130</v>
      </c>
      <c r="B75" s="7" t="s">
        <v>568</v>
      </c>
      <c r="C75" s="23">
        <v>800000</v>
      </c>
      <c r="D75" s="23">
        <v>706398.69750000001</v>
      </c>
      <c r="E75" s="23">
        <v>706399</v>
      </c>
      <c r="F75" s="23">
        <f t="shared" si="1"/>
        <v>0.30249999999068677</v>
      </c>
      <c r="G75" s="30">
        <v>2.5</v>
      </c>
      <c r="H75" s="31">
        <v>1745.2285243107026</v>
      </c>
      <c r="I75" s="23">
        <v>219324.4215</v>
      </c>
      <c r="J75" s="23">
        <v>219324.42</v>
      </c>
      <c r="K75" s="19">
        <v>541.8628854135784</v>
      </c>
      <c r="L75" s="19">
        <v>541.8628854135784</v>
      </c>
      <c r="M75" s="18"/>
      <c r="N75" s="23"/>
      <c r="O75" s="29"/>
      <c r="P75" s="29"/>
      <c r="Q75" s="29"/>
      <c r="R75" s="29"/>
      <c r="S75" s="29"/>
      <c r="T75" s="29"/>
      <c r="U75" s="25"/>
      <c r="V75" s="25"/>
      <c r="W75" s="22"/>
      <c r="X75" s="25"/>
      <c r="Y75" s="25"/>
      <c r="Z75" s="25"/>
      <c r="AA75" s="29"/>
    </row>
    <row r="76" spans="1:27" ht="16.5">
      <c r="A76" s="7" t="s">
        <v>125</v>
      </c>
      <c r="B76" s="7" t="s">
        <v>387</v>
      </c>
      <c r="C76" s="23">
        <v>2317041</v>
      </c>
      <c r="D76" s="23">
        <v>1944627</v>
      </c>
      <c r="E76" s="23">
        <v>1944627</v>
      </c>
      <c r="F76" s="23">
        <f t="shared" si="1"/>
        <v>0</v>
      </c>
      <c r="G76" s="30">
        <v>2.5</v>
      </c>
      <c r="H76" s="31">
        <v>1398.6302251902357</v>
      </c>
      <c r="I76" s="23">
        <v>1042537.3245000002</v>
      </c>
      <c r="J76" s="23">
        <v>1042537.32</v>
      </c>
      <c r="K76" s="19">
        <v>749.82186488585864</v>
      </c>
      <c r="L76" s="19">
        <v>749.82186488585864</v>
      </c>
      <c r="M76" s="18"/>
      <c r="N76" s="23"/>
      <c r="O76" s="29"/>
      <c r="P76" s="29"/>
      <c r="Q76" s="29"/>
      <c r="R76" s="29"/>
      <c r="S76" s="29"/>
      <c r="T76" s="29"/>
      <c r="U76" s="25"/>
      <c r="V76" s="25"/>
      <c r="W76" s="22"/>
      <c r="X76" s="25"/>
      <c r="Y76" s="25"/>
      <c r="Z76" s="25"/>
      <c r="AA76" s="29"/>
    </row>
    <row r="77" spans="1:27" ht="16.5">
      <c r="A77" s="7" t="s">
        <v>131</v>
      </c>
      <c r="B77" s="7" t="s">
        <v>392</v>
      </c>
      <c r="C77" s="23">
        <v>2514435</v>
      </c>
      <c r="D77" s="23">
        <v>2514435</v>
      </c>
      <c r="E77" s="23">
        <v>2514435</v>
      </c>
      <c r="F77" s="23">
        <f t="shared" si="1"/>
        <v>0</v>
      </c>
      <c r="G77" s="30">
        <v>2.5</v>
      </c>
      <c r="H77" s="31">
        <v>1792.6615342933439</v>
      </c>
      <c r="I77" s="23">
        <v>724817.33349999995</v>
      </c>
      <c r="J77" s="23">
        <v>724817.33</v>
      </c>
      <c r="K77" s="19">
        <v>513.40307942399363</v>
      </c>
      <c r="L77" s="19">
        <v>513.40307942399363</v>
      </c>
      <c r="M77" s="18"/>
      <c r="N77" s="23"/>
      <c r="O77" s="29"/>
      <c r="P77" s="29"/>
      <c r="Q77" s="29"/>
      <c r="R77" s="29"/>
      <c r="S77" s="29"/>
      <c r="T77" s="29"/>
      <c r="U77" s="25"/>
      <c r="V77" s="25"/>
      <c r="W77" s="22"/>
      <c r="X77" s="25"/>
      <c r="Y77" s="25"/>
      <c r="Z77" s="25"/>
      <c r="AA77" s="29"/>
    </row>
    <row r="78" spans="1:27" ht="16.5">
      <c r="A78" s="7" t="s">
        <v>132</v>
      </c>
      <c r="B78" s="7" t="s">
        <v>393</v>
      </c>
      <c r="C78" s="23">
        <v>150000</v>
      </c>
      <c r="D78" s="23">
        <v>39904</v>
      </c>
      <c r="E78" s="23">
        <v>39904</v>
      </c>
      <c r="F78" s="23">
        <f t="shared" si="1"/>
        <v>0</v>
      </c>
      <c r="G78" s="30">
        <v>2.5</v>
      </c>
      <c r="H78" s="31">
        <v>231.24860917941587</v>
      </c>
      <c r="I78" s="23">
        <v>250255.28400000001</v>
      </c>
      <c r="J78" s="23">
        <v>250255.28</v>
      </c>
      <c r="K78" s="19">
        <v>1450.2508344923506</v>
      </c>
      <c r="L78" s="19">
        <v>1450.2508344923506</v>
      </c>
      <c r="M78" s="18"/>
      <c r="N78" s="23"/>
      <c r="O78" s="29"/>
      <c r="P78" s="29"/>
      <c r="Q78" s="29"/>
      <c r="R78" s="29"/>
      <c r="S78" s="29"/>
      <c r="T78" s="29"/>
      <c r="U78" s="25"/>
      <c r="V78" s="25"/>
      <c r="W78" s="22"/>
      <c r="X78" s="25"/>
      <c r="Y78" s="25"/>
      <c r="Z78" s="25"/>
      <c r="AA78" s="29"/>
    </row>
    <row r="79" spans="1:27" ht="16.5">
      <c r="A79" s="7" t="s">
        <v>133</v>
      </c>
      <c r="B79" s="7" t="s">
        <v>394</v>
      </c>
      <c r="C79" s="23">
        <v>204509</v>
      </c>
      <c r="D79" s="23">
        <v>204509</v>
      </c>
      <c r="E79" s="23">
        <v>204509</v>
      </c>
      <c r="F79" s="23">
        <f t="shared" si="1"/>
        <v>0</v>
      </c>
      <c r="G79" s="30">
        <v>2.5</v>
      </c>
      <c r="H79" s="31">
        <v>2415.4708630028604</v>
      </c>
      <c r="I79" s="23">
        <v>22956.979500000001</v>
      </c>
      <c r="J79" s="23">
        <v>19743</v>
      </c>
      <c r="K79" s="19">
        <v>139.71748219828373</v>
      </c>
      <c r="L79" s="19">
        <v>120.15703469052401</v>
      </c>
      <c r="M79" s="18"/>
      <c r="N79" s="23"/>
      <c r="O79" s="29"/>
      <c r="P79" s="29"/>
      <c r="Q79" s="29"/>
      <c r="R79" s="29"/>
      <c r="S79" s="29"/>
      <c r="T79" s="29"/>
      <c r="U79" s="25"/>
      <c r="V79" s="25"/>
      <c r="W79" s="22"/>
      <c r="X79" s="25"/>
      <c r="Y79" s="25"/>
      <c r="Z79" s="25"/>
      <c r="AA79" s="29"/>
    </row>
    <row r="80" spans="1:27" ht="16.5">
      <c r="A80" s="7" t="s">
        <v>134</v>
      </c>
      <c r="B80" s="7" t="s">
        <v>395</v>
      </c>
      <c r="C80" s="23">
        <v>820000</v>
      </c>
      <c r="D80" s="23">
        <v>521704</v>
      </c>
      <c r="E80" s="23">
        <v>521704</v>
      </c>
      <c r="F80" s="23">
        <f t="shared" si="1"/>
        <v>0</v>
      </c>
      <c r="G80" s="30">
        <v>2.5</v>
      </c>
      <c r="H80" s="31">
        <v>1936.3970380818052</v>
      </c>
      <c r="I80" s="23">
        <v>115085.92600000001</v>
      </c>
      <c r="J80" s="23">
        <v>115085.93</v>
      </c>
      <c r="K80" s="19">
        <v>427.16177715091681</v>
      </c>
      <c r="L80" s="19">
        <v>427.16177715091681</v>
      </c>
      <c r="M80" s="18"/>
      <c r="N80" s="23"/>
      <c r="O80" s="29"/>
      <c r="P80" s="29"/>
      <c r="Q80" s="29"/>
      <c r="R80" s="29"/>
      <c r="S80" s="29"/>
      <c r="T80" s="29"/>
      <c r="U80" s="25"/>
      <c r="V80" s="25"/>
      <c r="W80" s="22"/>
      <c r="X80" s="25"/>
      <c r="Y80" s="25"/>
      <c r="Z80" s="25"/>
      <c r="AA80" s="29"/>
    </row>
    <row r="81" spans="1:27" ht="16.5">
      <c r="A81" s="7" t="s">
        <v>135</v>
      </c>
      <c r="B81" s="7" t="s">
        <v>396</v>
      </c>
      <c r="C81" s="23">
        <v>80000</v>
      </c>
      <c r="D81" s="23">
        <v>80000</v>
      </c>
      <c r="E81" s="23">
        <v>80000</v>
      </c>
      <c r="F81" s="23">
        <f t="shared" si="1"/>
        <v>0</v>
      </c>
      <c r="G81" s="30">
        <v>2.5</v>
      </c>
      <c r="H81" s="31">
        <v>1537.944888888889</v>
      </c>
      <c r="I81" s="23">
        <v>52465.854000000007</v>
      </c>
      <c r="J81" s="23">
        <v>52465.85</v>
      </c>
      <c r="K81" s="19">
        <v>666.23306666666679</v>
      </c>
      <c r="L81" s="19">
        <v>666.23306666666679</v>
      </c>
      <c r="M81" s="18"/>
      <c r="N81" s="23"/>
      <c r="O81" s="29"/>
      <c r="P81" s="29"/>
      <c r="Q81" s="29"/>
      <c r="R81" s="29"/>
      <c r="S81" s="29"/>
      <c r="T81" s="29"/>
      <c r="U81" s="25"/>
      <c r="V81" s="25"/>
      <c r="W81" s="22"/>
      <c r="X81" s="25"/>
      <c r="Y81" s="25"/>
      <c r="Z81" s="25"/>
      <c r="AA81" s="29"/>
    </row>
    <row r="82" spans="1:27" ht="16.5">
      <c r="A82" s="7" t="s">
        <v>136</v>
      </c>
      <c r="B82" s="7" t="s">
        <v>397</v>
      </c>
      <c r="C82" s="23">
        <v>500000</v>
      </c>
      <c r="D82" s="23">
        <v>283209.84000000003</v>
      </c>
      <c r="E82" s="23">
        <v>283210</v>
      </c>
      <c r="F82" s="23">
        <f t="shared" si="1"/>
        <v>0.15999999997438863</v>
      </c>
      <c r="G82" s="30">
        <v>2.5</v>
      </c>
      <c r="H82" s="31">
        <v>1945.1225274725277</v>
      </c>
      <c r="I82" s="23">
        <v>61432.495999999977</v>
      </c>
      <c r="J82" s="23">
        <v>61432.5</v>
      </c>
      <c r="K82" s="19">
        <v>421.92648351648336</v>
      </c>
      <c r="L82" s="19">
        <v>421.92648351648336</v>
      </c>
      <c r="M82" s="18"/>
      <c r="N82" s="23"/>
      <c r="O82" s="29"/>
      <c r="P82" s="29"/>
      <c r="Q82" s="29"/>
      <c r="R82" s="29"/>
      <c r="S82" s="29"/>
      <c r="T82" s="29"/>
      <c r="U82" s="25"/>
      <c r="V82" s="25"/>
      <c r="W82" s="22"/>
      <c r="X82" s="25"/>
      <c r="Y82" s="25"/>
      <c r="Z82" s="25"/>
      <c r="AA82" s="29"/>
    </row>
    <row r="83" spans="1:27" ht="16.5">
      <c r="A83" s="7" t="s">
        <v>126</v>
      </c>
      <c r="B83" s="7" t="s">
        <v>388</v>
      </c>
      <c r="C83" s="23">
        <v>2000000</v>
      </c>
      <c r="D83" s="23">
        <v>1582011</v>
      </c>
      <c r="E83" s="23">
        <v>1582011</v>
      </c>
      <c r="F83" s="23">
        <f t="shared" si="1"/>
        <v>0</v>
      </c>
      <c r="G83" s="30">
        <v>1.9218777651782668</v>
      </c>
      <c r="H83" s="31">
        <v>2563</v>
      </c>
      <c r="I83" s="23">
        <v>0</v>
      </c>
      <c r="J83" s="23">
        <v>0</v>
      </c>
      <c r="K83" s="19">
        <v>0</v>
      </c>
      <c r="L83" s="19">
        <v>0</v>
      </c>
      <c r="M83" s="18"/>
      <c r="N83" s="23"/>
      <c r="O83" s="29"/>
      <c r="P83" s="29"/>
      <c r="Q83" s="29"/>
      <c r="R83" s="29"/>
      <c r="S83" s="29"/>
      <c r="T83" s="29"/>
      <c r="U83" s="25"/>
      <c r="V83" s="25"/>
      <c r="W83" s="22"/>
      <c r="X83" s="25"/>
      <c r="Y83" s="25"/>
      <c r="Z83" s="25"/>
      <c r="AA83" s="29"/>
    </row>
    <row r="84" spans="1:27" ht="16.5">
      <c r="A84" s="7" t="s">
        <v>137</v>
      </c>
      <c r="B84" s="7" t="s">
        <v>398</v>
      </c>
      <c r="C84" s="23">
        <v>384200</v>
      </c>
      <c r="D84" s="23">
        <v>384200</v>
      </c>
      <c r="E84" s="23">
        <v>384200</v>
      </c>
      <c r="F84" s="23">
        <f t="shared" si="1"/>
        <v>0</v>
      </c>
      <c r="G84" s="30">
        <v>2.5</v>
      </c>
      <c r="H84" s="31">
        <v>2211.5558533916851</v>
      </c>
      <c r="I84" s="23">
        <v>59882.192500000026</v>
      </c>
      <c r="J84" s="23">
        <v>59882.19</v>
      </c>
      <c r="K84" s="19">
        <v>262.06648796498916</v>
      </c>
      <c r="L84" s="19">
        <v>262.06648796498916</v>
      </c>
      <c r="M84" s="18"/>
      <c r="N84" s="23"/>
      <c r="O84" s="29"/>
      <c r="P84" s="29"/>
      <c r="Q84" s="29"/>
      <c r="R84" s="29"/>
      <c r="S84" s="29"/>
      <c r="T84" s="29"/>
      <c r="U84" s="25"/>
      <c r="V84" s="25"/>
      <c r="W84" s="22"/>
      <c r="X84" s="25"/>
      <c r="Y84" s="25"/>
      <c r="Z84" s="25"/>
      <c r="AA84" s="29"/>
    </row>
    <row r="85" spans="1:27" ht="16.5">
      <c r="A85" s="7" t="s">
        <v>138</v>
      </c>
      <c r="B85" s="7" t="s">
        <v>399</v>
      </c>
      <c r="C85" s="23">
        <v>10450000</v>
      </c>
      <c r="D85" s="23">
        <v>10450000</v>
      </c>
      <c r="E85" s="23">
        <v>10450000</v>
      </c>
      <c r="F85" s="23">
        <f t="shared" si="1"/>
        <v>0</v>
      </c>
      <c r="G85" s="30">
        <v>2.4999999999999996</v>
      </c>
      <c r="H85" s="31">
        <v>1972.4032335285074</v>
      </c>
      <c r="I85" s="23">
        <v>2359139.3455000003</v>
      </c>
      <c r="J85" s="23">
        <v>2359139.35</v>
      </c>
      <c r="K85" s="19">
        <v>405.55805988289535</v>
      </c>
      <c r="L85" s="19">
        <v>405.55805988289535</v>
      </c>
      <c r="M85" s="18"/>
      <c r="N85" s="23"/>
      <c r="O85" s="29"/>
      <c r="P85" s="29"/>
      <c r="Q85" s="29"/>
      <c r="R85" s="29"/>
      <c r="S85" s="29"/>
      <c r="T85" s="29"/>
      <c r="U85" s="25"/>
      <c r="V85" s="25"/>
      <c r="W85" s="22"/>
      <c r="X85" s="25"/>
      <c r="Y85" s="25"/>
      <c r="Z85" s="25"/>
      <c r="AA85" s="29"/>
    </row>
    <row r="86" spans="1:27" ht="16.5">
      <c r="A86" s="7" t="s">
        <v>139</v>
      </c>
      <c r="B86" s="7" t="s">
        <v>400</v>
      </c>
      <c r="C86" s="23">
        <v>2440000</v>
      </c>
      <c r="D86" s="23">
        <v>2440000</v>
      </c>
      <c r="E86" s="23">
        <v>2440000</v>
      </c>
      <c r="F86" s="23">
        <f t="shared" si="1"/>
        <v>0</v>
      </c>
      <c r="G86" s="30">
        <v>0.95248635241807034</v>
      </c>
      <c r="H86" s="31">
        <v>2563</v>
      </c>
      <c r="I86" s="23">
        <v>0</v>
      </c>
      <c r="J86" s="23">
        <v>0</v>
      </c>
      <c r="K86" s="19">
        <v>0</v>
      </c>
      <c r="L86" s="19">
        <v>0</v>
      </c>
      <c r="M86" s="18"/>
      <c r="N86" s="23"/>
      <c r="O86" s="29"/>
      <c r="P86" s="29"/>
      <c r="Q86" s="29"/>
      <c r="R86" s="29"/>
      <c r="S86" s="29"/>
      <c r="T86" s="29"/>
      <c r="U86" s="25"/>
      <c r="V86" s="25"/>
      <c r="W86" s="22"/>
      <c r="X86" s="25"/>
      <c r="Y86" s="25"/>
      <c r="Z86" s="25"/>
      <c r="AA86" s="29"/>
    </row>
    <row r="87" spans="1:27" ht="16.5">
      <c r="A87" s="7" t="s">
        <v>22</v>
      </c>
      <c r="B87" s="7" t="s">
        <v>23</v>
      </c>
      <c r="C87" s="23">
        <v>4017000</v>
      </c>
      <c r="D87" s="23">
        <v>3323570.25</v>
      </c>
      <c r="E87" s="23">
        <v>3330720</v>
      </c>
      <c r="F87" s="23">
        <f t="shared" si="1"/>
        <v>7149.75</v>
      </c>
      <c r="G87" s="30">
        <v>0.66416250713821223</v>
      </c>
      <c r="H87" s="31">
        <v>2563</v>
      </c>
      <c r="I87" s="23">
        <v>0</v>
      </c>
      <c r="J87" s="23">
        <v>0</v>
      </c>
      <c r="K87" s="19">
        <v>0</v>
      </c>
      <c r="L87" s="19">
        <v>0</v>
      </c>
      <c r="M87" s="18"/>
      <c r="N87" s="23"/>
      <c r="O87" s="29"/>
      <c r="P87" s="29"/>
      <c r="Q87" s="29"/>
      <c r="R87" s="29"/>
      <c r="S87" s="29"/>
      <c r="T87" s="29"/>
      <c r="U87" s="25"/>
      <c r="V87" s="25"/>
      <c r="W87" s="22"/>
      <c r="X87" s="25"/>
      <c r="Y87" s="25"/>
      <c r="Z87" s="25"/>
      <c r="AA87" s="29"/>
    </row>
    <row r="88" spans="1:27" ht="16.5">
      <c r="A88" s="7" t="s">
        <v>142</v>
      </c>
      <c r="B88" s="7" t="s">
        <v>403</v>
      </c>
      <c r="C88" s="23">
        <v>75000</v>
      </c>
      <c r="D88" s="23">
        <v>75000</v>
      </c>
      <c r="E88" s="23">
        <v>75000</v>
      </c>
      <c r="F88" s="23">
        <f t="shared" si="1"/>
        <v>0</v>
      </c>
      <c r="G88" s="30">
        <v>1.3346867983516602</v>
      </c>
      <c r="H88" s="31">
        <v>2563</v>
      </c>
      <c r="I88" s="23">
        <v>0</v>
      </c>
      <c r="J88" s="23">
        <v>0</v>
      </c>
      <c r="K88" s="19">
        <v>0</v>
      </c>
      <c r="L88" s="19">
        <v>0</v>
      </c>
      <c r="M88" s="18"/>
      <c r="N88" s="23"/>
      <c r="O88" s="29"/>
      <c r="P88" s="29"/>
      <c r="Q88" s="29"/>
      <c r="R88" s="29"/>
      <c r="S88" s="29"/>
      <c r="T88" s="29"/>
      <c r="U88" s="25"/>
      <c r="V88" s="25"/>
      <c r="W88" s="22"/>
      <c r="X88" s="25"/>
      <c r="Y88" s="25"/>
      <c r="Z88" s="25"/>
      <c r="AA88" s="29"/>
    </row>
    <row r="89" spans="1:27" ht="16.5">
      <c r="A89" s="7" t="s">
        <v>143</v>
      </c>
      <c r="B89" s="7" t="s">
        <v>404</v>
      </c>
      <c r="C89" s="23">
        <v>320975</v>
      </c>
      <c r="D89" s="23">
        <v>261579.78</v>
      </c>
      <c r="E89" s="23">
        <v>261784</v>
      </c>
      <c r="F89" s="23">
        <f t="shared" si="1"/>
        <v>204.22000000000116</v>
      </c>
      <c r="G89" s="30">
        <v>0.86055327740056919</v>
      </c>
      <c r="H89" s="31">
        <v>2563</v>
      </c>
      <c r="I89" s="23">
        <v>0</v>
      </c>
      <c r="J89" s="23">
        <v>0</v>
      </c>
      <c r="K89" s="19">
        <v>0</v>
      </c>
      <c r="L89" s="19">
        <v>0</v>
      </c>
      <c r="M89" s="18"/>
      <c r="N89" s="23"/>
      <c r="O89" s="29"/>
      <c r="P89" s="29"/>
      <c r="Q89" s="29"/>
      <c r="R89" s="29"/>
      <c r="S89" s="29"/>
      <c r="T89" s="29"/>
      <c r="U89" s="25"/>
      <c r="V89" s="25"/>
      <c r="W89" s="22"/>
      <c r="X89" s="25"/>
      <c r="Y89" s="25"/>
      <c r="Z89" s="25"/>
      <c r="AA89" s="29"/>
    </row>
    <row r="90" spans="1:27" ht="16.5">
      <c r="A90" s="7" t="s">
        <v>140</v>
      </c>
      <c r="B90" s="7" t="s">
        <v>401</v>
      </c>
      <c r="C90" s="23">
        <v>573153</v>
      </c>
      <c r="D90" s="23">
        <v>573153</v>
      </c>
      <c r="E90" s="23">
        <v>573153</v>
      </c>
      <c r="F90" s="23">
        <f t="shared" si="1"/>
        <v>0</v>
      </c>
      <c r="G90" s="30">
        <v>2.5</v>
      </c>
      <c r="H90" s="31">
        <v>1671.0842823541357</v>
      </c>
      <c r="I90" s="23">
        <v>346509.05950000015</v>
      </c>
      <c r="J90" s="23">
        <v>334958.76</v>
      </c>
      <c r="K90" s="19">
        <v>586.34943058751878</v>
      </c>
      <c r="L90" s="19">
        <v>566.80444956793474</v>
      </c>
      <c r="M90" s="18"/>
      <c r="N90" s="23"/>
      <c r="O90" s="29"/>
      <c r="P90" s="29"/>
      <c r="Q90" s="29"/>
      <c r="R90" s="29"/>
      <c r="S90" s="29"/>
      <c r="T90" s="29"/>
      <c r="U90" s="25"/>
      <c r="V90" s="25"/>
      <c r="W90" s="22"/>
      <c r="X90" s="25"/>
      <c r="Y90" s="25"/>
      <c r="Z90" s="25"/>
      <c r="AA90" s="29"/>
    </row>
    <row r="91" spans="1:27" ht="16.5">
      <c r="A91" s="7" t="s">
        <v>141</v>
      </c>
      <c r="B91" s="7" t="s">
        <v>402</v>
      </c>
      <c r="C91" s="23">
        <v>3775000</v>
      </c>
      <c r="D91" s="23">
        <v>2127853.86</v>
      </c>
      <c r="E91" s="23">
        <v>2134644</v>
      </c>
      <c r="F91" s="23">
        <f t="shared" si="1"/>
        <v>6790.1400000001304</v>
      </c>
      <c r="G91" s="30">
        <v>0.98110744007051487</v>
      </c>
      <c r="H91" s="31">
        <v>2562.9999999999995</v>
      </c>
      <c r="I91" s="23">
        <v>0</v>
      </c>
      <c r="J91" s="23">
        <v>0</v>
      </c>
      <c r="K91" s="19">
        <v>0</v>
      </c>
      <c r="L91" s="19">
        <v>0</v>
      </c>
      <c r="M91" s="18"/>
      <c r="N91" s="23"/>
      <c r="O91" s="29"/>
      <c r="P91" s="29"/>
      <c r="Q91" s="29"/>
      <c r="R91" s="29"/>
      <c r="S91" s="29"/>
      <c r="T91" s="29"/>
      <c r="U91" s="25"/>
      <c r="V91" s="25"/>
      <c r="W91" s="22"/>
      <c r="X91" s="25"/>
      <c r="Y91" s="25"/>
      <c r="Z91" s="25"/>
      <c r="AA91" s="29"/>
    </row>
    <row r="92" spans="1:27" ht="16.5">
      <c r="A92" s="7" t="s">
        <v>24</v>
      </c>
      <c r="B92" s="7" t="s">
        <v>25</v>
      </c>
      <c r="C92" s="23">
        <v>3030000</v>
      </c>
      <c r="D92" s="23">
        <v>3021241</v>
      </c>
      <c r="E92" s="23">
        <v>3021241</v>
      </c>
      <c r="F92" s="23">
        <f t="shared" si="1"/>
        <v>0</v>
      </c>
      <c r="G92" s="30">
        <v>1.0240204908355968</v>
      </c>
      <c r="H92" s="31">
        <v>2563</v>
      </c>
      <c r="I92" s="23">
        <v>0</v>
      </c>
      <c r="J92" s="23">
        <v>0</v>
      </c>
      <c r="K92" s="19">
        <v>0</v>
      </c>
      <c r="L92" s="19">
        <v>0</v>
      </c>
      <c r="M92" s="18"/>
      <c r="N92" s="23"/>
      <c r="O92" s="29"/>
      <c r="P92" s="29"/>
      <c r="Q92" s="29"/>
      <c r="R92" s="29"/>
      <c r="S92" s="29"/>
      <c r="T92" s="29"/>
      <c r="U92" s="25"/>
      <c r="V92" s="25"/>
      <c r="W92" s="22"/>
      <c r="X92" s="25"/>
      <c r="Y92" s="25"/>
      <c r="Z92" s="25"/>
      <c r="AA92" s="29"/>
    </row>
    <row r="93" spans="1:27" ht="16.5">
      <c r="A93" s="7" t="s">
        <v>26</v>
      </c>
      <c r="B93" s="7" t="s">
        <v>27</v>
      </c>
      <c r="C93" s="23">
        <v>271300000</v>
      </c>
      <c r="D93" s="23">
        <v>164111766</v>
      </c>
      <c r="E93" s="23">
        <v>164271875</v>
      </c>
      <c r="F93" s="23">
        <f t="shared" si="1"/>
        <v>160109</v>
      </c>
      <c r="G93" s="30">
        <v>0.63771910372231833</v>
      </c>
      <c r="H93" s="31">
        <v>3075</v>
      </c>
      <c r="I93" s="23">
        <v>0</v>
      </c>
      <c r="J93" s="23">
        <v>0</v>
      </c>
      <c r="K93" s="19">
        <v>0</v>
      </c>
      <c r="L93" s="19">
        <v>0</v>
      </c>
      <c r="M93" s="18"/>
      <c r="N93" s="23"/>
      <c r="O93" s="29"/>
      <c r="P93" s="29"/>
      <c r="Q93" s="29"/>
      <c r="R93" s="29"/>
      <c r="S93" s="29"/>
      <c r="T93" s="29"/>
      <c r="U93" s="25"/>
      <c r="V93" s="25"/>
      <c r="W93" s="22"/>
      <c r="X93" s="25"/>
      <c r="Y93" s="25"/>
      <c r="Z93" s="25"/>
      <c r="AA93" s="29"/>
    </row>
    <row r="94" spans="1:27" ht="16.5">
      <c r="A94" s="7" t="s">
        <v>146</v>
      </c>
      <c r="B94" s="7" t="s">
        <v>407</v>
      </c>
      <c r="C94" s="23">
        <v>33000000</v>
      </c>
      <c r="D94" s="23">
        <v>26900000</v>
      </c>
      <c r="E94" s="23">
        <v>26900000</v>
      </c>
      <c r="F94" s="23">
        <f t="shared" si="1"/>
        <v>0</v>
      </c>
      <c r="G94" s="30">
        <v>2.5</v>
      </c>
      <c r="H94" s="31">
        <v>1957.1719754963274</v>
      </c>
      <c r="I94" s="23">
        <v>9233660.0109999981</v>
      </c>
      <c r="J94" s="23">
        <v>9233660.0099999998</v>
      </c>
      <c r="K94" s="19">
        <v>414.69681470220348</v>
      </c>
      <c r="L94" s="19">
        <v>414.69681470220348</v>
      </c>
      <c r="M94" s="18"/>
      <c r="N94" s="23"/>
      <c r="O94" s="29"/>
      <c r="P94" s="29"/>
      <c r="Q94" s="29"/>
      <c r="R94" s="29"/>
      <c r="S94" s="29"/>
      <c r="T94" s="29"/>
      <c r="U94" s="25"/>
      <c r="V94" s="25"/>
      <c r="W94" s="22"/>
      <c r="X94" s="25"/>
      <c r="Y94" s="25"/>
      <c r="Z94" s="25"/>
      <c r="AA94" s="29"/>
    </row>
    <row r="95" spans="1:27" ht="16.5">
      <c r="A95" s="7" t="s">
        <v>147</v>
      </c>
      <c r="B95" s="7" t="s">
        <v>408</v>
      </c>
      <c r="C95" s="23">
        <v>7268164</v>
      </c>
      <c r="D95" s="23">
        <v>7268164</v>
      </c>
      <c r="E95" s="23">
        <v>7268164</v>
      </c>
      <c r="F95" s="23">
        <f t="shared" si="1"/>
        <v>0</v>
      </c>
      <c r="G95" s="30">
        <v>2.5</v>
      </c>
      <c r="H95" s="31">
        <v>2480.8797342374965</v>
      </c>
      <c r="I95" s="23">
        <v>457821.48899999994</v>
      </c>
      <c r="J95" s="23">
        <v>457821.49</v>
      </c>
      <c r="K95" s="19">
        <v>100.47215945750213</v>
      </c>
      <c r="L95" s="19">
        <v>100.47215945750213</v>
      </c>
      <c r="M95" s="18"/>
      <c r="N95" s="23"/>
      <c r="O95" s="29"/>
      <c r="P95" s="29"/>
      <c r="Q95" s="29"/>
      <c r="R95" s="29"/>
      <c r="S95" s="29"/>
      <c r="T95" s="29"/>
      <c r="U95" s="25"/>
      <c r="V95" s="25"/>
      <c r="W95" s="22"/>
      <c r="X95" s="25"/>
      <c r="Y95" s="25"/>
      <c r="Z95" s="25"/>
      <c r="AA95" s="29"/>
    </row>
    <row r="96" spans="1:27" ht="16.5">
      <c r="A96" s="7" t="s">
        <v>148</v>
      </c>
      <c r="B96" s="7" t="s">
        <v>409</v>
      </c>
      <c r="C96" s="23">
        <v>12000000</v>
      </c>
      <c r="D96" s="23">
        <v>11328306.219999999</v>
      </c>
      <c r="E96" s="23">
        <v>11373766</v>
      </c>
      <c r="F96" s="23">
        <f t="shared" si="1"/>
        <v>45459.780000001192</v>
      </c>
      <c r="G96" s="30">
        <v>0.74849961813246457</v>
      </c>
      <c r="H96" s="31">
        <v>2563</v>
      </c>
      <c r="I96" s="23">
        <v>0</v>
      </c>
      <c r="J96" s="23">
        <v>0</v>
      </c>
      <c r="K96" s="19">
        <v>0</v>
      </c>
      <c r="L96" s="19">
        <v>0</v>
      </c>
      <c r="M96" s="18"/>
      <c r="N96" s="23"/>
      <c r="O96" s="29"/>
      <c r="P96" s="29"/>
      <c r="Q96" s="29"/>
      <c r="R96" s="29"/>
      <c r="S96" s="29"/>
      <c r="T96" s="29"/>
      <c r="U96" s="25"/>
      <c r="V96" s="25"/>
      <c r="W96" s="22"/>
      <c r="X96" s="25"/>
      <c r="Y96" s="25"/>
      <c r="Z96" s="25"/>
      <c r="AA96" s="29"/>
    </row>
    <row r="97" spans="1:27" ht="16.5">
      <c r="A97" s="7" t="s">
        <v>149</v>
      </c>
      <c r="B97" s="7" t="s">
        <v>410</v>
      </c>
      <c r="C97" s="23">
        <v>48749426</v>
      </c>
      <c r="D97" s="23">
        <v>47568254.799999997</v>
      </c>
      <c r="E97" s="23">
        <v>48749426</v>
      </c>
      <c r="F97" s="23">
        <f t="shared" si="1"/>
        <v>1181171.200000003</v>
      </c>
      <c r="G97" s="30">
        <v>2.0923042435240595</v>
      </c>
      <c r="H97" s="31">
        <v>2563</v>
      </c>
      <c r="I97" s="23">
        <v>0</v>
      </c>
      <c r="J97" s="23">
        <v>0</v>
      </c>
      <c r="K97" s="19">
        <v>0</v>
      </c>
      <c r="L97" s="19">
        <v>0</v>
      </c>
      <c r="M97" s="18"/>
      <c r="N97" s="23"/>
      <c r="O97" s="29"/>
      <c r="P97" s="29"/>
      <c r="Q97" s="29"/>
      <c r="R97" s="29"/>
      <c r="S97" s="29"/>
      <c r="T97" s="29"/>
      <c r="U97" s="25"/>
      <c r="V97" s="25"/>
      <c r="W97" s="22"/>
      <c r="X97" s="25"/>
      <c r="Y97" s="25"/>
      <c r="Z97" s="25"/>
      <c r="AA97" s="29"/>
    </row>
    <row r="98" spans="1:27" ht="16.5">
      <c r="A98" s="7" t="s">
        <v>150</v>
      </c>
      <c r="B98" s="7" t="s">
        <v>411</v>
      </c>
      <c r="C98" s="23">
        <v>4784099</v>
      </c>
      <c r="D98" s="23">
        <v>3900757.85</v>
      </c>
      <c r="E98" s="23">
        <v>4042990</v>
      </c>
      <c r="F98" s="23">
        <f t="shared" si="1"/>
        <v>142232.14999999991</v>
      </c>
      <c r="G98" s="30">
        <v>1.1675434775075666</v>
      </c>
      <c r="H98" s="31">
        <v>2563</v>
      </c>
      <c r="I98" s="23">
        <v>0</v>
      </c>
      <c r="J98" s="23">
        <v>0</v>
      </c>
      <c r="K98" s="19">
        <v>0</v>
      </c>
      <c r="L98" s="19">
        <v>0</v>
      </c>
      <c r="M98" s="18"/>
      <c r="N98" s="23"/>
      <c r="O98" s="29"/>
      <c r="P98" s="29"/>
      <c r="Q98" s="29"/>
      <c r="R98" s="29"/>
      <c r="S98" s="29"/>
      <c r="T98" s="29"/>
      <c r="U98" s="25"/>
      <c r="V98" s="25"/>
      <c r="W98" s="22"/>
      <c r="X98" s="25"/>
      <c r="Y98" s="25"/>
      <c r="Z98" s="25"/>
      <c r="AA98" s="29"/>
    </row>
    <row r="99" spans="1:27" ht="16.5">
      <c r="A99" s="7" t="s">
        <v>159</v>
      </c>
      <c r="B99" s="7" t="s">
        <v>420</v>
      </c>
      <c r="C99" s="23">
        <v>56000000</v>
      </c>
      <c r="D99" s="23">
        <v>39994564.170000002</v>
      </c>
      <c r="E99" s="23">
        <v>56000000</v>
      </c>
      <c r="F99" s="23">
        <f t="shared" si="1"/>
        <v>16005435.829999998</v>
      </c>
      <c r="G99" s="30">
        <v>1.4819562718001966</v>
      </c>
      <c r="H99" s="31">
        <v>2563</v>
      </c>
      <c r="I99" s="23">
        <v>0</v>
      </c>
      <c r="J99" s="23">
        <v>0</v>
      </c>
      <c r="K99" s="19">
        <v>0</v>
      </c>
      <c r="L99" s="19">
        <v>0</v>
      </c>
      <c r="M99" s="18"/>
      <c r="N99" s="23"/>
      <c r="O99" s="29"/>
      <c r="P99" s="29"/>
      <c r="Q99" s="29"/>
      <c r="R99" s="29"/>
      <c r="S99" s="29"/>
      <c r="T99" s="29"/>
      <c r="U99" s="25"/>
      <c r="V99" s="25"/>
      <c r="W99" s="22"/>
      <c r="X99" s="25"/>
      <c r="Y99" s="25"/>
      <c r="Z99" s="25"/>
      <c r="AA99" s="29"/>
    </row>
    <row r="100" spans="1:27" ht="16.5">
      <c r="A100" s="7" t="s">
        <v>28</v>
      </c>
      <c r="B100" s="7" t="s">
        <v>29</v>
      </c>
      <c r="C100" s="23">
        <v>320709</v>
      </c>
      <c r="D100" s="23">
        <v>135557.07</v>
      </c>
      <c r="E100" s="23">
        <v>320709</v>
      </c>
      <c r="F100" s="23">
        <f t="shared" si="1"/>
        <v>185151.93</v>
      </c>
      <c r="G100" s="30">
        <v>0.58884589522057484</v>
      </c>
      <c r="H100" s="31">
        <v>2563</v>
      </c>
      <c r="I100" s="23">
        <v>0</v>
      </c>
      <c r="J100" s="23">
        <v>0</v>
      </c>
      <c r="K100" s="19">
        <v>0</v>
      </c>
      <c r="L100" s="19">
        <v>0</v>
      </c>
      <c r="M100" s="18"/>
      <c r="N100" s="23"/>
      <c r="O100" s="29"/>
      <c r="P100" s="29"/>
      <c r="Q100" s="29"/>
      <c r="R100" s="29"/>
      <c r="S100" s="29"/>
      <c r="T100" s="29"/>
      <c r="U100" s="25"/>
      <c r="V100" s="25"/>
      <c r="W100" s="22"/>
      <c r="X100" s="25"/>
      <c r="Y100" s="25"/>
      <c r="Z100" s="25"/>
      <c r="AA100" s="29"/>
    </row>
    <row r="101" spans="1:27" ht="16.5">
      <c r="A101" s="7" t="s">
        <v>151</v>
      </c>
      <c r="B101" s="7" t="s">
        <v>412</v>
      </c>
      <c r="C101" s="23">
        <v>74000000</v>
      </c>
      <c r="D101" s="23">
        <v>52546574.740000002</v>
      </c>
      <c r="E101" s="23">
        <v>53100128</v>
      </c>
      <c r="F101" s="23">
        <f t="shared" si="1"/>
        <v>553553.25999999791</v>
      </c>
      <c r="G101" s="30">
        <v>0.68665490280877983</v>
      </c>
      <c r="H101" s="31">
        <v>2563</v>
      </c>
      <c r="I101" s="23">
        <v>0</v>
      </c>
      <c r="J101" s="23">
        <v>0</v>
      </c>
      <c r="K101" s="19">
        <v>0</v>
      </c>
      <c r="L101" s="19">
        <v>0</v>
      </c>
      <c r="M101" s="18"/>
      <c r="N101" s="23"/>
      <c r="O101" s="29"/>
      <c r="P101" s="29"/>
      <c r="Q101" s="29"/>
      <c r="R101" s="29"/>
      <c r="S101" s="29"/>
      <c r="T101" s="29"/>
      <c r="U101" s="25"/>
      <c r="V101" s="25"/>
      <c r="W101" s="22"/>
      <c r="X101" s="25"/>
      <c r="Y101" s="25"/>
      <c r="Z101" s="25"/>
      <c r="AA101" s="29"/>
    </row>
    <row r="102" spans="1:27" ht="16.5">
      <c r="A102" s="7" t="s">
        <v>144</v>
      </c>
      <c r="B102" s="7" t="s">
        <v>405</v>
      </c>
      <c r="C102" s="23">
        <v>13168576</v>
      </c>
      <c r="D102" s="23">
        <v>7243755.6400000006</v>
      </c>
      <c r="E102" s="23">
        <v>13168576</v>
      </c>
      <c r="F102" s="23">
        <f t="shared" si="1"/>
        <v>5924820.3599999994</v>
      </c>
      <c r="G102" s="30">
        <v>1.6483612290662004</v>
      </c>
      <c r="H102" s="31">
        <v>2563</v>
      </c>
      <c r="I102" s="23">
        <v>0</v>
      </c>
      <c r="J102" s="23">
        <v>0</v>
      </c>
      <c r="K102" s="19">
        <v>0</v>
      </c>
      <c r="L102" s="19">
        <v>0</v>
      </c>
      <c r="M102" s="18"/>
      <c r="N102" s="23"/>
      <c r="O102" s="29"/>
      <c r="P102" s="29"/>
      <c r="Q102" s="29"/>
      <c r="R102" s="29"/>
      <c r="S102" s="29"/>
      <c r="T102" s="29"/>
      <c r="U102" s="25"/>
      <c r="V102" s="25"/>
      <c r="W102" s="22"/>
      <c r="X102" s="25"/>
      <c r="Y102" s="25"/>
      <c r="Z102" s="25"/>
      <c r="AA102" s="29"/>
    </row>
    <row r="103" spans="1:27" ht="16.5">
      <c r="A103" s="7" t="s">
        <v>152</v>
      </c>
      <c r="B103" s="7" t="s">
        <v>413</v>
      </c>
      <c r="C103" s="23">
        <v>7800000</v>
      </c>
      <c r="D103" s="23">
        <v>7800000</v>
      </c>
      <c r="E103" s="23">
        <v>7800000</v>
      </c>
      <c r="F103" s="23">
        <f t="shared" si="1"/>
        <v>0</v>
      </c>
      <c r="G103" s="30">
        <v>1.792710486740748</v>
      </c>
      <c r="H103" s="31">
        <v>2563</v>
      </c>
      <c r="I103" s="23">
        <v>0</v>
      </c>
      <c r="J103" s="23">
        <v>0</v>
      </c>
      <c r="K103" s="19">
        <v>0</v>
      </c>
      <c r="L103" s="19">
        <v>0</v>
      </c>
      <c r="M103" s="18"/>
      <c r="N103" s="23"/>
      <c r="O103" s="29"/>
      <c r="P103" s="29"/>
      <c r="Q103" s="29"/>
      <c r="R103" s="29"/>
      <c r="S103" s="29"/>
      <c r="T103" s="29"/>
      <c r="U103" s="25"/>
      <c r="V103" s="25"/>
      <c r="W103" s="22"/>
      <c r="X103" s="25"/>
      <c r="Y103" s="25"/>
      <c r="Z103" s="25"/>
      <c r="AA103" s="29"/>
    </row>
    <row r="104" spans="1:27" ht="16.5">
      <c r="A104" s="7" t="s">
        <v>145</v>
      </c>
      <c r="B104" s="7" t="s">
        <v>406</v>
      </c>
      <c r="C104" s="23">
        <v>47750000</v>
      </c>
      <c r="D104" s="23">
        <v>34791448.232500002</v>
      </c>
      <c r="E104" s="23">
        <v>47750000</v>
      </c>
      <c r="F104" s="23">
        <f t="shared" si="1"/>
        <v>12958551.767499998</v>
      </c>
      <c r="G104" s="30">
        <v>2.5</v>
      </c>
      <c r="H104" s="31">
        <v>2104.6070302986677</v>
      </c>
      <c r="I104" s="23">
        <v>5393033.0705000004</v>
      </c>
      <c r="J104" s="23">
        <v>5393033.0700000003</v>
      </c>
      <c r="K104" s="19">
        <v>326.2357818207995</v>
      </c>
      <c r="L104" s="19">
        <v>326.2357818207995</v>
      </c>
      <c r="M104" s="18"/>
      <c r="N104" s="23"/>
      <c r="O104" s="29"/>
      <c r="P104" s="29"/>
      <c r="Q104" s="29"/>
      <c r="R104" s="29"/>
      <c r="S104" s="29"/>
      <c r="T104" s="29"/>
      <c r="U104" s="25"/>
      <c r="V104" s="25"/>
      <c r="W104" s="22"/>
      <c r="X104" s="25"/>
      <c r="Y104" s="25"/>
      <c r="Z104" s="25"/>
      <c r="AA104" s="29"/>
    </row>
    <row r="105" spans="1:27" ht="16.5">
      <c r="A105" s="7" t="s">
        <v>153</v>
      </c>
      <c r="B105" s="7" t="s">
        <v>414</v>
      </c>
      <c r="C105" s="23">
        <v>11823067</v>
      </c>
      <c r="D105" s="23">
        <v>10950415</v>
      </c>
      <c r="E105" s="23">
        <v>10950415</v>
      </c>
      <c r="F105" s="23">
        <f t="shared" si="1"/>
        <v>0</v>
      </c>
      <c r="G105" s="30">
        <v>2.5</v>
      </c>
      <c r="H105" s="31">
        <v>2179.9867607509773</v>
      </c>
      <c r="I105" s="23">
        <v>2428341.3845000011</v>
      </c>
      <c r="J105" s="23">
        <v>2347396.67</v>
      </c>
      <c r="K105" s="19">
        <v>281.00794354941377</v>
      </c>
      <c r="L105" s="19">
        <v>271.64101209776663</v>
      </c>
      <c r="M105" s="18"/>
      <c r="N105" s="23"/>
      <c r="O105" s="29"/>
      <c r="P105" s="29"/>
      <c r="Q105" s="29"/>
      <c r="R105" s="29"/>
      <c r="S105" s="29"/>
      <c r="T105" s="29"/>
      <c r="U105" s="25"/>
      <c r="V105" s="25"/>
      <c r="W105" s="22"/>
      <c r="X105" s="25"/>
      <c r="Y105" s="25"/>
      <c r="Z105" s="25"/>
      <c r="AA105" s="29"/>
    </row>
    <row r="106" spans="1:27" ht="16.5">
      <c r="A106" s="7" t="s">
        <v>154</v>
      </c>
      <c r="B106" s="7" t="s">
        <v>415</v>
      </c>
      <c r="C106" s="23">
        <v>15100000</v>
      </c>
      <c r="D106" s="23">
        <v>15100000</v>
      </c>
      <c r="E106" s="23">
        <v>15100000</v>
      </c>
      <c r="F106" s="23">
        <f t="shared" si="1"/>
        <v>0</v>
      </c>
      <c r="G106" s="30">
        <v>1.7685567777334958</v>
      </c>
      <c r="H106" s="31">
        <v>2563</v>
      </c>
      <c r="I106" s="23">
        <v>0</v>
      </c>
      <c r="J106" s="23">
        <v>0</v>
      </c>
      <c r="K106" s="19">
        <v>0</v>
      </c>
      <c r="L106" s="19">
        <v>0</v>
      </c>
      <c r="M106" s="18"/>
      <c r="N106" s="23"/>
      <c r="O106" s="29"/>
      <c r="P106" s="29"/>
      <c r="Q106" s="29"/>
      <c r="R106" s="29"/>
      <c r="S106" s="29"/>
      <c r="T106" s="29"/>
      <c r="U106" s="25"/>
      <c r="V106" s="25"/>
      <c r="W106" s="22"/>
      <c r="X106" s="25"/>
      <c r="Y106" s="25"/>
      <c r="Z106" s="25"/>
      <c r="AA106" s="29"/>
    </row>
    <row r="107" spans="1:27" ht="16.5">
      <c r="A107" s="7" t="s">
        <v>155</v>
      </c>
      <c r="B107" s="7" t="s">
        <v>416</v>
      </c>
      <c r="C107" s="23">
        <v>44900000</v>
      </c>
      <c r="D107" s="23">
        <v>44900000</v>
      </c>
      <c r="E107" s="23">
        <v>44900000</v>
      </c>
      <c r="F107" s="23">
        <f t="shared" si="1"/>
        <v>0</v>
      </c>
      <c r="G107" s="30">
        <v>1.5016881476943114</v>
      </c>
      <c r="H107" s="31">
        <v>2563</v>
      </c>
      <c r="I107" s="23">
        <v>0</v>
      </c>
      <c r="J107" s="23">
        <v>0</v>
      </c>
      <c r="K107" s="19">
        <v>0</v>
      </c>
      <c r="L107" s="19">
        <v>0</v>
      </c>
      <c r="M107" s="18"/>
      <c r="N107" s="23"/>
      <c r="O107" s="29"/>
      <c r="P107" s="29"/>
      <c r="Q107" s="29"/>
      <c r="R107" s="29"/>
      <c r="S107" s="29"/>
      <c r="T107" s="29"/>
      <c r="U107" s="25"/>
      <c r="V107" s="25"/>
      <c r="W107" s="22"/>
      <c r="X107" s="25"/>
      <c r="Y107" s="25"/>
      <c r="Z107" s="25"/>
      <c r="AA107" s="29"/>
    </row>
    <row r="108" spans="1:27" ht="16.5">
      <c r="A108" s="7" t="s">
        <v>156</v>
      </c>
      <c r="B108" s="7" t="s">
        <v>417</v>
      </c>
      <c r="C108" s="23">
        <v>23500000</v>
      </c>
      <c r="D108" s="23">
        <v>23500000</v>
      </c>
      <c r="E108" s="23">
        <v>23500000</v>
      </c>
      <c r="F108" s="23">
        <f t="shared" si="1"/>
        <v>0</v>
      </c>
      <c r="G108" s="30">
        <v>1.6366718303646717</v>
      </c>
      <c r="H108" s="31">
        <v>2563</v>
      </c>
      <c r="I108" s="23">
        <v>0</v>
      </c>
      <c r="J108" s="23">
        <v>0</v>
      </c>
      <c r="K108" s="19">
        <v>0</v>
      </c>
      <c r="L108" s="19">
        <v>0</v>
      </c>
      <c r="M108" s="18"/>
      <c r="N108" s="23"/>
      <c r="O108" s="29"/>
      <c r="P108" s="29"/>
      <c r="Q108" s="29"/>
      <c r="R108" s="29"/>
      <c r="S108" s="29"/>
      <c r="T108" s="29"/>
      <c r="U108" s="25"/>
      <c r="V108" s="25"/>
      <c r="W108" s="22"/>
      <c r="X108" s="25"/>
      <c r="Y108" s="25"/>
      <c r="Z108" s="25"/>
      <c r="AA108" s="29"/>
    </row>
    <row r="109" spans="1:27" ht="16.5">
      <c r="A109" s="7" t="s">
        <v>2</v>
      </c>
      <c r="B109" s="7" t="s">
        <v>3</v>
      </c>
      <c r="C109" s="23">
        <v>62200000</v>
      </c>
      <c r="D109" s="23">
        <v>62200000</v>
      </c>
      <c r="E109" s="23">
        <v>62200000</v>
      </c>
      <c r="F109" s="23">
        <f t="shared" si="1"/>
        <v>0</v>
      </c>
      <c r="G109" s="30">
        <v>1.0963433148709809</v>
      </c>
      <c r="H109" s="31">
        <v>2563</v>
      </c>
      <c r="I109" s="23">
        <v>0</v>
      </c>
      <c r="J109" s="23">
        <v>0</v>
      </c>
      <c r="K109" s="19">
        <v>0</v>
      </c>
      <c r="L109" s="19">
        <v>0</v>
      </c>
      <c r="M109" s="18"/>
      <c r="N109" s="23"/>
      <c r="O109" s="29"/>
      <c r="P109" s="29"/>
      <c r="Q109" s="29"/>
      <c r="R109" s="29"/>
      <c r="S109" s="29"/>
      <c r="T109" s="29"/>
      <c r="U109" s="25"/>
      <c r="V109" s="25"/>
      <c r="W109" s="22"/>
      <c r="X109" s="25"/>
      <c r="Y109" s="25"/>
      <c r="Z109" s="25"/>
      <c r="AA109" s="29"/>
    </row>
    <row r="110" spans="1:27" ht="16.5">
      <c r="A110" s="7" t="s">
        <v>157</v>
      </c>
      <c r="B110" s="7" t="s">
        <v>418</v>
      </c>
      <c r="C110" s="23">
        <v>50000000</v>
      </c>
      <c r="D110" s="23">
        <v>50000000</v>
      </c>
      <c r="E110" s="23">
        <v>50000000</v>
      </c>
      <c r="F110" s="23">
        <f t="shared" si="1"/>
        <v>0</v>
      </c>
      <c r="G110" s="30">
        <v>2.3162499931846399</v>
      </c>
      <c r="H110" s="31">
        <v>2563.0000000000005</v>
      </c>
      <c r="I110" s="23">
        <v>0</v>
      </c>
      <c r="J110" s="23">
        <v>0</v>
      </c>
      <c r="K110" s="19">
        <v>0</v>
      </c>
      <c r="L110" s="19">
        <v>0</v>
      </c>
      <c r="M110" s="18"/>
      <c r="N110" s="23"/>
      <c r="O110" s="29"/>
      <c r="P110" s="29"/>
      <c r="Q110" s="29"/>
      <c r="R110" s="29"/>
      <c r="S110" s="29"/>
      <c r="T110" s="29"/>
      <c r="U110" s="25"/>
      <c r="V110" s="25"/>
      <c r="W110" s="22"/>
      <c r="X110" s="25"/>
      <c r="Y110" s="25"/>
      <c r="Z110" s="25"/>
      <c r="AA110" s="29"/>
    </row>
    <row r="111" spans="1:27" ht="16.5">
      <c r="A111" s="7" t="s">
        <v>158</v>
      </c>
      <c r="B111" s="7" t="s">
        <v>419</v>
      </c>
      <c r="C111" s="23">
        <v>58000000</v>
      </c>
      <c r="D111" s="23">
        <v>58000000</v>
      </c>
      <c r="E111" s="23">
        <v>58000000</v>
      </c>
      <c r="F111" s="23">
        <f t="shared" si="1"/>
        <v>0</v>
      </c>
      <c r="G111" s="30">
        <v>1.5732775003460577</v>
      </c>
      <c r="H111" s="31">
        <v>2563</v>
      </c>
      <c r="I111" s="23">
        <v>0</v>
      </c>
      <c r="J111" s="23">
        <v>0</v>
      </c>
      <c r="K111" s="19">
        <v>0</v>
      </c>
      <c r="L111" s="19">
        <v>0</v>
      </c>
      <c r="M111" s="18"/>
      <c r="N111" s="23"/>
      <c r="O111" s="29"/>
      <c r="P111" s="29"/>
      <c r="Q111" s="29"/>
      <c r="R111" s="29"/>
      <c r="S111" s="29"/>
      <c r="T111" s="29"/>
      <c r="U111" s="25"/>
      <c r="V111" s="25"/>
      <c r="W111" s="22"/>
      <c r="X111" s="25"/>
      <c r="Y111" s="25"/>
      <c r="Z111" s="25"/>
      <c r="AA111" s="29"/>
    </row>
    <row r="112" spans="1:27" ht="16.5">
      <c r="A112" s="7" t="s">
        <v>4</v>
      </c>
      <c r="B112" s="7" t="s">
        <v>5</v>
      </c>
      <c r="C112" s="23">
        <v>8647800</v>
      </c>
      <c r="D112" s="23">
        <v>8647800</v>
      </c>
      <c r="E112" s="23">
        <v>8647800</v>
      </c>
      <c r="F112" s="23">
        <f t="shared" si="1"/>
        <v>0</v>
      </c>
      <c r="G112" s="30">
        <v>2.5</v>
      </c>
      <c r="H112" s="31">
        <v>2447.0001795506669</v>
      </c>
      <c r="I112" s="23">
        <v>608874.94499999948</v>
      </c>
      <c r="J112" s="23">
        <v>608874.93999999994</v>
      </c>
      <c r="K112" s="19">
        <v>120.7998922695997</v>
      </c>
      <c r="L112" s="19">
        <v>120.7998922695997</v>
      </c>
      <c r="M112" s="18"/>
      <c r="N112" s="23"/>
      <c r="O112" s="29"/>
      <c r="P112" s="29"/>
      <c r="Q112" s="29"/>
      <c r="R112" s="29"/>
      <c r="S112" s="29"/>
      <c r="T112" s="29"/>
      <c r="U112" s="25"/>
      <c r="V112" s="25"/>
      <c r="W112" s="22"/>
      <c r="X112" s="25"/>
      <c r="Y112" s="25"/>
      <c r="Z112" s="25"/>
      <c r="AA112" s="29"/>
    </row>
    <row r="113" spans="1:27" ht="16.5">
      <c r="A113" s="7" t="s">
        <v>30</v>
      </c>
      <c r="B113" s="7" t="s">
        <v>31</v>
      </c>
      <c r="C113" s="23">
        <v>10800000</v>
      </c>
      <c r="D113" s="23">
        <v>9644133.2899999991</v>
      </c>
      <c r="E113" s="23">
        <v>9651659</v>
      </c>
      <c r="F113" s="23">
        <f t="shared" si="1"/>
        <v>7525.7100000008941</v>
      </c>
      <c r="G113" s="30">
        <v>1.0508465456351757</v>
      </c>
      <c r="H113" s="31">
        <v>2563</v>
      </c>
      <c r="I113" s="23">
        <v>0</v>
      </c>
      <c r="J113" s="23">
        <v>0</v>
      </c>
      <c r="K113" s="19">
        <v>0</v>
      </c>
      <c r="L113" s="19">
        <v>0</v>
      </c>
      <c r="M113" s="18"/>
      <c r="N113" s="23"/>
      <c r="O113" s="29"/>
      <c r="P113" s="29"/>
      <c r="Q113" s="29"/>
      <c r="R113" s="29"/>
      <c r="S113" s="29"/>
      <c r="T113" s="29"/>
      <c r="U113" s="25"/>
      <c r="V113" s="25"/>
      <c r="W113" s="22"/>
      <c r="X113" s="25"/>
      <c r="Y113" s="25"/>
      <c r="Z113" s="25"/>
      <c r="AA113" s="29"/>
    </row>
    <row r="114" spans="1:27" ht="16.5">
      <c r="A114" s="7" t="s">
        <v>161</v>
      </c>
      <c r="B114" s="7" t="s">
        <v>422</v>
      </c>
      <c r="C114" s="23">
        <v>11975894</v>
      </c>
      <c r="D114" s="23">
        <v>11975894</v>
      </c>
      <c r="E114" s="23">
        <v>11975894</v>
      </c>
      <c r="F114" s="23">
        <f t="shared" si="1"/>
        <v>0</v>
      </c>
      <c r="G114" s="30">
        <v>1.6962385342086637</v>
      </c>
      <c r="H114" s="31">
        <v>2563</v>
      </c>
      <c r="I114" s="23">
        <v>0</v>
      </c>
      <c r="J114" s="23">
        <v>0</v>
      </c>
      <c r="K114" s="19">
        <v>0</v>
      </c>
      <c r="L114" s="19">
        <v>0</v>
      </c>
      <c r="M114" s="18"/>
      <c r="N114" s="23"/>
      <c r="O114" s="29"/>
      <c r="P114" s="29"/>
      <c r="Q114" s="29"/>
      <c r="R114" s="29"/>
      <c r="S114" s="29"/>
      <c r="T114" s="29"/>
      <c r="U114" s="25"/>
      <c r="V114" s="25"/>
      <c r="W114" s="22"/>
      <c r="X114" s="25"/>
      <c r="Y114" s="25"/>
      <c r="Z114" s="25"/>
      <c r="AA114" s="29"/>
    </row>
    <row r="115" spans="1:27" ht="16.5">
      <c r="A115" s="7" t="s">
        <v>162</v>
      </c>
      <c r="B115" s="7" t="s">
        <v>423</v>
      </c>
      <c r="C115" s="23">
        <v>18000000</v>
      </c>
      <c r="D115" s="23">
        <v>14150000</v>
      </c>
      <c r="E115" s="23">
        <v>14150000</v>
      </c>
      <c r="F115" s="23">
        <f t="shared" si="1"/>
        <v>0</v>
      </c>
      <c r="G115" s="30">
        <v>2.5</v>
      </c>
      <c r="H115" s="31">
        <v>2087.711575057227</v>
      </c>
      <c r="I115" s="23">
        <v>3780930.6860000021</v>
      </c>
      <c r="J115" s="23">
        <v>3780930.69</v>
      </c>
      <c r="K115" s="19">
        <v>336.37305496566387</v>
      </c>
      <c r="L115" s="19">
        <v>336.37305496566387</v>
      </c>
      <c r="M115" s="18"/>
      <c r="N115" s="23"/>
      <c r="O115" s="29"/>
      <c r="P115" s="29"/>
      <c r="Q115" s="29"/>
      <c r="R115" s="29"/>
      <c r="S115" s="29"/>
      <c r="T115" s="29"/>
      <c r="U115" s="25"/>
      <c r="V115" s="25"/>
      <c r="W115" s="22"/>
      <c r="X115" s="25"/>
      <c r="Y115" s="25"/>
      <c r="Z115" s="25"/>
      <c r="AA115" s="29"/>
    </row>
    <row r="116" spans="1:27" s="6" customFormat="1" ht="16.5">
      <c r="A116" s="7" t="s">
        <v>160</v>
      </c>
      <c r="B116" s="7" t="s">
        <v>421</v>
      </c>
      <c r="C116" s="23">
        <v>25020059</v>
      </c>
      <c r="D116" s="23">
        <v>23428150.579999998</v>
      </c>
      <c r="E116" s="23">
        <v>25020059</v>
      </c>
      <c r="F116" s="23">
        <f t="shared" si="1"/>
        <v>1591908.4200000018</v>
      </c>
      <c r="G116" s="30">
        <v>2.4999999999999996</v>
      </c>
      <c r="H116" s="31">
        <v>2428.4343685313079</v>
      </c>
      <c r="I116" s="23">
        <v>1272875.9220000014</v>
      </c>
      <c r="J116" s="23">
        <v>1272875.92</v>
      </c>
      <c r="K116" s="19">
        <v>131.93937888121513</v>
      </c>
      <c r="L116" s="19">
        <v>131.93937888121513</v>
      </c>
      <c r="M116" s="18"/>
      <c r="N116" s="23"/>
      <c r="O116" s="29"/>
      <c r="P116" s="29"/>
      <c r="Q116" s="29"/>
      <c r="R116" s="29"/>
      <c r="S116" s="29"/>
      <c r="T116" s="29"/>
      <c r="U116" s="25"/>
      <c r="V116" s="25"/>
      <c r="W116" s="22"/>
      <c r="X116" s="25"/>
      <c r="Y116" s="25"/>
      <c r="Z116" s="25"/>
      <c r="AA116" s="29"/>
    </row>
    <row r="117" spans="1:27" ht="16.5">
      <c r="A117" s="7" t="s">
        <v>163</v>
      </c>
      <c r="B117" s="7" t="s">
        <v>424</v>
      </c>
      <c r="C117" s="23">
        <v>125000</v>
      </c>
      <c r="D117" s="23">
        <v>125000</v>
      </c>
      <c r="E117" s="23">
        <v>125000</v>
      </c>
      <c r="F117" s="23">
        <f t="shared" si="1"/>
        <v>0</v>
      </c>
      <c r="G117" s="30">
        <v>1.3028123300623453</v>
      </c>
      <c r="H117" s="31">
        <v>2563</v>
      </c>
      <c r="I117" s="23">
        <v>0</v>
      </c>
      <c r="J117" s="23">
        <v>0</v>
      </c>
      <c r="K117" s="19">
        <v>0</v>
      </c>
      <c r="L117" s="19">
        <v>0</v>
      </c>
      <c r="M117" s="18"/>
      <c r="N117" s="23"/>
      <c r="O117" s="29"/>
      <c r="P117" s="29"/>
      <c r="Q117" s="29"/>
      <c r="R117" s="29"/>
      <c r="S117" s="29"/>
      <c r="T117" s="29"/>
      <c r="U117" s="25"/>
      <c r="V117" s="25"/>
      <c r="W117" s="22"/>
      <c r="X117" s="25"/>
      <c r="Y117" s="25"/>
      <c r="Z117" s="25"/>
      <c r="AA117" s="29"/>
    </row>
    <row r="118" spans="1:27" ht="16.5">
      <c r="A118" s="7" t="s">
        <v>32</v>
      </c>
      <c r="B118" s="7" t="s">
        <v>33</v>
      </c>
      <c r="C118" s="23">
        <v>495000</v>
      </c>
      <c r="D118" s="23">
        <v>267743</v>
      </c>
      <c r="E118" s="23">
        <v>267743</v>
      </c>
      <c r="F118" s="23">
        <f t="shared" si="1"/>
        <v>0</v>
      </c>
      <c r="G118" s="30">
        <v>0.40823667174156725</v>
      </c>
      <c r="H118" s="31">
        <v>2563</v>
      </c>
      <c r="I118" s="23">
        <v>0</v>
      </c>
      <c r="J118" s="23">
        <v>0</v>
      </c>
      <c r="K118" s="19">
        <v>0</v>
      </c>
      <c r="L118" s="19">
        <v>0</v>
      </c>
      <c r="M118" s="18"/>
      <c r="N118" s="23"/>
      <c r="O118" s="29"/>
      <c r="P118" s="29"/>
      <c r="Q118" s="29"/>
      <c r="R118" s="29"/>
      <c r="S118" s="29"/>
      <c r="T118" s="29"/>
      <c r="U118" s="25"/>
      <c r="V118" s="25"/>
      <c r="W118" s="22"/>
      <c r="X118" s="25"/>
      <c r="Y118" s="25"/>
      <c r="Z118" s="25"/>
      <c r="AA118" s="29"/>
    </row>
    <row r="119" spans="1:27" ht="16.5">
      <c r="A119" s="7" t="s">
        <v>6</v>
      </c>
      <c r="B119" s="7" t="s">
        <v>7</v>
      </c>
      <c r="C119" s="23">
        <v>776867</v>
      </c>
      <c r="D119" s="23">
        <v>467593.72</v>
      </c>
      <c r="E119" s="23">
        <v>477018</v>
      </c>
      <c r="F119" s="23">
        <f t="shared" si="1"/>
        <v>9424.2800000000279</v>
      </c>
      <c r="G119" s="30">
        <v>1.5233061120652223</v>
      </c>
      <c r="H119" s="31">
        <v>2563</v>
      </c>
      <c r="I119" s="23">
        <v>0</v>
      </c>
      <c r="J119" s="23">
        <v>0</v>
      </c>
      <c r="K119" s="19">
        <v>0</v>
      </c>
      <c r="L119" s="19">
        <v>0</v>
      </c>
      <c r="M119" s="18"/>
      <c r="N119" s="23"/>
      <c r="O119" s="29"/>
      <c r="P119" s="29"/>
      <c r="Q119" s="29"/>
      <c r="R119" s="29"/>
      <c r="S119" s="29"/>
      <c r="T119" s="29"/>
      <c r="U119" s="25"/>
      <c r="V119" s="25"/>
      <c r="W119" s="22"/>
      <c r="X119" s="25"/>
      <c r="Y119" s="25"/>
      <c r="Z119" s="25"/>
      <c r="AA119" s="29"/>
    </row>
    <row r="120" spans="1:27" ht="16.5">
      <c r="A120" s="7" t="s">
        <v>164</v>
      </c>
      <c r="B120" s="7" t="s">
        <v>425</v>
      </c>
      <c r="C120" s="23">
        <v>4625392</v>
      </c>
      <c r="D120" s="23">
        <v>4625392</v>
      </c>
      <c r="E120" s="23">
        <v>4625392</v>
      </c>
      <c r="F120" s="23">
        <f t="shared" si="1"/>
        <v>0</v>
      </c>
      <c r="G120" s="30">
        <v>2.5</v>
      </c>
      <c r="H120" s="31">
        <v>2433.1791509250365</v>
      </c>
      <c r="I120" s="23">
        <v>417894.39879999898</v>
      </c>
      <c r="J120" s="23">
        <v>409536.51</v>
      </c>
      <c r="K120" s="19">
        <v>129.09250944497785</v>
      </c>
      <c r="L120" s="19">
        <v>126.51065925607828</v>
      </c>
      <c r="M120" s="18"/>
      <c r="N120" s="23"/>
      <c r="O120" s="29"/>
      <c r="P120" s="29"/>
      <c r="Q120" s="29"/>
      <c r="R120" s="29"/>
      <c r="S120" s="29"/>
      <c r="T120" s="29"/>
      <c r="U120" s="25"/>
      <c r="V120" s="25"/>
      <c r="W120" s="22"/>
      <c r="X120" s="25"/>
      <c r="Y120" s="25"/>
      <c r="Z120" s="25"/>
      <c r="AA120" s="29"/>
    </row>
    <row r="121" spans="1:27" ht="16.5">
      <c r="A121" s="7" t="s">
        <v>165</v>
      </c>
      <c r="B121" s="7" t="s">
        <v>59</v>
      </c>
      <c r="C121" s="23">
        <v>1666605</v>
      </c>
      <c r="D121" s="23">
        <v>1666605</v>
      </c>
      <c r="E121" s="23">
        <v>1666605</v>
      </c>
      <c r="F121" s="23">
        <f t="shared" si="1"/>
        <v>0</v>
      </c>
      <c r="G121" s="30">
        <v>2.1956736347105497</v>
      </c>
      <c r="H121" s="31">
        <v>2563</v>
      </c>
      <c r="I121" s="23">
        <v>0</v>
      </c>
      <c r="J121" s="23">
        <v>0</v>
      </c>
      <c r="K121" s="19">
        <v>0</v>
      </c>
      <c r="L121" s="19">
        <v>0</v>
      </c>
      <c r="M121" s="18"/>
      <c r="N121" s="23"/>
      <c r="O121" s="29"/>
      <c r="P121" s="29"/>
      <c r="Q121" s="29"/>
      <c r="R121" s="29"/>
      <c r="S121" s="29"/>
      <c r="T121" s="29"/>
      <c r="U121" s="25"/>
      <c r="V121" s="25"/>
      <c r="W121" s="22"/>
      <c r="X121" s="25"/>
      <c r="Y121" s="25"/>
      <c r="Z121" s="25"/>
      <c r="AA121" s="29"/>
    </row>
    <row r="122" spans="1:27" ht="16.5">
      <c r="A122" s="7" t="s">
        <v>34</v>
      </c>
      <c r="B122" s="7" t="s">
        <v>35</v>
      </c>
      <c r="C122" s="23">
        <v>2200000</v>
      </c>
      <c r="D122" s="23">
        <v>2200000</v>
      </c>
      <c r="E122" s="23">
        <v>2200000</v>
      </c>
      <c r="F122" s="23">
        <f t="shared" si="1"/>
        <v>0</v>
      </c>
      <c r="G122" s="30">
        <v>0.63010186367789345</v>
      </c>
      <c r="H122" s="31">
        <v>2563</v>
      </c>
      <c r="I122" s="23">
        <v>0</v>
      </c>
      <c r="J122" s="23">
        <v>0</v>
      </c>
      <c r="K122" s="19">
        <v>0</v>
      </c>
      <c r="L122" s="19">
        <v>0</v>
      </c>
      <c r="M122" s="18"/>
      <c r="N122" s="23"/>
      <c r="O122" s="29"/>
      <c r="P122" s="29"/>
      <c r="Q122" s="29"/>
      <c r="R122" s="29"/>
      <c r="S122" s="29"/>
      <c r="T122" s="29"/>
      <c r="U122" s="25"/>
      <c r="V122" s="25"/>
      <c r="W122" s="22"/>
      <c r="X122" s="25"/>
      <c r="Y122" s="25"/>
      <c r="Z122" s="25"/>
      <c r="AA122" s="29"/>
    </row>
    <row r="123" spans="1:27" ht="16.5">
      <c r="A123" s="7" t="s">
        <v>168</v>
      </c>
      <c r="B123" s="7" t="s">
        <v>427</v>
      </c>
      <c r="C123" s="23">
        <v>75000</v>
      </c>
      <c r="D123" s="23">
        <v>75000</v>
      </c>
      <c r="E123" s="23">
        <v>75000</v>
      </c>
      <c r="F123" s="23">
        <f t="shared" si="1"/>
        <v>0</v>
      </c>
      <c r="G123" s="30">
        <v>2.4999999999999996</v>
      </c>
      <c r="H123" s="31">
        <v>2019.9883884849382</v>
      </c>
      <c r="I123" s="23">
        <v>25406.499499999998</v>
      </c>
      <c r="J123" s="23">
        <v>23373.98</v>
      </c>
      <c r="K123" s="19">
        <v>377.00696690903692</v>
      </c>
      <c r="L123" s="19">
        <v>346.84640955631397</v>
      </c>
      <c r="M123" s="18"/>
      <c r="N123" s="23"/>
      <c r="O123" s="29"/>
      <c r="P123" s="29"/>
      <c r="Q123" s="29"/>
      <c r="R123" s="29"/>
      <c r="S123" s="29"/>
      <c r="T123" s="29"/>
      <c r="U123" s="25"/>
      <c r="V123" s="25"/>
      <c r="W123" s="22"/>
      <c r="X123" s="25"/>
      <c r="Y123" s="25"/>
      <c r="Z123" s="25"/>
      <c r="AA123" s="29"/>
    </row>
    <row r="124" spans="1:27" ht="16.5">
      <c r="A124" s="7" t="s">
        <v>169</v>
      </c>
      <c r="B124" s="7" t="s">
        <v>428</v>
      </c>
      <c r="C124" s="23">
        <v>300000</v>
      </c>
      <c r="D124" s="23">
        <v>287491.71000000002</v>
      </c>
      <c r="E124" s="23">
        <v>300000</v>
      </c>
      <c r="F124" s="23">
        <f t="shared" si="1"/>
        <v>12508.289999999979</v>
      </c>
      <c r="G124" s="30">
        <v>0.7124347024544907</v>
      </c>
      <c r="H124" s="31">
        <v>2563</v>
      </c>
      <c r="I124" s="23">
        <v>0</v>
      </c>
      <c r="J124" s="23">
        <v>0</v>
      </c>
      <c r="K124" s="19">
        <v>0</v>
      </c>
      <c r="L124" s="19">
        <v>0</v>
      </c>
      <c r="M124" s="18"/>
      <c r="N124" s="23"/>
      <c r="O124" s="29"/>
      <c r="P124" s="29"/>
      <c r="Q124" s="29"/>
      <c r="R124" s="29"/>
      <c r="S124" s="29"/>
      <c r="T124" s="29"/>
      <c r="U124" s="25"/>
      <c r="V124" s="25"/>
      <c r="W124" s="22"/>
      <c r="X124" s="25"/>
      <c r="Y124" s="25"/>
      <c r="Z124" s="25"/>
      <c r="AA124" s="29"/>
    </row>
    <row r="125" spans="1:27" ht="16.5">
      <c r="A125" s="7" t="s">
        <v>170</v>
      </c>
      <c r="B125" s="7" t="s">
        <v>429</v>
      </c>
      <c r="C125" s="23">
        <v>225000</v>
      </c>
      <c r="D125" s="23">
        <v>225000</v>
      </c>
      <c r="E125" s="23">
        <v>225000</v>
      </c>
      <c r="F125" s="23">
        <f t="shared" si="1"/>
        <v>0</v>
      </c>
      <c r="G125" s="30">
        <v>1.7291147034686185</v>
      </c>
      <c r="H125" s="31">
        <v>2563</v>
      </c>
      <c r="I125" s="23">
        <v>0</v>
      </c>
      <c r="J125" s="23">
        <v>0</v>
      </c>
      <c r="K125" s="19">
        <v>0</v>
      </c>
      <c r="L125" s="19">
        <v>0</v>
      </c>
      <c r="M125" s="18"/>
      <c r="N125" s="23"/>
      <c r="O125" s="29"/>
      <c r="P125" s="29"/>
      <c r="Q125" s="29"/>
      <c r="R125" s="29"/>
      <c r="S125" s="29"/>
      <c r="T125" s="29"/>
      <c r="U125" s="25"/>
      <c r="V125" s="25"/>
      <c r="W125" s="22"/>
      <c r="X125" s="25"/>
      <c r="Y125" s="25"/>
      <c r="Z125" s="25"/>
      <c r="AA125" s="29"/>
    </row>
    <row r="126" spans="1:27" ht="16.5">
      <c r="A126" s="7" t="s">
        <v>174</v>
      </c>
      <c r="B126" s="7" t="s">
        <v>433</v>
      </c>
      <c r="C126" s="23">
        <v>290000</v>
      </c>
      <c r="D126" s="23">
        <v>290000</v>
      </c>
      <c r="E126" s="23">
        <v>290000</v>
      </c>
      <c r="F126" s="23">
        <f t="shared" si="1"/>
        <v>0</v>
      </c>
      <c r="G126" s="30">
        <v>2.5</v>
      </c>
      <c r="H126" s="31">
        <v>2079.9730218148961</v>
      </c>
      <c r="I126" s="23">
        <v>79255.571999999986</v>
      </c>
      <c r="J126" s="23">
        <v>79255.570000000007</v>
      </c>
      <c r="K126" s="19">
        <v>341.01618691106228</v>
      </c>
      <c r="L126" s="19">
        <v>341.01618691106228</v>
      </c>
      <c r="M126" s="18"/>
      <c r="N126" s="23"/>
      <c r="O126" s="29"/>
      <c r="P126" s="29"/>
      <c r="Q126" s="29"/>
      <c r="R126" s="29"/>
      <c r="S126" s="29"/>
      <c r="T126" s="29"/>
      <c r="U126" s="25"/>
      <c r="V126" s="25"/>
      <c r="W126" s="22"/>
      <c r="X126" s="25"/>
      <c r="Y126" s="25"/>
      <c r="Z126" s="25"/>
      <c r="AA126" s="29"/>
    </row>
    <row r="127" spans="1:27" ht="16.5">
      <c r="A127" s="7" t="s">
        <v>171</v>
      </c>
      <c r="B127" s="7" t="s">
        <v>430</v>
      </c>
      <c r="C127" s="23">
        <v>110000</v>
      </c>
      <c r="D127" s="23">
        <v>110000</v>
      </c>
      <c r="E127" s="23">
        <v>110000</v>
      </c>
      <c r="F127" s="23">
        <f t="shared" si="1"/>
        <v>0</v>
      </c>
      <c r="G127" s="30">
        <v>2.5</v>
      </c>
      <c r="H127" s="31">
        <v>1620.2202485563646</v>
      </c>
      <c r="I127" s="23">
        <v>49139.692999999985</v>
      </c>
      <c r="J127" s="23">
        <v>49139.69</v>
      </c>
      <c r="K127" s="19">
        <v>616.86785086618113</v>
      </c>
      <c r="L127" s="19">
        <v>616.86785086618113</v>
      </c>
      <c r="M127" s="18"/>
      <c r="N127" s="23"/>
      <c r="O127" s="29"/>
      <c r="P127" s="29"/>
      <c r="Q127" s="29"/>
      <c r="R127" s="29"/>
      <c r="S127" s="29"/>
      <c r="T127" s="29"/>
      <c r="U127" s="25"/>
      <c r="V127" s="25"/>
      <c r="W127" s="22"/>
      <c r="X127" s="25"/>
      <c r="Y127" s="25"/>
      <c r="Z127" s="25"/>
      <c r="AA127" s="29"/>
    </row>
    <row r="128" spans="1:27" ht="16.5">
      <c r="A128" s="7" t="s">
        <v>175</v>
      </c>
      <c r="B128" s="7" t="s">
        <v>166</v>
      </c>
      <c r="C128" s="23">
        <v>90000</v>
      </c>
      <c r="D128" s="23">
        <v>90000</v>
      </c>
      <c r="E128" s="23">
        <v>90000</v>
      </c>
      <c r="F128" s="23">
        <f t="shared" si="1"/>
        <v>0</v>
      </c>
      <c r="G128" s="30">
        <v>2.5</v>
      </c>
      <c r="H128" s="31">
        <v>1335.8588854202799</v>
      </c>
      <c r="I128" s="23">
        <v>68109.548999999999</v>
      </c>
      <c r="J128" s="23">
        <v>68109.55</v>
      </c>
      <c r="K128" s="19">
        <v>787.48466874783207</v>
      </c>
      <c r="L128" s="19">
        <v>787.48466874783207</v>
      </c>
      <c r="M128" s="18"/>
      <c r="N128" s="23"/>
      <c r="O128" s="29"/>
      <c r="P128" s="29"/>
      <c r="Q128" s="29"/>
      <c r="R128" s="29"/>
      <c r="S128" s="29"/>
      <c r="T128" s="29"/>
      <c r="U128" s="25"/>
      <c r="V128" s="25"/>
      <c r="W128" s="22"/>
      <c r="X128" s="25"/>
      <c r="Y128" s="25"/>
      <c r="Z128" s="25"/>
      <c r="AA128" s="29"/>
    </row>
    <row r="129" spans="1:27" ht="16.5">
      <c r="A129" s="7" t="s">
        <v>172</v>
      </c>
      <c r="B129" s="7" t="s">
        <v>431</v>
      </c>
      <c r="C129" s="23">
        <v>60000</v>
      </c>
      <c r="D129" s="23">
        <v>60000</v>
      </c>
      <c r="E129" s="23">
        <v>60000</v>
      </c>
      <c r="F129" s="23">
        <f t="shared" si="1"/>
        <v>0</v>
      </c>
      <c r="G129" s="30">
        <v>0.61606185806303349</v>
      </c>
      <c r="H129" s="31">
        <v>2563</v>
      </c>
      <c r="I129" s="23">
        <v>0</v>
      </c>
      <c r="J129" s="23">
        <v>0</v>
      </c>
      <c r="K129" s="19">
        <v>0</v>
      </c>
      <c r="L129" s="19">
        <v>0</v>
      </c>
      <c r="M129" s="18"/>
      <c r="N129" s="23"/>
      <c r="O129" s="29"/>
      <c r="P129" s="29"/>
      <c r="Q129" s="29"/>
      <c r="R129" s="29"/>
      <c r="S129" s="29"/>
      <c r="T129" s="29"/>
      <c r="U129" s="25"/>
      <c r="V129" s="25"/>
      <c r="W129" s="22"/>
      <c r="X129" s="25"/>
      <c r="Y129" s="25"/>
      <c r="Z129" s="25"/>
      <c r="AA129" s="29"/>
    </row>
    <row r="130" spans="1:27" ht="16.5">
      <c r="A130" s="7" t="s">
        <v>173</v>
      </c>
      <c r="B130" s="7" t="s">
        <v>432</v>
      </c>
      <c r="C130" s="23">
        <v>1943620</v>
      </c>
      <c r="D130" s="23">
        <v>1943620</v>
      </c>
      <c r="E130" s="23">
        <v>1943620</v>
      </c>
      <c r="F130" s="23">
        <f t="shared" si="1"/>
        <v>0</v>
      </c>
      <c r="G130" s="30">
        <v>2.1533888143133262</v>
      </c>
      <c r="H130" s="31">
        <v>2563</v>
      </c>
      <c r="I130" s="23">
        <v>0</v>
      </c>
      <c r="J130" s="23">
        <v>0</v>
      </c>
      <c r="K130" s="19">
        <v>0</v>
      </c>
      <c r="L130" s="19">
        <v>0</v>
      </c>
      <c r="M130" s="18"/>
      <c r="N130" s="23"/>
      <c r="O130" s="29"/>
      <c r="P130" s="29"/>
      <c r="Q130" s="29"/>
      <c r="R130" s="29"/>
      <c r="S130" s="29"/>
      <c r="T130" s="29"/>
      <c r="U130" s="25"/>
      <c r="V130" s="25"/>
      <c r="W130" s="22"/>
      <c r="X130" s="25"/>
      <c r="Y130" s="25"/>
      <c r="Z130" s="25"/>
      <c r="AA130" s="29"/>
    </row>
    <row r="131" spans="1:27" ht="16.5">
      <c r="A131" s="7" t="s">
        <v>167</v>
      </c>
      <c r="B131" s="7" t="s">
        <v>426</v>
      </c>
      <c r="C131" s="23">
        <v>2880000</v>
      </c>
      <c r="D131" s="23">
        <v>2880000</v>
      </c>
      <c r="E131" s="23">
        <v>2880000</v>
      </c>
      <c r="F131" s="23">
        <f t="shared" si="1"/>
        <v>0</v>
      </c>
      <c r="G131" s="30">
        <v>2.322126299185268</v>
      </c>
      <c r="H131" s="31">
        <v>2563</v>
      </c>
      <c r="I131" s="23">
        <v>0</v>
      </c>
      <c r="J131" s="23">
        <v>0</v>
      </c>
      <c r="K131" s="19">
        <v>0</v>
      </c>
      <c r="L131" s="19">
        <v>0</v>
      </c>
      <c r="M131" s="18"/>
      <c r="N131" s="23"/>
      <c r="O131" s="29"/>
      <c r="P131" s="29"/>
      <c r="Q131" s="29"/>
      <c r="R131" s="29"/>
      <c r="S131" s="29"/>
      <c r="T131" s="29"/>
      <c r="U131" s="25"/>
      <c r="V131" s="25"/>
      <c r="W131" s="22"/>
      <c r="X131" s="25"/>
      <c r="Y131" s="25"/>
      <c r="Z131" s="25"/>
      <c r="AA131" s="29"/>
    </row>
    <row r="132" spans="1:27" ht="16.5">
      <c r="A132" s="7" t="s">
        <v>176</v>
      </c>
      <c r="B132" s="7" t="s">
        <v>434</v>
      </c>
      <c r="C132" s="23">
        <v>700000</v>
      </c>
      <c r="D132" s="23">
        <v>628575.75</v>
      </c>
      <c r="E132" s="23">
        <v>700000</v>
      </c>
      <c r="F132" s="23">
        <f t="shared" si="1"/>
        <v>71424.25</v>
      </c>
      <c r="G132" s="30">
        <v>1.5633903846757278</v>
      </c>
      <c r="H132" s="31">
        <v>2563</v>
      </c>
      <c r="I132" s="23">
        <v>0</v>
      </c>
      <c r="J132" s="23">
        <v>0</v>
      </c>
      <c r="K132" s="19">
        <v>0</v>
      </c>
      <c r="L132" s="19">
        <v>0</v>
      </c>
      <c r="M132" s="18"/>
      <c r="N132" s="23"/>
      <c r="O132" s="29"/>
      <c r="P132" s="29"/>
      <c r="Q132" s="29"/>
      <c r="R132" s="29"/>
      <c r="S132" s="29"/>
      <c r="T132" s="29"/>
      <c r="U132" s="25"/>
      <c r="V132" s="25"/>
      <c r="W132" s="22"/>
      <c r="X132" s="25"/>
      <c r="Y132" s="25"/>
      <c r="Z132" s="25"/>
      <c r="AA132" s="29"/>
    </row>
    <row r="133" spans="1:27" ht="16.5">
      <c r="A133" s="7" t="s">
        <v>184</v>
      </c>
      <c r="B133" s="7" t="s">
        <v>442</v>
      </c>
      <c r="C133" s="23">
        <v>687924</v>
      </c>
      <c r="D133" s="23">
        <v>687924</v>
      </c>
      <c r="E133" s="23">
        <v>687924</v>
      </c>
      <c r="F133" s="23">
        <f t="shared" ref="F133:F196" si="2">E133-D133</f>
        <v>0</v>
      </c>
      <c r="G133" s="30">
        <v>2.5</v>
      </c>
      <c r="H133" s="31">
        <v>1654.0311732507253</v>
      </c>
      <c r="I133" s="23">
        <v>460751.66656500008</v>
      </c>
      <c r="J133" s="23">
        <v>414676.5</v>
      </c>
      <c r="K133" s="19">
        <v>596.58129604956503</v>
      </c>
      <c r="L133" s="19">
        <v>536.92316644460857</v>
      </c>
      <c r="M133" s="18"/>
      <c r="N133" s="23"/>
      <c r="O133" s="29"/>
      <c r="P133" s="29"/>
      <c r="Q133" s="29"/>
      <c r="R133" s="29"/>
      <c r="S133" s="29"/>
      <c r="T133" s="29"/>
      <c r="U133" s="25"/>
      <c r="V133" s="25"/>
      <c r="W133" s="22"/>
      <c r="X133" s="25"/>
      <c r="Y133" s="25"/>
      <c r="Z133" s="25"/>
      <c r="AA133" s="29"/>
    </row>
    <row r="134" spans="1:27" ht="16.5">
      <c r="A134" s="7" t="s">
        <v>185</v>
      </c>
      <c r="B134" s="7" t="s">
        <v>443</v>
      </c>
      <c r="C134" s="23">
        <v>190000</v>
      </c>
      <c r="D134" s="23">
        <v>190000</v>
      </c>
      <c r="E134" s="23">
        <v>190000</v>
      </c>
      <c r="F134" s="23">
        <f t="shared" si="2"/>
        <v>0</v>
      </c>
      <c r="G134" s="30">
        <v>1.7957561670757334</v>
      </c>
      <c r="H134" s="31">
        <v>2563</v>
      </c>
      <c r="I134" s="23">
        <v>0</v>
      </c>
      <c r="J134" s="23">
        <v>0</v>
      </c>
      <c r="K134" s="19">
        <v>0</v>
      </c>
      <c r="L134" s="19">
        <v>0</v>
      </c>
      <c r="M134" s="18"/>
      <c r="N134" s="23"/>
      <c r="O134" s="29"/>
      <c r="P134" s="29"/>
      <c r="Q134" s="29"/>
      <c r="R134" s="29"/>
      <c r="S134" s="29"/>
      <c r="T134" s="29"/>
      <c r="U134" s="25"/>
      <c r="V134" s="25"/>
      <c r="W134" s="22"/>
      <c r="X134" s="25"/>
      <c r="Y134" s="25"/>
      <c r="Z134" s="25"/>
      <c r="AA134" s="29"/>
    </row>
    <row r="135" spans="1:27" ht="16.5">
      <c r="A135" s="7" t="s">
        <v>186</v>
      </c>
      <c r="B135" s="7" t="s">
        <v>444</v>
      </c>
      <c r="C135" s="23">
        <v>687299</v>
      </c>
      <c r="D135" s="23">
        <v>687299</v>
      </c>
      <c r="E135" s="23">
        <v>687299</v>
      </c>
      <c r="F135" s="23">
        <f t="shared" si="2"/>
        <v>0</v>
      </c>
      <c r="G135" s="30">
        <v>2.3202692399585647</v>
      </c>
      <c r="H135" s="31">
        <v>2563</v>
      </c>
      <c r="I135" s="23">
        <v>0</v>
      </c>
      <c r="J135" s="23">
        <v>0</v>
      </c>
      <c r="K135" s="19">
        <v>0</v>
      </c>
      <c r="L135" s="19">
        <v>0</v>
      </c>
      <c r="M135" s="18"/>
      <c r="N135" s="23"/>
      <c r="O135" s="29"/>
      <c r="P135" s="29"/>
      <c r="Q135" s="29"/>
      <c r="R135" s="29"/>
      <c r="S135" s="29"/>
      <c r="T135" s="29"/>
      <c r="U135" s="25"/>
      <c r="V135" s="25"/>
      <c r="W135" s="22"/>
      <c r="X135" s="25"/>
      <c r="Y135" s="25"/>
      <c r="Z135" s="25"/>
      <c r="AA135" s="29"/>
    </row>
    <row r="136" spans="1:27" ht="16.5">
      <c r="A136" s="7" t="s">
        <v>177</v>
      </c>
      <c r="B136" s="7" t="s">
        <v>435</v>
      </c>
      <c r="C136" s="23">
        <v>805000</v>
      </c>
      <c r="D136" s="23">
        <v>805000</v>
      </c>
      <c r="E136" s="23">
        <v>805000</v>
      </c>
      <c r="F136" s="23">
        <f t="shared" si="2"/>
        <v>0</v>
      </c>
      <c r="G136" s="30">
        <v>2.0244582289282205</v>
      </c>
      <c r="H136" s="31">
        <v>2563</v>
      </c>
      <c r="I136" s="23">
        <v>0</v>
      </c>
      <c r="J136" s="23">
        <v>0</v>
      </c>
      <c r="K136" s="19">
        <v>0</v>
      </c>
      <c r="L136" s="19">
        <v>0</v>
      </c>
      <c r="M136" s="18"/>
      <c r="N136" s="23"/>
      <c r="O136" s="29"/>
      <c r="P136" s="29"/>
      <c r="Q136" s="29"/>
      <c r="R136" s="29"/>
      <c r="S136" s="29"/>
      <c r="T136" s="29"/>
      <c r="U136" s="25"/>
      <c r="V136" s="25"/>
      <c r="W136" s="22"/>
      <c r="X136" s="25"/>
      <c r="Y136" s="25"/>
      <c r="Z136" s="25"/>
      <c r="AA136" s="29"/>
    </row>
    <row r="137" spans="1:27" ht="16.5">
      <c r="A137" s="7" t="s">
        <v>180</v>
      </c>
      <c r="B137" s="7" t="s">
        <v>438</v>
      </c>
      <c r="C137" s="23">
        <v>718025</v>
      </c>
      <c r="D137" s="23">
        <v>718025</v>
      </c>
      <c r="E137" s="23">
        <v>718025</v>
      </c>
      <c r="F137" s="23">
        <f t="shared" si="2"/>
        <v>0</v>
      </c>
      <c r="G137" s="30">
        <v>2.5</v>
      </c>
      <c r="H137" s="31">
        <v>2049.7437456496996</v>
      </c>
      <c r="I137" s="23">
        <v>220843.64248000007</v>
      </c>
      <c r="J137" s="23">
        <v>209065.31</v>
      </c>
      <c r="K137" s="19">
        <v>359.15375261018062</v>
      </c>
      <c r="L137" s="19">
        <v>339.99888580430428</v>
      </c>
      <c r="M137" s="18"/>
      <c r="N137" s="23"/>
      <c r="O137" s="29"/>
      <c r="P137" s="29"/>
      <c r="Q137" s="29"/>
      <c r="R137" s="29"/>
      <c r="S137" s="29"/>
      <c r="T137" s="29"/>
      <c r="U137" s="25"/>
      <c r="V137" s="25"/>
      <c r="W137" s="22"/>
      <c r="X137" s="25"/>
      <c r="Y137" s="25"/>
      <c r="Z137" s="25"/>
      <c r="AA137" s="29"/>
    </row>
    <row r="138" spans="1:27" ht="16.5">
      <c r="A138" s="7" t="s">
        <v>181</v>
      </c>
      <c r="B138" s="7" t="s">
        <v>439</v>
      </c>
      <c r="C138" s="23">
        <v>600000</v>
      </c>
      <c r="D138" s="23">
        <v>600000</v>
      </c>
      <c r="E138" s="23">
        <v>600000</v>
      </c>
      <c r="F138" s="23">
        <f t="shared" si="2"/>
        <v>0</v>
      </c>
      <c r="G138" s="30">
        <v>2.5</v>
      </c>
      <c r="H138" s="31">
        <v>1607.8107917028042</v>
      </c>
      <c r="I138" s="23">
        <v>431900.09657999995</v>
      </c>
      <c r="J138" s="23">
        <v>388710.09</v>
      </c>
      <c r="K138" s="19">
        <v>624.31352497831745</v>
      </c>
      <c r="L138" s="19">
        <v>561.88217248048579</v>
      </c>
      <c r="M138" s="18"/>
      <c r="N138" s="23"/>
      <c r="O138" s="29"/>
      <c r="P138" s="29"/>
      <c r="Q138" s="29"/>
      <c r="R138" s="29"/>
      <c r="S138" s="29"/>
      <c r="T138" s="29"/>
      <c r="U138" s="25"/>
      <c r="V138" s="25"/>
      <c r="W138" s="22"/>
      <c r="X138" s="25"/>
      <c r="Y138" s="25"/>
      <c r="Z138" s="25"/>
      <c r="AA138" s="29"/>
    </row>
    <row r="139" spans="1:27" ht="16.5">
      <c r="A139" s="7" t="s">
        <v>187</v>
      </c>
      <c r="B139" s="7" t="s">
        <v>445</v>
      </c>
      <c r="C139" s="23">
        <v>250000</v>
      </c>
      <c r="D139" s="23">
        <v>250000</v>
      </c>
      <c r="E139" s="23">
        <v>250000</v>
      </c>
      <c r="F139" s="23">
        <f t="shared" si="2"/>
        <v>0</v>
      </c>
      <c r="G139" s="30">
        <v>2.0642664061097187</v>
      </c>
      <c r="H139" s="31">
        <v>2563</v>
      </c>
      <c r="I139" s="23">
        <v>0</v>
      </c>
      <c r="J139" s="23">
        <v>0</v>
      </c>
      <c r="K139" s="19">
        <v>0</v>
      </c>
      <c r="L139" s="19">
        <v>0</v>
      </c>
      <c r="M139" s="18"/>
      <c r="N139" s="23"/>
      <c r="O139" s="29"/>
      <c r="P139" s="29"/>
      <c r="Q139" s="29"/>
      <c r="R139" s="29"/>
      <c r="S139" s="29"/>
      <c r="T139" s="29"/>
      <c r="U139" s="25"/>
      <c r="V139" s="25"/>
      <c r="W139" s="22"/>
      <c r="X139" s="25"/>
      <c r="Y139" s="25"/>
      <c r="Z139" s="25"/>
      <c r="AA139" s="29"/>
    </row>
    <row r="140" spans="1:27" ht="16.5">
      <c r="A140" s="7" t="s">
        <v>188</v>
      </c>
      <c r="B140" s="7" t="s">
        <v>446</v>
      </c>
      <c r="C140" s="23">
        <v>895000</v>
      </c>
      <c r="D140" s="23">
        <v>895000</v>
      </c>
      <c r="E140" s="23">
        <v>895000</v>
      </c>
      <c r="F140" s="23">
        <f t="shared" si="2"/>
        <v>0</v>
      </c>
      <c r="G140" s="30">
        <v>2.5</v>
      </c>
      <c r="H140" s="31">
        <v>1860.9644187548115</v>
      </c>
      <c r="I140" s="23">
        <v>380459.80900000012</v>
      </c>
      <c r="J140" s="23">
        <v>377923.41</v>
      </c>
      <c r="K140" s="19">
        <v>472.42134874711314</v>
      </c>
      <c r="L140" s="19">
        <v>469.27187308879905</v>
      </c>
      <c r="M140" s="18"/>
      <c r="N140" s="23"/>
      <c r="O140" s="29"/>
      <c r="P140" s="29"/>
      <c r="Q140" s="29"/>
      <c r="R140" s="29"/>
      <c r="S140" s="29"/>
      <c r="T140" s="29"/>
      <c r="U140" s="25"/>
      <c r="V140" s="25"/>
      <c r="W140" s="22"/>
      <c r="X140" s="25"/>
      <c r="Y140" s="25"/>
      <c r="Z140" s="25"/>
      <c r="AA140" s="29"/>
    </row>
    <row r="141" spans="1:27" ht="16.5">
      <c r="A141" s="7" t="s">
        <v>189</v>
      </c>
      <c r="B141" s="7" t="s">
        <v>447</v>
      </c>
      <c r="C141" s="23">
        <v>864849</v>
      </c>
      <c r="D141" s="23">
        <v>864849</v>
      </c>
      <c r="E141" s="23">
        <v>864849</v>
      </c>
      <c r="F141" s="23">
        <f t="shared" si="2"/>
        <v>0</v>
      </c>
      <c r="G141" s="30">
        <v>2.5</v>
      </c>
      <c r="H141" s="31">
        <v>2003.7208322981367</v>
      </c>
      <c r="I141" s="23">
        <v>311347.83799999993</v>
      </c>
      <c r="J141" s="23">
        <v>278137.40000000002</v>
      </c>
      <c r="K141" s="19">
        <v>386.76750062111796</v>
      </c>
      <c r="L141" s="19">
        <v>345.51230055486536</v>
      </c>
      <c r="M141" s="18"/>
      <c r="N141" s="23"/>
      <c r="O141" s="29"/>
      <c r="P141" s="29"/>
      <c r="Q141" s="29"/>
      <c r="R141" s="29"/>
      <c r="S141" s="29"/>
      <c r="T141" s="29"/>
      <c r="U141" s="25"/>
      <c r="V141" s="25"/>
      <c r="W141" s="22"/>
      <c r="X141" s="25"/>
      <c r="Y141" s="25"/>
      <c r="Z141" s="25"/>
      <c r="AA141" s="29"/>
    </row>
    <row r="142" spans="1:27" ht="16.5">
      <c r="A142" s="7" t="s">
        <v>182</v>
      </c>
      <c r="B142" s="7" t="s">
        <v>440</v>
      </c>
      <c r="C142" s="23">
        <v>350000</v>
      </c>
      <c r="D142" s="23">
        <v>350000</v>
      </c>
      <c r="E142" s="23">
        <v>350000</v>
      </c>
      <c r="F142" s="23">
        <f t="shared" si="2"/>
        <v>0</v>
      </c>
      <c r="G142" s="30">
        <v>2.5</v>
      </c>
      <c r="H142" s="31">
        <v>2329.5998187217961</v>
      </c>
      <c r="I142" s="23">
        <v>49582.822999999997</v>
      </c>
      <c r="J142" s="23">
        <v>47930.06</v>
      </c>
      <c r="K142" s="19">
        <v>191.2401087669225</v>
      </c>
      <c r="L142" s="19">
        <v>184.86543847469173</v>
      </c>
      <c r="M142" s="18"/>
      <c r="N142" s="23"/>
      <c r="O142" s="29"/>
      <c r="P142" s="29"/>
      <c r="Q142" s="29"/>
      <c r="R142" s="29"/>
      <c r="S142" s="29"/>
      <c r="T142" s="29"/>
      <c r="U142" s="25"/>
      <c r="V142" s="25"/>
      <c r="W142" s="22"/>
      <c r="X142" s="25"/>
      <c r="Y142" s="25"/>
      <c r="Z142" s="25"/>
      <c r="AA142" s="29"/>
    </row>
    <row r="143" spans="1:27" ht="16.5">
      <c r="A143" s="7" t="s">
        <v>178</v>
      </c>
      <c r="B143" s="7" t="s">
        <v>436</v>
      </c>
      <c r="C143" s="23">
        <v>5100000</v>
      </c>
      <c r="D143" s="23">
        <v>5100000</v>
      </c>
      <c r="E143" s="23">
        <v>5100000</v>
      </c>
      <c r="F143" s="23">
        <f t="shared" si="2"/>
        <v>0</v>
      </c>
      <c r="G143" s="30">
        <v>2.5</v>
      </c>
      <c r="H143" s="31">
        <v>1820.6797721322023</v>
      </c>
      <c r="I143" s="23">
        <v>1428149.3259950003</v>
      </c>
      <c r="J143" s="23">
        <v>1428149.33</v>
      </c>
      <c r="K143" s="19">
        <v>496.59213672067881</v>
      </c>
      <c r="L143" s="19">
        <v>496.59213672067881</v>
      </c>
      <c r="M143" s="18"/>
      <c r="N143" s="23"/>
      <c r="O143" s="29"/>
      <c r="P143" s="29"/>
      <c r="Q143" s="29"/>
      <c r="R143" s="29"/>
      <c r="S143" s="29"/>
      <c r="T143" s="29"/>
      <c r="U143" s="25"/>
      <c r="V143" s="25"/>
      <c r="W143" s="22"/>
      <c r="X143" s="25"/>
      <c r="Y143" s="25"/>
      <c r="Z143" s="25"/>
      <c r="AA143" s="29"/>
    </row>
    <row r="144" spans="1:27" ht="16.5">
      <c r="A144" s="7" t="s">
        <v>179</v>
      </c>
      <c r="B144" s="7" t="s">
        <v>437</v>
      </c>
      <c r="C144" s="23">
        <v>1188000</v>
      </c>
      <c r="D144" s="23">
        <v>988228</v>
      </c>
      <c r="E144" s="23">
        <v>988228</v>
      </c>
      <c r="F144" s="23">
        <f t="shared" si="2"/>
        <v>0</v>
      </c>
      <c r="G144" s="30">
        <v>1.2213435932459999</v>
      </c>
      <c r="H144" s="31">
        <v>2563</v>
      </c>
      <c r="I144" s="23">
        <v>0</v>
      </c>
      <c r="J144" s="23">
        <v>0</v>
      </c>
      <c r="K144" s="19">
        <v>0</v>
      </c>
      <c r="L144" s="19">
        <v>0</v>
      </c>
      <c r="M144" s="18"/>
      <c r="N144" s="23"/>
      <c r="O144" s="29"/>
      <c r="P144" s="29"/>
      <c r="Q144" s="29"/>
      <c r="R144" s="29"/>
      <c r="S144" s="29"/>
      <c r="T144" s="29"/>
      <c r="U144" s="25"/>
      <c r="V144" s="25"/>
      <c r="W144" s="22"/>
      <c r="X144" s="25"/>
      <c r="Y144" s="25"/>
      <c r="Z144" s="25"/>
      <c r="AA144" s="29"/>
    </row>
    <row r="145" spans="1:27" ht="16.5">
      <c r="A145" s="7" t="s">
        <v>183</v>
      </c>
      <c r="B145" s="7" t="s">
        <v>441</v>
      </c>
      <c r="C145" s="23">
        <v>3500000</v>
      </c>
      <c r="D145" s="23">
        <v>3500000</v>
      </c>
      <c r="E145" s="23">
        <v>3500000</v>
      </c>
      <c r="F145" s="23">
        <f t="shared" si="2"/>
        <v>0</v>
      </c>
      <c r="G145" s="30">
        <v>2.5</v>
      </c>
      <c r="H145" s="31">
        <v>1903.6380706659261</v>
      </c>
      <c r="I145" s="23">
        <v>1536255.6876050001</v>
      </c>
      <c r="J145" s="23">
        <v>1372388.41</v>
      </c>
      <c r="K145" s="19">
        <v>446.81715760044449</v>
      </c>
      <c r="L145" s="19">
        <v>399.15666078973044</v>
      </c>
      <c r="M145" s="18"/>
      <c r="N145" s="23"/>
      <c r="O145" s="29"/>
      <c r="P145" s="29"/>
      <c r="Q145" s="29"/>
      <c r="R145" s="29"/>
      <c r="S145" s="29"/>
      <c r="T145" s="29"/>
      <c r="U145" s="25"/>
      <c r="V145" s="25"/>
      <c r="W145" s="22"/>
      <c r="X145" s="25"/>
      <c r="Y145" s="25"/>
      <c r="Z145" s="25"/>
      <c r="AA145" s="29"/>
    </row>
    <row r="146" spans="1:27" ht="16.5">
      <c r="A146" s="7" t="s">
        <v>195</v>
      </c>
      <c r="B146" s="7" t="s">
        <v>453</v>
      </c>
      <c r="C146" s="23">
        <v>185000</v>
      </c>
      <c r="D146" s="23">
        <v>163955</v>
      </c>
      <c r="E146" s="23">
        <v>163955</v>
      </c>
      <c r="F146" s="23">
        <f t="shared" si="2"/>
        <v>0</v>
      </c>
      <c r="G146" s="30">
        <v>1.5482693111928938</v>
      </c>
      <c r="H146" s="31">
        <v>2563</v>
      </c>
      <c r="I146" s="23">
        <v>0</v>
      </c>
      <c r="J146" s="23">
        <v>0</v>
      </c>
      <c r="K146" s="19">
        <v>0</v>
      </c>
      <c r="L146" s="19">
        <v>0</v>
      </c>
      <c r="M146" s="18"/>
      <c r="N146" s="23"/>
      <c r="O146" s="29"/>
      <c r="P146" s="29"/>
      <c r="Q146" s="29"/>
      <c r="R146" s="29"/>
      <c r="S146" s="29"/>
      <c r="T146" s="29"/>
      <c r="U146" s="25"/>
      <c r="V146" s="25"/>
      <c r="W146" s="22"/>
      <c r="X146" s="25"/>
      <c r="Y146" s="25"/>
      <c r="Z146" s="25"/>
      <c r="AA146" s="29"/>
    </row>
    <row r="147" spans="1:27" ht="16.5">
      <c r="A147" s="7" t="s">
        <v>192</v>
      </c>
      <c r="B147" s="7" t="s">
        <v>450</v>
      </c>
      <c r="C147" s="23">
        <v>1083718</v>
      </c>
      <c r="D147" s="23">
        <v>1083718</v>
      </c>
      <c r="E147" s="23">
        <v>1083718</v>
      </c>
      <c r="F147" s="23">
        <f t="shared" si="2"/>
        <v>0</v>
      </c>
      <c r="G147" s="30">
        <v>2.5</v>
      </c>
      <c r="H147" s="31">
        <v>2469.3900116104933</v>
      </c>
      <c r="I147" s="23">
        <v>63806.535999999913</v>
      </c>
      <c r="J147" s="23">
        <v>63806.54</v>
      </c>
      <c r="K147" s="19">
        <v>107.36599303370394</v>
      </c>
      <c r="L147" s="19">
        <v>107.36599303370394</v>
      </c>
      <c r="M147" s="18"/>
      <c r="N147" s="23"/>
      <c r="O147" s="29"/>
      <c r="P147" s="29"/>
      <c r="Q147" s="29"/>
      <c r="R147" s="29"/>
      <c r="S147" s="29"/>
      <c r="T147" s="29"/>
      <c r="U147" s="25"/>
      <c r="V147" s="25"/>
      <c r="W147" s="22"/>
      <c r="X147" s="25"/>
      <c r="Y147" s="25"/>
      <c r="Z147" s="25"/>
      <c r="AA147" s="29"/>
    </row>
    <row r="148" spans="1:27" ht="16.5">
      <c r="A148" s="7" t="s">
        <v>191</v>
      </c>
      <c r="B148" s="7" t="s">
        <v>449</v>
      </c>
      <c r="C148" s="23">
        <v>215000</v>
      </c>
      <c r="D148" s="23">
        <v>195757.67</v>
      </c>
      <c r="E148" s="23">
        <v>205696</v>
      </c>
      <c r="F148" s="23">
        <f t="shared" si="2"/>
        <v>9938.3299999999872</v>
      </c>
      <c r="G148" s="30">
        <v>2.5</v>
      </c>
      <c r="H148" s="31">
        <v>2377.4310177313578</v>
      </c>
      <c r="I148" s="23">
        <v>13383.658000000001</v>
      </c>
      <c r="J148" s="23">
        <v>13383.66</v>
      </c>
      <c r="K148" s="19">
        <v>162.54138936118534</v>
      </c>
      <c r="L148" s="19">
        <v>162.54138936118534</v>
      </c>
      <c r="M148" s="18"/>
      <c r="N148" s="23"/>
      <c r="O148" s="29"/>
      <c r="P148" s="29"/>
      <c r="Q148" s="29"/>
      <c r="R148" s="29"/>
      <c r="S148" s="29"/>
      <c r="T148" s="29"/>
      <c r="U148" s="25"/>
      <c r="V148" s="25"/>
      <c r="W148" s="22"/>
      <c r="X148" s="25"/>
      <c r="Y148" s="25"/>
      <c r="Z148" s="25"/>
      <c r="AA148" s="29"/>
    </row>
    <row r="149" spans="1:27" ht="16.5">
      <c r="A149" s="7" t="s">
        <v>193</v>
      </c>
      <c r="B149" s="7" t="s">
        <v>451</v>
      </c>
      <c r="C149" s="23">
        <v>275000</v>
      </c>
      <c r="D149" s="23">
        <v>239524</v>
      </c>
      <c r="E149" s="23">
        <v>239524</v>
      </c>
      <c r="F149" s="23">
        <f t="shared" si="2"/>
        <v>0</v>
      </c>
      <c r="G149" s="30">
        <v>0.90632777760123129</v>
      </c>
      <c r="H149" s="31">
        <v>2563</v>
      </c>
      <c r="I149" s="23">
        <v>0</v>
      </c>
      <c r="J149" s="23">
        <v>0</v>
      </c>
      <c r="K149" s="19">
        <v>0</v>
      </c>
      <c r="L149" s="19">
        <v>0</v>
      </c>
      <c r="M149" s="18"/>
      <c r="N149" s="23"/>
      <c r="O149" s="29"/>
      <c r="P149" s="29"/>
      <c r="Q149" s="29"/>
      <c r="R149" s="29"/>
      <c r="S149" s="29"/>
      <c r="T149" s="29"/>
      <c r="U149" s="25"/>
      <c r="V149" s="25"/>
      <c r="W149" s="22"/>
      <c r="X149" s="25"/>
      <c r="Y149" s="25"/>
      <c r="Z149" s="25"/>
      <c r="AA149" s="29"/>
    </row>
    <row r="150" spans="1:27" ht="16.5">
      <c r="A150" s="7" t="s">
        <v>0</v>
      </c>
      <c r="B150" s="7" t="s">
        <v>1</v>
      </c>
      <c r="C150" s="23">
        <v>398328</v>
      </c>
      <c r="D150" s="23">
        <v>398328</v>
      </c>
      <c r="E150" s="23">
        <v>398328</v>
      </c>
      <c r="F150" s="23">
        <f t="shared" si="2"/>
        <v>0</v>
      </c>
      <c r="G150" s="30">
        <v>2.4698171633124879</v>
      </c>
      <c r="H150" s="31">
        <v>2563</v>
      </c>
      <c r="I150" s="23">
        <v>8116.0199999999877</v>
      </c>
      <c r="J150" s="23">
        <v>8116.02</v>
      </c>
      <c r="K150" s="19">
        <v>32.407043603258217</v>
      </c>
      <c r="L150" s="19">
        <v>32.407043603258217</v>
      </c>
      <c r="M150" s="18"/>
      <c r="N150" s="23"/>
      <c r="O150" s="29"/>
      <c r="P150" s="29"/>
      <c r="Q150" s="29"/>
      <c r="R150" s="29"/>
      <c r="S150" s="29"/>
      <c r="T150" s="29"/>
      <c r="U150" s="25"/>
      <c r="V150" s="25"/>
      <c r="W150" s="22"/>
      <c r="X150" s="25"/>
      <c r="Y150" s="25"/>
      <c r="Z150" s="25"/>
      <c r="AA150" s="29"/>
    </row>
    <row r="151" spans="1:27" ht="16.5">
      <c r="A151" s="7" t="s">
        <v>194</v>
      </c>
      <c r="B151" s="7" t="s">
        <v>452</v>
      </c>
      <c r="C151" s="23">
        <v>350000</v>
      </c>
      <c r="D151" s="23">
        <v>350000</v>
      </c>
      <c r="E151" s="23">
        <v>350000</v>
      </c>
      <c r="F151" s="23">
        <f t="shared" si="2"/>
        <v>0</v>
      </c>
      <c r="G151" s="30">
        <v>2.5</v>
      </c>
      <c r="H151" s="31">
        <v>2050.0123626373625</v>
      </c>
      <c r="I151" s="23">
        <v>81670.812500000029</v>
      </c>
      <c r="J151" s="23">
        <v>81670.81</v>
      </c>
      <c r="K151" s="19">
        <v>358.99258241758253</v>
      </c>
      <c r="L151" s="19">
        <v>358.99258241758253</v>
      </c>
      <c r="M151" s="18"/>
      <c r="N151" s="23"/>
      <c r="O151" s="29"/>
      <c r="P151" s="29"/>
      <c r="Q151" s="29"/>
      <c r="R151" s="29"/>
      <c r="S151" s="29"/>
      <c r="T151" s="29"/>
      <c r="U151" s="25"/>
      <c r="V151" s="25"/>
      <c r="W151" s="22"/>
      <c r="X151" s="25"/>
      <c r="Y151" s="25"/>
      <c r="Z151" s="25"/>
      <c r="AA151" s="29"/>
    </row>
    <row r="152" spans="1:27" ht="16.5">
      <c r="A152" s="7" t="s">
        <v>196</v>
      </c>
      <c r="B152" s="7" t="s">
        <v>454</v>
      </c>
      <c r="C152" s="23">
        <v>270000</v>
      </c>
      <c r="D152" s="23">
        <v>270000</v>
      </c>
      <c r="E152" s="23">
        <v>270000</v>
      </c>
      <c r="F152" s="23">
        <f t="shared" si="2"/>
        <v>0</v>
      </c>
      <c r="G152" s="30">
        <v>2.0055144108070846</v>
      </c>
      <c r="H152" s="31">
        <v>2563</v>
      </c>
      <c r="I152" s="23">
        <v>0</v>
      </c>
      <c r="J152" s="23">
        <v>0</v>
      </c>
      <c r="K152" s="19">
        <v>0</v>
      </c>
      <c r="L152" s="19">
        <v>0</v>
      </c>
      <c r="M152" s="18"/>
      <c r="N152" s="23"/>
      <c r="O152" s="29"/>
      <c r="P152" s="29"/>
      <c r="Q152" s="29"/>
      <c r="R152" s="29"/>
      <c r="S152" s="29"/>
      <c r="T152" s="29"/>
      <c r="U152" s="25"/>
      <c r="V152" s="25"/>
      <c r="W152" s="22"/>
      <c r="X152" s="25"/>
      <c r="Y152" s="25"/>
      <c r="Z152" s="25"/>
      <c r="AA152" s="29"/>
    </row>
    <row r="153" spans="1:27" ht="16.5">
      <c r="A153" s="7" t="s">
        <v>190</v>
      </c>
      <c r="B153" s="7" t="s">
        <v>448</v>
      </c>
      <c r="C153" s="23">
        <v>1131000</v>
      </c>
      <c r="D153" s="23">
        <v>726086.59750000003</v>
      </c>
      <c r="E153" s="23">
        <v>1109000</v>
      </c>
      <c r="F153" s="23">
        <f t="shared" si="2"/>
        <v>382913.40249999997</v>
      </c>
      <c r="G153" s="30">
        <v>2.5</v>
      </c>
      <c r="H153" s="31">
        <v>1320.9500200120074</v>
      </c>
      <c r="I153" s="23">
        <v>437773.67149999994</v>
      </c>
      <c r="J153" s="23">
        <v>437773.67</v>
      </c>
      <c r="K153" s="19">
        <v>796.42998799279565</v>
      </c>
      <c r="L153" s="19">
        <v>796.42998799279565</v>
      </c>
      <c r="M153" s="18"/>
      <c r="N153" s="23"/>
      <c r="O153" s="29"/>
      <c r="P153" s="29"/>
      <c r="Q153" s="29"/>
      <c r="R153" s="29"/>
      <c r="S153" s="29"/>
      <c r="T153" s="29"/>
      <c r="U153" s="25"/>
      <c r="V153" s="25"/>
      <c r="W153" s="22"/>
      <c r="X153" s="25"/>
      <c r="Y153" s="25"/>
      <c r="Z153" s="25"/>
      <c r="AA153" s="29"/>
    </row>
    <row r="154" spans="1:27" ht="16.5">
      <c r="A154" s="7" t="s">
        <v>36</v>
      </c>
      <c r="B154" s="7" t="s">
        <v>37</v>
      </c>
      <c r="C154" s="23">
        <v>585383</v>
      </c>
      <c r="D154" s="23">
        <v>585383</v>
      </c>
      <c r="E154" s="23">
        <v>585383</v>
      </c>
      <c r="F154" s="23">
        <f t="shared" si="2"/>
        <v>0</v>
      </c>
      <c r="G154" s="30">
        <v>2.5</v>
      </c>
      <c r="H154" s="31">
        <v>2051.5672027337805</v>
      </c>
      <c r="I154" s="23">
        <v>110543.76450000002</v>
      </c>
      <c r="J154" s="23">
        <v>110543.76</v>
      </c>
      <c r="K154" s="19">
        <v>358.05967835973183</v>
      </c>
      <c r="L154" s="19">
        <v>358.05967835973183</v>
      </c>
      <c r="M154" s="18"/>
      <c r="N154" s="23"/>
      <c r="O154" s="29"/>
      <c r="P154" s="29"/>
      <c r="Q154" s="29"/>
      <c r="R154" s="29"/>
      <c r="S154" s="29"/>
      <c r="T154" s="29"/>
      <c r="U154" s="25"/>
      <c r="V154" s="25"/>
      <c r="W154" s="22"/>
      <c r="X154" s="25"/>
      <c r="Y154" s="25"/>
      <c r="Z154" s="25"/>
      <c r="AA154" s="29"/>
    </row>
    <row r="155" spans="1:27" ht="16.5">
      <c r="A155" s="7" t="s">
        <v>198</v>
      </c>
      <c r="B155" s="7" t="s">
        <v>456</v>
      </c>
      <c r="C155" s="23">
        <v>751487</v>
      </c>
      <c r="D155" s="23">
        <v>722061</v>
      </c>
      <c r="E155" s="23">
        <v>722061</v>
      </c>
      <c r="F155" s="23">
        <f t="shared" si="2"/>
        <v>0</v>
      </c>
      <c r="G155" s="30">
        <v>0.85444671273359118</v>
      </c>
      <c r="H155" s="31">
        <v>2563</v>
      </c>
      <c r="I155" s="23">
        <v>0</v>
      </c>
      <c r="J155" s="23">
        <v>0</v>
      </c>
      <c r="K155" s="19">
        <v>0</v>
      </c>
      <c r="L155" s="19">
        <v>0</v>
      </c>
      <c r="M155" s="18"/>
      <c r="N155" s="23"/>
      <c r="O155" s="29"/>
      <c r="P155" s="29"/>
      <c r="Q155" s="29"/>
      <c r="R155" s="29"/>
      <c r="S155" s="29"/>
      <c r="T155" s="29"/>
      <c r="U155" s="25"/>
      <c r="V155" s="25"/>
      <c r="W155" s="22"/>
      <c r="X155" s="25"/>
      <c r="Y155" s="25"/>
      <c r="Z155" s="25"/>
      <c r="AA155" s="29"/>
    </row>
    <row r="156" spans="1:27" ht="16.5">
      <c r="A156" s="7" t="s">
        <v>199</v>
      </c>
      <c r="B156" s="7" t="s">
        <v>457</v>
      </c>
      <c r="C156" s="23">
        <v>7330000</v>
      </c>
      <c r="D156" s="23">
        <v>5268951</v>
      </c>
      <c r="E156" s="23">
        <v>5268951</v>
      </c>
      <c r="F156" s="23">
        <f t="shared" si="2"/>
        <v>0</v>
      </c>
      <c r="G156" s="30">
        <v>2.5</v>
      </c>
      <c r="H156" s="31">
        <v>1365.250274011292</v>
      </c>
      <c r="I156" s="23">
        <v>2971104.5660000001</v>
      </c>
      <c r="J156" s="23">
        <v>2971104.57</v>
      </c>
      <c r="K156" s="19">
        <v>769.84983559322473</v>
      </c>
      <c r="L156" s="19">
        <v>769.84983559322473</v>
      </c>
      <c r="M156" s="18"/>
      <c r="N156" s="23"/>
      <c r="O156" s="29"/>
      <c r="P156" s="29"/>
      <c r="Q156" s="29"/>
      <c r="R156" s="29"/>
      <c r="S156" s="29"/>
      <c r="T156" s="29"/>
      <c r="U156" s="25"/>
      <c r="V156" s="25"/>
      <c r="W156" s="22"/>
      <c r="X156" s="25"/>
      <c r="Y156" s="25"/>
      <c r="Z156" s="25"/>
      <c r="AA156" s="29"/>
    </row>
    <row r="157" spans="1:27" ht="16.5">
      <c r="A157" s="7" t="s">
        <v>200</v>
      </c>
      <c r="B157" s="7" t="s">
        <v>569</v>
      </c>
      <c r="C157" s="23">
        <v>505862</v>
      </c>
      <c r="D157" s="23">
        <v>505862</v>
      </c>
      <c r="E157" s="23">
        <v>505862</v>
      </c>
      <c r="F157" s="23">
        <f t="shared" si="2"/>
        <v>0</v>
      </c>
      <c r="G157" s="30">
        <v>2.5</v>
      </c>
      <c r="H157" s="31">
        <v>307.98075514900739</v>
      </c>
      <c r="I157" s="23">
        <v>2416254.8930000002</v>
      </c>
      <c r="J157" s="23">
        <v>2416254.89</v>
      </c>
      <c r="K157" s="19">
        <v>1404.2115469105956</v>
      </c>
      <c r="L157" s="19">
        <v>1404.2115469105956</v>
      </c>
      <c r="M157" s="18"/>
      <c r="N157" s="23"/>
      <c r="O157" s="29"/>
      <c r="P157" s="29"/>
      <c r="Q157" s="29"/>
      <c r="R157" s="29"/>
      <c r="S157" s="29"/>
      <c r="T157" s="29"/>
      <c r="U157" s="25"/>
      <c r="V157" s="25"/>
      <c r="W157" s="22"/>
      <c r="X157" s="25"/>
      <c r="Y157" s="25"/>
      <c r="Z157" s="25"/>
      <c r="AA157" s="29"/>
    </row>
    <row r="158" spans="1:27" ht="16.5">
      <c r="A158" s="7" t="s">
        <v>38</v>
      </c>
      <c r="B158" s="7" t="s">
        <v>39</v>
      </c>
      <c r="C158" s="23">
        <v>2641258</v>
      </c>
      <c r="D158" s="23">
        <v>2641258</v>
      </c>
      <c r="E158" s="23">
        <v>2641258</v>
      </c>
      <c r="F158" s="23">
        <f t="shared" si="2"/>
        <v>0</v>
      </c>
      <c r="G158" s="30">
        <v>1.7807465436195653</v>
      </c>
      <c r="H158" s="31">
        <v>2563</v>
      </c>
      <c r="I158" s="23">
        <v>0</v>
      </c>
      <c r="J158" s="23">
        <v>0</v>
      </c>
      <c r="K158" s="19">
        <v>0</v>
      </c>
      <c r="L158" s="19">
        <v>0</v>
      </c>
      <c r="M158" s="18"/>
      <c r="N158" s="23"/>
      <c r="O158" s="29"/>
      <c r="P158" s="29"/>
      <c r="Q158" s="29"/>
      <c r="R158" s="29"/>
      <c r="S158" s="29"/>
      <c r="T158" s="29"/>
      <c r="U158" s="25"/>
      <c r="V158" s="25"/>
      <c r="W158" s="22"/>
      <c r="X158" s="25"/>
      <c r="Y158" s="25"/>
      <c r="Z158" s="25"/>
      <c r="AA158" s="29"/>
    </row>
    <row r="159" spans="1:27" ht="16.5">
      <c r="A159" s="7" t="s">
        <v>197</v>
      </c>
      <c r="B159" s="7" t="s">
        <v>455</v>
      </c>
      <c r="C159" s="23">
        <v>4654330</v>
      </c>
      <c r="D159" s="23">
        <v>4654330</v>
      </c>
      <c r="E159" s="23">
        <v>4654330</v>
      </c>
      <c r="F159" s="23">
        <f t="shared" si="2"/>
        <v>0</v>
      </c>
      <c r="G159" s="30">
        <v>2.2133053559751001</v>
      </c>
      <c r="H159" s="31">
        <v>2563</v>
      </c>
      <c r="I159" s="23">
        <v>0</v>
      </c>
      <c r="J159" s="23">
        <v>0</v>
      </c>
      <c r="K159" s="19">
        <v>0</v>
      </c>
      <c r="L159" s="19">
        <v>0</v>
      </c>
      <c r="M159" s="18"/>
      <c r="N159" s="23"/>
      <c r="O159" s="29"/>
      <c r="P159" s="29"/>
      <c r="Q159" s="29"/>
      <c r="R159" s="29"/>
      <c r="S159" s="29"/>
      <c r="T159" s="29"/>
      <c r="U159" s="25"/>
      <c r="V159" s="25"/>
      <c r="W159" s="22"/>
      <c r="X159" s="25"/>
      <c r="Y159" s="25"/>
      <c r="Z159" s="25"/>
      <c r="AA159" s="29"/>
    </row>
    <row r="160" spans="1:27" ht="16.5">
      <c r="A160" s="7" t="s">
        <v>40</v>
      </c>
      <c r="B160" s="7" t="s">
        <v>41</v>
      </c>
      <c r="C160" s="23">
        <v>1363969</v>
      </c>
      <c r="D160" s="23">
        <v>1099928</v>
      </c>
      <c r="E160" s="23">
        <v>1099928</v>
      </c>
      <c r="F160" s="23">
        <f t="shared" si="2"/>
        <v>0</v>
      </c>
      <c r="G160" s="30">
        <v>0.8613399834679476</v>
      </c>
      <c r="H160" s="31">
        <v>2563</v>
      </c>
      <c r="I160" s="23">
        <v>0</v>
      </c>
      <c r="J160" s="23">
        <v>0</v>
      </c>
      <c r="K160" s="19">
        <v>0</v>
      </c>
      <c r="L160" s="19">
        <v>0</v>
      </c>
      <c r="M160" s="18"/>
      <c r="N160" s="23"/>
      <c r="O160" s="29"/>
      <c r="P160" s="29"/>
      <c r="Q160" s="29"/>
      <c r="R160" s="29"/>
      <c r="S160" s="29"/>
      <c r="T160" s="29"/>
      <c r="U160" s="25"/>
      <c r="V160" s="25"/>
      <c r="W160" s="22"/>
      <c r="X160" s="25"/>
      <c r="Y160" s="25"/>
      <c r="Z160" s="25"/>
      <c r="AA160" s="29"/>
    </row>
    <row r="161" spans="1:27" ht="16.5">
      <c r="A161" s="7" t="s">
        <v>201</v>
      </c>
      <c r="B161" s="7" t="s">
        <v>458</v>
      </c>
      <c r="C161" s="23">
        <v>36000</v>
      </c>
      <c r="D161" s="23">
        <v>36000</v>
      </c>
      <c r="E161" s="23">
        <v>36000</v>
      </c>
      <c r="F161" s="23">
        <f t="shared" si="2"/>
        <v>0</v>
      </c>
      <c r="G161" s="30">
        <v>2.5</v>
      </c>
      <c r="H161" s="31">
        <v>214.20115921787709</v>
      </c>
      <c r="I161" s="23">
        <v>261425.79550000001</v>
      </c>
      <c r="J161" s="23">
        <v>261425.8</v>
      </c>
      <c r="K161" s="19">
        <v>1460.4793044692738</v>
      </c>
      <c r="L161" s="19">
        <v>1460.4793044692735</v>
      </c>
      <c r="M161" s="18"/>
      <c r="N161" s="23"/>
      <c r="O161" s="29"/>
      <c r="P161" s="29"/>
      <c r="Q161" s="29"/>
      <c r="R161" s="29"/>
      <c r="S161" s="29"/>
      <c r="T161" s="29"/>
      <c r="U161" s="25"/>
      <c r="V161" s="25"/>
      <c r="W161" s="22"/>
      <c r="X161" s="25"/>
      <c r="Y161" s="25"/>
      <c r="Z161" s="25"/>
      <c r="AA161" s="29"/>
    </row>
    <row r="162" spans="1:27" ht="16.5">
      <c r="A162" s="7" t="s">
        <v>203</v>
      </c>
      <c r="B162" s="7" t="s">
        <v>460</v>
      </c>
      <c r="C162" s="23">
        <v>995380</v>
      </c>
      <c r="D162" s="23">
        <v>995380</v>
      </c>
      <c r="E162" s="23">
        <v>995380</v>
      </c>
      <c r="F162" s="23">
        <f t="shared" si="2"/>
        <v>0</v>
      </c>
      <c r="G162" s="30">
        <v>2.5</v>
      </c>
      <c r="H162" s="31">
        <v>316.59457799548557</v>
      </c>
      <c r="I162" s="23">
        <v>7505853.0630000001</v>
      </c>
      <c r="J162" s="23">
        <v>7355736</v>
      </c>
      <c r="K162" s="19">
        <v>1399.0432532027087</v>
      </c>
      <c r="L162" s="19">
        <v>1371.0623881386546</v>
      </c>
      <c r="M162" s="18"/>
      <c r="N162" s="23"/>
      <c r="O162" s="29"/>
      <c r="P162" s="29"/>
      <c r="Q162" s="29"/>
      <c r="R162" s="29"/>
      <c r="S162" s="29"/>
      <c r="T162" s="29"/>
      <c r="U162" s="25"/>
      <c r="V162" s="25"/>
      <c r="W162" s="22"/>
      <c r="X162" s="25"/>
      <c r="Y162" s="25"/>
      <c r="Z162" s="25"/>
      <c r="AA162" s="29"/>
    </row>
    <row r="163" spans="1:27" ht="16.5">
      <c r="A163" s="7" t="s">
        <v>207</v>
      </c>
      <c r="B163" s="7" t="s">
        <v>60</v>
      </c>
      <c r="C163" s="23">
        <v>612158</v>
      </c>
      <c r="D163" s="23">
        <v>612158</v>
      </c>
      <c r="E163" s="23">
        <v>612158</v>
      </c>
      <c r="F163" s="23">
        <f t="shared" si="2"/>
        <v>0</v>
      </c>
      <c r="G163" s="30">
        <v>2.5</v>
      </c>
      <c r="H163" s="31">
        <v>766.34660874035058</v>
      </c>
      <c r="I163" s="23">
        <v>1252138.4635000003</v>
      </c>
      <c r="J163" s="23">
        <v>1252138.46</v>
      </c>
      <c r="K163" s="19">
        <v>1129.1920347557898</v>
      </c>
      <c r="L163" s="19">
        <v>1129.1920347557898</v>
      </c>
      <c r="M163" s="18"/>
      <c r="N163" s="23"/>
      <c r="O163" s="29"/>
      <c r="P163" s="29"/>
      <c r="Q163" s="29"/>
      <c r="R163" s="29"/>
      <c r="S163" s="29"/>
      <c r="T163" s="29"/>
      <c r="U163" s="25"/>
      <c r="V163" s="25"/>
      <c r="W163" s="22"/>
      <c r="X163" s="25"/>
      <c r="Y163" s="25"/>
      <c r="Z163" s="25"/>
      <c r="AA163" s="29"/>
    </row>
    <row r="164" spans="1:27" ht="16.5">
      <c r="A164" s="7" t="s">
        <v>206</v>
      </c>
      <c r="B164" s="7" t="s">
        <v>463</v>
      </c>
      <c r="C164" s="23">
        <v>672176</v>
      </c>
      <c r="D164" s="23">
        <v>672176</v>
      </c>
      <c r="E164" s="23">
        <v>672176</v>
      </c>
      <c r="F164" s="23">
        <f t="shared" si="2"/>
        <v>0</v>
      </c>
      <c r="G164" s="30">
        <v>2.5</v>
      </c>
      <c r="H164" s="31">
        <v>1239.8354256899547</v>
      </c>
      <c r="I164" s="23">
        <v>807796.08600000001</v>
      </c>
      <c r="J164" s="23">
        <v>764713.63</v>
      </c>
      <c r="K164" s="19">
        <v>845.09874458602724</v>
      </c>
      <c r="L164" s="19">
        <v>800.02681154143909</v>
      </c>
      <c r="M164" s="18"/>
      <c r="N164" s="23"/>
      <c r="O164" s="29"/>
      <c r="P164" s="29"/>
      <c r="Q164" s="29"/>
      <c r="R164" s="29"/>
      <c r="S164" s="29"/>
      <c r="T164" s="29"/>
      <c r="U164" s="25"/>
      <c r="V164" s="25"/>
      <c r="W164" s="22"/>
      <c r="X164" s="25"/>
      <c r="Y164" s="25"/>
      <c r="Z164" s="25"/>
      <c r="AA164" s="29"/>
    </row>
    <row r="165" spans="1:27" ht="16.5">
      <c r="A165" s="7" t="s">
        <v>42</v>
      </c>
      <c r="B165" s="7" t="s">
        <v>43</v>
      </c>
      <c r="C165" s="23">
        <v>664000</v>
      </c>
      <c r="D165" s="23">
        <v>314557</v>
      </c>
      <c r="E165" s="23">
        <v>314557</v>
      </c>
      <c r="F165" s="23">
        <f t="shared" si="2"/>
        <v>0</v>
      </c>
      <c r="G165" s="30">
        <v>2.5</v>
      </c>
      <c r="H165" s="31">
        <v>1680.2538154952852</v>
      </c>
      <c r="I165" s="23">
        <v>179255.41199999998</v>
      </c>
      <c r="J165" s="23">
        <v>179255.41</v>
      </c>
      <c r="K165" s="19">
        <v>580.84771070282875</v>
      </c>
      <c r="L165" s="19">
        <v>580.84771070282875</v>
      </c>
      <c r="M165" s="18"/>
      <c r="N165" s="23"/>
      <c r="O165" s="29"/>
      <c r="P165" s="29"/>
      <c r="Q165" s="29"/>
      <c r="R165" s="29"/>
      <c r="S165" s="29"/>
      <c r="T165" s="29"/>
      <c r="U165" s="25"/>
      <c r="V165" s="25"/>
      <c r="W165" s="22"/>
      <c r="X165" s="25"/>
      <c r="Y165" s="25"/>
      <c r="Z165" s="25"/>
      <c r="AA165" s="29"/>
    </row>
    <row r="166" spans="1:27" ht="16.5">
      <c r="A166" s="7" t="s">
        <v>202</v>
      </c>
      <c r="B166" s="7" t="s">
        <v>459</v>
      </c>
      <c r="C166" s="23">
        <v>1950000</v>
      </c>
      <c r="D166" s="23">
        <v>1770417.88</v>
      </c>
      <c r="E166" s="23">
        <v>1950000</v>
      </c>
      <c r="F166" s="23">
        <f t="shared" si="2"/>
        <v>179582.12000000011</v>
      </c>
      <c r="G166" s="30">
        <v>1.2924060351972453</v>
      </c>
      <c r="H166" s="31">
        <v>2563</v>
      </c>
      <c r="I166" s="23">
        <v>0</v>
      </c>
      <c r="J166" s="23">
        <v>0</v>
      </c>
      <c r="K166" s="19">
        <v>0</v>
      </c>
      <c r="L166" s="19">
        <v>0</v>
      </c>
      <c r="M166" s="18"/>
      <c r="N166" s="23"/>
      <c r="O166" s="29"/>
      <c r="P166" s="29"/>
      <c r="Q166" s="29"/>
      <c r="R166" s="29"/>
      <c r="S166" s="29"/>
      <c r="T166" s="29"/>
      <c r="U166" s="25"/>
      <c r="V166" s="25"/>
      <c r="W166" s="22"/>
      <c r="X166" s="25"/>
      <c r="Y166" s="25"/>
      <c r="Z166" s="25"/>
      <c r="AA166" s="29"/>
    </row>
    <row r="167" spans="1:27" ht="16.5">
      <c r="A167" s="7" t="s">
        <v>204</v>
      </c>
      <c r="B167" s="7" t="s">
        <v>461</v>
      </c>
      <c r="C167" s="23">
        <v>900000</v>
      </c>
      <c r="D167" s="23">
        <v>800000</v>
      </c>
      <c r="E167" s="23">
        <v>800000</v>
      </c>
      <c r="F167" s="23">
        <f t="shared" si="2"/>
        <v>0</v>
      </c>
      <c r="G167" s="30">
        <v>2.5</v>
      </c>
      <c r="H167" s="31">
        <v>1161.6252370770635</v>
      </c>
      <c r="I167" s="23">
        <v>997087.54550000001</v>
      </c>
      <c r="J167" s="23">
        <v>997087.55</v>
      </c>
      <c r="K167" s="19">
        <v>892.02485775376192</v>
      </c>
      <c r="L167" s="19">
        <v>892.02485775376192</v>
      </c>
      <c r="M167" s="18"/>
      <c r="N167" s="23"/>
      <c r="O167" s="29"/>
      <c r="P167" s="29"/>
      <c r="Q167" s="29"/>
      <c r="R167" s="29"/>
      <c r="S167" s="29"/>
      <c r="T167" s="29"/>
      <c r="U167" s="25"/>
      <c r="V167" s="25"/>
      <c r="W167" s="22"/>
      <c r="X167" s="25"/>
      <c r="Y167" s="25"/>
      <c r="Z167" s="25"/>
      <c r="AA167" s="29"/>
    </row>
    <row r="168" spans="1:27" ht="16.5">
      <c r="A168" s="7" t="s">
        <v>205</v>
      </c>
      <c r="B168" s="7" t="s">
        <v>462</v>
      </c>
      <c r="C168" s="23">
        <v>1497371</v>
      </c>
      <c r="D168" s="23">
        <v>795000</v>
      </c>
      <c r="E168" s="23">
        <v>795000</v>
      </c>
      <c r="F168" s="23">
        <f t="shared" si="2"/>
        <v>0</v>
      </c>
      <c r="G168" s="30">
        <v>2.5</v>
      </c>
      <c r="H168" s="31">
        <v>2422.5547434638743</v>
      </c>
      <c r="I168" s="23">
        <v>74509.643999999898</v>
      </c>
      <c r="J168" s="23">
        <v>74012.91</v>
      </c>
      <c r="K168" s="19">
        <v>135.46715392167539</v>
      </c>
      <c r="L168" s="19">
        <v>134.56403956219756</v>
      </c>
      <c r="M168" s="18"/>
      <c r="N168" s="23"/>
      <c r="O168" s="29"/>
      <c r="P168" s="29"/>
      <c r="Q168" s="29"/>
      <c r="R168" s="29"/>
      <c r="S168" s="29"/>
      <c r="T168" s="29"/>
      <c r="U168" s="25"/>
      <c r="V168" s="25"/>
      <c r="W168" s="22"/>
      <c r="X168" s="25"/>
      <c r="Y168" s="25"/>
      <c r="Z168" s="25"/>
      <c r="AA168" s="29"/>
    </row>
    <row r="169" spans="1:27" ht="16.5">
      <c r="A169" s="7" t="s">
        <v>44</v>
      </c>
      <c r="B169" s="7" t="s">
        <v>45</v>
      </c>
      <c r="C169" s="23">
        <v>3471481</v>
      </c>
      <c r="D169" s="23">
        <v>2627690.12</v>
      </c>
      <c r="E169" s="23">
        <v>2634892</v>
      </c>
      <c r="F169" s="23">
        <f t="shared" si="2"/>
        <v>7201.8799999998882</v>
      </c>
      <c r="G169" s="30">
        <v>1.3041699118357228</v>
      </c>
      <c r="H169" s="31">
        <v>2563</v>
      </c>
      <c r="I169" s="23">
        <v>0</v>
      </c>
      <c r="J169" s="23">
        <v>0</v>
      </c>
      <c r="K169" s="19">
        <v>0</v>
      </c>
      <c r="L169" s="19">
        <v>0</v>
      </c>
      <c r="M169" s="18"/>
      <c r="N169" s="23"/>
      <c r="O169" s="29"/>
      <c r="P169" s="29"/>
      <c r="Q169" s="29"/>
      <c r="R169" s="29"/>
      <c r="S169" s="29"/>
      <c r="T169" s="29"/>
      <c r="U169" s="25"/>
      <c r="V169" s="25"/>
      <c r="W169" s="22"/>
      <c r="X169" s="25"/>
      <c r="Y169" s="25"/>
      <c r="Z169" s="25"/>
      <c r="AA169" s="29"/>
    </row>
    <row r="170" spans="1:27" ht="16.5">
      <c r="A170" s="7" t="s">
        <v>208</v>
      </c>
      <c r="B170" s="7" t="s">
        <v>464</v>
      </c>
      <c r="C170" s="23">
        <v>860371</v>
      </c>
      <c r="D170" s="23">
        <v>665787.60499999998</v>
      </c>
      <c r="E170" s="23">
        <v>665788</v>
      </c>
      <c r="F170" s="23">
        <f t="shared" si="2"/>
        <v>0.39500000001862645</v>
      </c>
      <c r="G170" s="30">
        <v>2.5</v>
      </c>
      <c r="H170" s="31">
        <v>1241.2610555949141</v>
      </c>
      <c r="I170" s="23">
        <v>452835.25699999998</v>
      </c>
      <c r="J170" s="23">
        <v>452835.26</v>
      </c>
      <c r="K170" s="19">
        <v>844.24336664305156</v>
      </c>
      <c r="L170" s="19">
        <v>844.24336664305156</v>
      </c>
      <c r="M170" s="18"/>
      <c r="N170" s="23"/>
      <c r="O170" s="29"/>
      <c r="P170" s="29"/>
      <c r="Q170" s="29"/>
      <c r="R170" s="29"/>
      <c r="S170" s="29"/>
      <c r="T170" s="29"/>
      <c r="U170" s="25"/>
      <c r="V170" s="25"/>
      <c r="W170" s="22"/>
      <c r="X170" s="25"/>
      <c r="Y170" s="25"/>
      <c r="Z170" s="25"/>
      <c r="AA170" s="29"/>
    </row>
    <row r="171" spans="1:27" ht="16.5">
      <c r="A171" s="7" t="s">
        <v>209</v>
      </c>
      <c r="B171" s="7" t="s">
        <v>465</v>
      </c>
      <c r="C171" s="23">
        <v>711000</v>
      </c>
      <c r="D171" s="23">
        <v>566919.67000000004</v>
      </c>
      <c r="E171" s="23">
        <v>566920</v>
      </c>
      <c r="F171" s="23">
        <f t="shared" si="2"/>
        <v>0.32999999995809048</v>
      </c>
      <c r="G171" s="30">
        <v>2.5</v>
      </c>
      <c r="H171" s="31">
        <v>1013.5510959344942</v>
      </c>
      <c r="I171" s="23">
        <v>548639.45799999998</v>
      </c>
      <c r="J171" s="23">
        <v>548639.46</v>
      </c>
      <c r="K171" s="19">
        <v>980.86934243930341</v>
      </c>
      <c r="L171" s="19">
        <v>980.86934243930352</v>
      </c>
      <c r="M171" s="18"/>
      <c r="N171" s="23"/>
      <c r="O171" s="29"/>
      <c r="P171" s="29"/>
      <c r="Q171" s="29"/>
      <c r="R171" s="29"/>
      <c r="S171" s="29"/>
      <c r="T171" s="29"/>
      <c r="U171" s="25"/>
      <c r="V171" s="25"/>
      <c r="W171" s="22"/>
      <c r="X171" s="25"/>
      <c r="Y171" s="25"/>
      <c r="Z171" s="25"/>
      <c r="AA171" s="29"/>
    </row>
    <row r="172" spans="1:27" ht="16.5">
      <c r="A172" s="7" t="s">
        <v>211</v>
      </c>
      <c r="B172" s="7" t="s">
        <v>570</v>
      </c>
      <c r="C172" s="23">
        <v>450000</v>
      </c>
      <c r="D172" s="23">
        <v>450000</v>
      </c>
      <c r="E172" s="23">
        <v>450000</v>
      </c>
      <c r="F172" s="23">
        <f t="shared" si="2"/>
        <v>0</v>
      </c>
      <c r="G172" s="30">
        <v>2.5</v>
      </c>
      <c r="H172" s="31">
        <v>2495.2306094808127</v>
      </c>
      <c r="I172" s="23">
        <v>30521.028000000024</v>
      </c>
      <c r="J172" s="23">
        <v>27672.400000000001</v>
      </c>
      <c r="K172" s="19">
        <v>91.861634311512489</v>
      </c>
      <c r="L172" s="19">
        <v>83.287881775771325</v>
      </c>
      <c r="M172" s="18"/>
      <c r="N172" s="23"/>
      <c r="O172" s="29"/>
      <c r="P172" s="29"/>
      <c r="Q172" s="29"/>
      <c r="R172" s="29"/>
      <c r="S172" s="29"/>
      <c r="T172" s="29"/>
      <c r="U172" s="25"/>
      <c r="V172" s="25"/>
      <c r="W172" s="22"/>
      <c r="X172" s="25"/>
      <c r="Y172" s="25"/>
      <c r="Z172" s="25"/>
      <c r="AA172" s="29"/>
    </row>
    <row r="173" spans="1:27" ht="16.5">
      <c r="A173" s="7" t="s">
        <v>210</v>
      </c>
      <c r="B173" s="7" t="s">
        <v>466</v>
      </c>
      <c r="C173" s="23">
        <v>724500</v>
      </c>
      <c r="D173" s="23">
        <v>724500</v>
      </c>
      <c r="E173" s="23">
        <v>724500</v>
      </c>
      <c r="F173" s="23">
        <f t="shared" si="2"/>
        <v>0</v>
      </c>
      <c r="G173" s="30">
        <v>2.5</v>
      </c>
      <c r="H173" s="31">
        <v>2164.0305991601613</v>
      </c>
      <c r="I173" s="23">
        <v>103107.08349999995</v>
      </c>
      <c r="J173" s="23">
        <v>103107.08</v>
      </c>
      <c r="K173" s="19">
        <v>290.58164050390315</v>
      </c>
      <c r="L173" s="19">
        <v>290.58164050390315</v>
      </c>
      <c r="M173" s="18"/>
      <c r="N173" s="23"/>
      <c r="O173" s="29"/>
      <c r="P173" s="29"/>
      <c r="Q173" s="29"/>
      <c r="R173" s="29"/>
      <c r="S173" s="29"/>
      <c r="T173" s="29"/>
      <c r="U173" s="25"/>
      <c r="V173" s="25"/>
      <c r="W173" s="22"/>
      <c r="X173" s="25"/>
      <c r="Y173" s="25"/>
      <c r="Z173" s="25"/>
      <c r="AA173" s="29"/>
    </row>
    <row r="174" spans="1:27" ht="16.5">
      <c r="A174" s="7" t="s">
        <v>583</v>
      </c>
      <c r="B174" s="7" t="s">
        <v>584</v>
      </c>
      <c r="C174" s="23">
        <v>0</v>
      </c>
      <c r="D174" s="23">
        <v>0</v>
      </c>
      <c r="E174" s="23">
        <v>0</v>
      </c>
      <c r="F174" s="23">
        <f t="shared" si="2"/>
        <v>0</v>
      </c>
      <c r="G174" s="30">
        <v>2.1995524285883929</v>
      </c>
      <c r="H174" s="31">
        <v>2563</v>
      </c>
      <c r="I174" s="23">
        <v>0</v>
      </c>
      <c r="J174" s="23">
        <v>0</v>
      </c>
      <c r="K174" s="19">
        <v>0</v>
      </c>
      <c r="L174" s="19">
        <v>0</v>
      </c>
      <c r="M174" s="18"/>
      <c r="N174" s="23"/>
      <c r="O174" s="29"/>
      <c r="P174" s="29"/>
      <c r="Q174" s="29"/>
      <c r="R174" s="29"/>
      <c r="S174" s="29"/>
      <c r="T174" s="29"/>
      <c r="U174" s="25"/>
      <c r="V174" s="25"/>
      <c r="W174" s="22"/>
      <c r="X174" s="25"/>
      <c r="Y174" s="25"/>
      <c r="Z174" s="25"/>
      <c r="AA174" s="29"/>
    </row>
    <row r="175" spans="1:27" ht="16.5">
      <c r="A175" s="7" t="s">
        <v>212</v>
      </c>
      <c r="B175" s="7" t="s">
        <v>467</v>
      </c>
      <c r="C175" s="23">
        <v>1786945</v>
      </c>
      <c r="D175" s="23">
        <v>1500000</v>
      </c>
      <c r="E175" s="23">
        <v>1500000</v>
      </c>
      <c r="F175" s="23">
        <f t="shared" si="2"/>
        <v>0</v>
      </c>
      <c r="G175" s="30">
        <v>2.5</v>
      </c>
      <c r="H175" s="31">
        <v>2098.2199280981881</v>
      </c>
      <c r="I175" s="23">
        <v>368161.19600000005</v>
      </c>
      <c r="J175" s="23">
        <v>368161.2</v>
      </c>
      <c r="K175" s="19">
        <v>330.06804314108717</v>
      </c>
      <c r="L175" s="19">
        <v>330.06804314108717</v>
      </c>
      <c r="M175" s="18"/>
      <c r="N175" s="23"/>
      <c r="O175" s="29"/>
      <c r="P175" s="29"/>
      <c r="Q175" s="29"/>
      <c r="R175" s="29"/>
      <c r="S175" s="29"/>
      <c r="T175" s="29"/>
      <c r="U175" s="25"/>
      <c r="V175" s="25"/>
      <c r="W175" s="22"/>
      <c r="X175" s="25"/>
      <c r="Y175" s="25"/>
      <c r="Z175" s="25"/>
      <c r="AA175" s="29"/>
    </row>
    <row r="176" spans="1:27" ht="16.5">
      <c r="A176" s="7" t="s">
        <v>213</v>
      </c>
      <c r="B176" s="7" t="s">
        <v>468</v>
      </c>
      <c r="C176" s="23">
        <v>425000</v>
      </c>
      <c r="D176" s="23">
        <v>425000</v>
      </c>
      <c r="E176" s="23">
        <v>425000</v>
      </c>
      <c r="F176" s="23">
        <f t="shared" si="2"/>
        <v>0</v>
      </c>
      <c r="G176" s="30">
        <v>1.8938293885677593</v>
      </c>
      <c r="H176" s="31">
        <v>2563</v>
      </c>
      <c r="I176" s="23">
        <v>0</v>
      </c>
      <c r="J176" s="23">
        <v>0</v>
      </c>
      <c r="K176" s="19">
        <v>0</v>
      </c>
      <c r="L176" s="19">
        <v>0</v>
      </c>
      <c r="M176" s="18"/>
      <c r="N176" s="23"/>
      <c r="O176" s="29"/>
      <c r="P176" s="29"/>
      <c r="Q176" s="29"/>
      <c r="R176" s="29"/>
      <c r="S176" s="29"/>
      <c r="T176" s="29"/>
      <c r="U176" s="25"/>
      <c r="V176" s="25"/>
      <c r="W176" s="22"/>
      <c r="X176" s="25"/>
      <c r="Y176" s="25"/>
      <c r="Z176" s="25"/>
      <c r="AA176" s="29"/>
    </row>
    <row r="177" spans="1:27" ht="16.5">
      <c r="A177" s="7" t="s">
        <v>214</v>
      </c>
      <c r="B177" s="7" t="s">
        <v>469</v>
      </c>
      <c r="C177" s="23">
        <v>583000</v>
      </c>
      <c r="D177" s="23">
        <v>583000</v>
      </c>
      <c r="E177" s="23">
        <v>583000</v>
      </c>
      <c r="F177" s="23">
        <f t="shared" si="2"/>
        <v>0</v>
      </c>
      <c r="G177" s="30">
        <v>2.3243704292681393</v>
      </c>
      <c r="H177" s="31">
        <v>2563</v>
      </c>
      <c r="I177" s="23">
        <v>0</v>
      </c>
      <c r="J177" s="23">
        <v>0</v>
      </c>
      <c r="K177" s="19">
        <v>0</v>
      </c>
      <c r="L177" s="19">
        <v>0</v>
      </c>
      <c r="M177" s="18"/>
      <c r="N177" s="23"/>
      <c r="O177" s="29"/>
      <c r="P177" s="29"/>
      <c r="Q177" s="29"/>
      <c r="R177" s="29"/>
      <c r="S177" s="29"/>
      <c r="T177" s="29"/>
      <c r="U177" s="25"/>
      <c r="V177" s="25"/>
      <c r="W177" s="22"/>
      <c r="X177" s="25"/>
      <c r="Y177" s="25"/>
      <c r="Z177" s="25"/>
      <c r="AA177" s="29"/>
    </row>
    <row r="178" spans="1:27" ht="16.5">
      <c r="A178" s="7" t="s">
        <v>218</v>
      </c>
      <c r="B178" s="7" t="s">
        <v>473</v>
      </c>
      <c r="C178" s="23">
        <v>5475000</v>
      </c>
      <c r="D178" s="23">
        <v>5475000</v>
      </c>
      <c r="E178" s="23">
        <v>5475000</v>
      </c>
      <c r="F178" s="23">
        <f t="shared" si="2"/>
        <v>0</v>
      </c>
      <c r="G178" s="30">
        <v>2.2671022603801023</v>
      </c>
      <c r="H178" s="31">
        <v>2563</v>
      </c>
      <c r="I178" s="23">
        <v>0</v>
      </c>
      <c r="J178" s="23">
        <v>0</v>
      </c>
      <c r="K178" s="19">
        <v>0</v>
      </c>
      <c r="L178" s="19">
        <v>0</v>
      </c>
      <c r="M178" s="18"/>
      <c r="N178" s="23"/>
      <c r="O178" s="29"/>
      <c r="P178" s="29"/>
      <c r="Q178" s="29"/>
      <c r="R178" s="29"/>
      <c r="S178" s="29"/>
      <c r="T178" s="29"/>
      <c r="U178" s="25"/>
      <c r="V178" s="25"/>
      <c r="W178" s="22"/>
      <c r="X178" s="25"/>
      <c r="Y178" s="25"/>
      <c r="Z178" s="25"/>
      <c r="AA178" s="29"/>
    </row>
    <row r="179" spans="1:27" ht="16.5">
      <c r="A179" s="7" t="s">
        <v>219</v>
      </c>
      <c r="B179" s="7" t="s">
        <v>474</v>
      </c>
      <c r="C179" s="23">
        <v>33000000</v>
      </c>
      <c r="D179" s="23">
        <v>33000000</v>
      </c>
      <c r="E179" s="23">
        <v>33000000</v>
      </c>
      <c r="F179" s="23">
        <f t="shared" si="2"/>
        <v>0</v>
      </c>
      <c r="G179" s="30">
        <v>2.5</v>
      </c>
      <c r="H179" s="31">
        <v>2031.656674545952</v>
      </c>
      <c r="I179" s="23">
        <v>8667127.7350000031</v>
      </c>
      <c r="J179" s="23">
        <v>8667127.7400000002</v>
      </c>
      <c r="K179" s="19">
        <v>370.00599527242889</v>
      </c>
      <c r="L179" s="19">
        <v>370.00599527242889</v>
      </c>
      <c r="M179" s="18"/>
      <c r="N179" s="23"/>
      <c r="O179" s="29"/>
      <c r="P179" s="29"/>
      <c r="Q179" s="29"/>
      <c r="R179" s="29"/>
      <c r="S179" s="29"/>
      <c r="T179" s="29"/>
      <c r="U179" s="25"/>
      <c r="V179" s="25"/>
      <c r="W179" s="22"/>
      <c r="X179" s="25"/>
      <c r="Y179" s="25"/>
      <c r="Z179" s="25"/>
      <c r="AA179" s="29"/>
    </row>
    <row r="180" spans="1:27" ht="16.5">
      <c r="A180" s="7" t="s">
        <v>220</v>
      </c>
      <c r="B180" s="7" t="s">
        <v>475</v>
      </c>
      <c r="C180" s="23">
        <v>72000000</v>
      </c>
      <c r="D180" s="23">
        <v>72000000</v>
      </c>
      <c r="E180" s="23">
        <v>72000000</v>
      </c>
      <c r="F180" s="23">
        <f t="shared" si="2"/>
        <v>0</v>
      </c>
      <c r="G180" s="30">
        <v>2.3161036603124612</v>
      </c>
      <c r="H180" s="31">
        <v>2563</v>
      </c>
      <c r="I180" s="23">
        <v>0</v>
      </c>
      <c r="J180" s="23">
        <v>0</v>
      </c>
      <c r="K180" s="19">
        <v>0</v>
      </c>
      <c r="L180" s="19">
        <v>0</v>
      </c>
      <c r="M180" s="18"/>
      <c r="N180" s="23"/>
      <c r="O180" s="29"/>
      <c r="P180" s="29"/>
      <c r="Q180" s="29"/>
      <c r="R180" s="29"/>
      <c r="S180" s="29"/>
      <c r="T180" s="29"/>
      <c r="U180" s="25"/>
      <c r="V180" s="25"/>
      <c r="W180" s="22"/>
      <c r="X180" s="25"/>
      <c r="Y180" s="25"/>
      <c r="Z180" s="25"/>
      <c r="AA180" s="29"/>
    </row>
    <row r="181" spans="1:27" ht="16.5">
      <c r="A181" s="7" t="s">
        <v>215</v>
      </c>
      <c r="B181" s="7" t="s">
        <v>470</v>
      </c>
      <c r="C181" s="23">
        <v>619000</v>
      </c>
      <c r="D181" s="23">
        <v>332944.8725</v>
      </c>
      <c r="E181" s="23">
        <v>619000</v>
      </c>
      <c r="F181" s="23">
        <f t="shared" si="2"/>
        <v>286055.1275</v>
      </c>
      <c r="G181" s="30">
        <v>2.5</v>
      </c>
      <c r="H181" s="31">
        <v>1481.6646900449468</v>
      </c>
      <c r="I181" s="23">
        <v>157297.26650000003</v>
      </c>
      <c r="J181" s="23">
        <v>157297.26999999999</v>
      </c>
      <c r="K181" s="19">
        <v>700.00118597303197</v>
      </c>
      <c r="L181" s="19">
        <v>700.00118597303197</v>
      </c>
      <c r="M181" s="18"/>
      <c r="N181" s="23"/>
      <c r="O181" s="29"/>
      <c r="P181" s="29"/>
      <c r="Q181" s="29"/>
      <c r="R181" s="29"/>
      <c r="S181" s="29"/>
      <c r="T181" s="29"/>
      <c r="U181" s="25"/>
      <c r="V181" s="25"/>
      <c r="W181" s="22"/>
      <c r="X181" s="25"/>
      <c r="Y181" s="25"/>
      <c r="Z181" s="25"/>
      <c r="AA181" s="29"/>
    </row>
    <row r="182" spans="1:27" ht="16.5">
      <c r="A182" s="7" t="s">
        <v>221</v>
      </c>
      <c r="B182" s="7" t="s">
        <v>476</v>
      </c>
      <c r="C182" s="23">
        <v>10957000</v>
      </c>
      <c r="D182" s="23">
        <v>10542837.135</v>
      </c>
      <c r="E182" s="23">
        <v>10957000</v>
      </c>
      <c r="F182" s="23">
        <f t="shared" si="2"/>
        <v>414162.86500000022</v>
      </c>
      <c r="G182" s="30">
        <v>2.5</v>
      </c>
      <c r="H182" s="31">
        <v>1861.1301707930622</v>
      </c>
      <c r="I182" s="23">
        <v>2675585.4689999996</v>
      </c>
      <c r="J182" s="23">
        <v>2675585.4700000002</v>
      </c>
      <c r="K182" s="19">
        <v>472.32189752416252</v>
      </c>
      <c r="L182" s="19">
        <v>472.32189752416252</v>
      </c>
      <c r="M182" s="18"/>
      <c r="N182" s="23"/>
      <c r="O182" s="29"/>
      <c r="P182" s="29"/>
      <c r="Q182" s="29"/>
      <c r="R182" s="29"/>
      <c r="S182" s="29"/>
      <c r="T182" s="29"/>
      <c r="U182" s="25"/>
      <c r="V182" s="25"/>
      <c r="W182" s="22"/>
      <c r="X182" s="25"/>
      <c r="Y182" s="25"/>
      <c r="Z182" s="25"/>
      <c r="AA182" s="29"/>
    </row>
    <row r="183" spans="1:27" ht="16.5">
      <c r="A183" s="7" t="s">
        <v>222</v>
      </c>
      <c r="B183" s="7" t="s">
        <v>477</v>
      </c>
      <c r="C183" s="23">
        <v>24000000</v>
      </c>
      <c r="D183" s="23">
        <v>23830825.260000002</v>
      </c>
      <c r="E183" s="23">
        <v>24000000</v>
      </c>
      <c r="F183" s="23">
        <f t="shared" si="2"/>
        <v>169174.73999999836</v>
      </c>
      <c r="G183" s="30">
        <v>2.4705262281906166</v>
      </c>
      <c r="H183" s="31">
        <v>2563</v>
      </c>
      <c r="I183" s="23">
        <v>305475.29700000252</v>
      </c>
      <c r="J183" s="23">
        <v>305475.3</v>
      </c>
      <c r="K183" s="19">
        <v>32.853800809204813</v>
      </c>
      <c r="L183" s="19">
        <v>32.853800809204813</v>
      </c>
      <c r="M183" s="18"/>
      <c r="N183" s="23"/>
      <c r="O183" s="29"/>
      <c r="P183" s="29"/>
      <c r="Q183" s="29"/>
      <c r="R183" s="29"/>
      <c r="S183" s="29"/>
      <c r="T183" s="29"/>
      <c r="U183" s="25"/>
      <c r="V183" s="25"/>
      <c r="W183" s="22"/>
      <c r="X183" s="25"/>
      <c r="Y183" s="25"/>
      <c r="Z183" s="25"/>
      <c r="AA183" s="29"/>
    </row>
    <row r="184" spans="1:27" ht="16.5">
      <c r="A184" s="7" t="s">
        <v>223</v>
      </c>
      <c r="B184" s="7" t="s">
        <v>478</v>
      </c>
      <c r="C184" s="23">
        <v>7250000</v>
      </c>
      <c r="D184" s="23">
        <v>5167187.41</v>
      </c>
      <c r="E184" s="23">
        <v>5193970</v>
      </c>
      <c r="F184" s="23">
        <f t="shared" si="2"/>
        <v>26782.589999999851</v>
      </c>
      <c r="G184" s="30">
        <v>2.2356187906934277</v>
      </c>
      <c r="H184" s="31">
        <v>2563</v>
      </c>
      <c r="I184" s="23">
        <v>0</v>
      </c>
      <c r="J184" s="23">
        <v>0</v>
      </c>
      <c r="K184" s="19">
        <v>0</v>
      </c>
      <c r="L184" s="19">
        <v>0</v>
      </c>
      <c r="M184" s="18"/>
      <c r="N184" s="23"/>
      <c r="O184" s="29"/>
      <c r="P184" s="29"/>
      <c r="Q184" s="29"/>
      <c r="R184" s="29"/>
      <c r="S184" s="29"/>
      <c r="T184" s="29"/>
      <c r="U184" s="25"/>
      <c r="V184" s="25"/>
      <c r="W184" s="22"/>
      <c r="X184" s="25"/>
      <c r="Y184" s="25"/>
      <c r="Z184" s="25"/>
      <c r="AA184" s="29"/>
    </row>
    <row r="185" spans="1:27" ht="16.5">
      <c r="A185" s="7" t="s">
        <v>224</v>
      </c>
      <c r="B185" s="7" t="s">
        <v>479</v>
      </c>
      <c r="C185" s="23">
        <v>3900000</v>
      </c>
      <c r="D185" s="23">
        <v>3900000</v>
      </c>
      <c r="E185" s="23">
        <v>3900000</v>
      </c>
      <c r="F185" s="23">
        <f t="shared" si="2"/>
        <v>0</v>
      </c>
      <c r="G185" s="30">
        <v>2.5</v>
      </c>
      <c r="H185" s="31">
        <v>1665.1450741890319</v>
      </c>
      <c r="I185" s="23">
        <v>1592682.3920000002</v>
      </c>
      <c r="J185" s="23">
        <v>1592682.39</v>
      </c>
      <c r="K185" s="19">
        <v>589.91295548658081</v>
      </c>
      <c r="L185" s="19">
        <v>589.91295548658081</v>
      </c>
      <c r="M185" s="18"/>
      <c r="N185" s="23"/>
      <c r="O185" s="29"/>
      <c r="P185" s="29"/>
      <c r="Q185" s="29"/>
      <c r="R185" s="29"/>
      <c r="S185" s="29"/>
      <c r="T185" s="29"/>
      <c r="U185" s="25"/>
      <c r="V185" s="25"/>
      <c r="W185" s="22"/>
      <c r="X185" s="25"/>
      <c r="Y185" s="25"/>
      <c r="Z185" s="25"/>
      <c r="AA185" s="29"/>
    </row>
    <row r="186" spans="1:27" ht="16.5">
      <c r="A186" s="7" t="s">
        <v>216</v>
      </c>
      <c r="B186" s="7" t="s">
        <v>471</v>
      </c>
      <c r="C186" s="23">
        <v>23500000</v>
      </c>
      <c r="D186" s="23">
        <v>18612516.817499999</v>
      </c>
      <c r="E186" s="23">
        <v>23500000</v>
      </c>
      <c r="F186" s="23">
        <f t="shared" si="2"/>
        <v>4887483.182500001</v>
      </c>
      <c r="G186" s="30">
        <v>2.5</v>
      </c>
      <c r="H186" s="31">
        <v>1481.1382785070616</v>
      </c>
      <c r="I186" s="23">
        <v>8800435.9495000001</v>
      </c>
      <c r="J186" s="23">
        <v>8800435.9499999993</v>
      </c>
      <c r="K186" s="19">
        <v>700.31703289576296</v>
      </c>
      <c r="L186" s="19">
        <v>700.31703289576296</v>
      </c>
      <c r="M186" s="18"/>
      <c r="N186" s="23"/>
      <c r="O186" s="29"/>
      <c r="P186" s="29"/>
      <c r="Q186" s="29"/>
      <c r="R186" s="29"/>
      <c r="S186" s="29"/>
      <c r="T186" s="29"/>
      <c r="U186" s="25"/>
      <c r="V186" s="25"/>
      <c r="W186" s="22"/>
      <c r="X186" s="25"/>
      <c r="Y186" s="25"/>
      <c r="Z186" s="25"/>
      <c r="AA186" s="29"/>
    </row>
    <row r="187" spans="1:27" ht="16.5">
      <c r="A187" s="7" t="s">
        <v>217</v>
      </c>
      <c r="B187" s="7" t="s">
        <v>472</v>
      </c>
      <c r="C187" s="23">
        <v>27690000</v>
      </c>
      <c r="D187" s="23">
        <v>23238721</v>
      </c>
      <c r="E187" s="23">
        <v>27690000</v>
      </c>
      <c r="F187" s="23">
        <f t="shared" si="2"/>
        <v>4451279</v>
      </c>
      <c r="G187" s="30">
        <v>1.5108715556653192</v>
      </c>
      <c r="H187" s="31">
        <v>2563</v>
      </c>
      <c r="I187" s="23">
        <v>0</v>
      </c>
      <c r="J187" s="23">
        <v>0</v>
      </c>
      <c r="K187" s="19">
        <v>0</v>
      </c>
      <c r="L187" s="19">
        <v>0</v>
      </c>
      <c r="M187" s="18"/>
      <c r="N187" s="23"/>
      <c r="O187" s="29"/>
      <c r="P187" s="29"/>
      <c r="Q187" s="29"/>
      <c r="R187" s="29"/>
      <c r="S187" s="29"/>
      <c r="T187" s="29"/>
      <c r="U187" s="25"/>
      <c r="V187" s="25"/>
      <c r="W187" s="22"/>
      <c r="X187" s="25"/>
      <c r="Y187" s="25"/>
      <c r="Z187" s="25"/>
      <c r="AA187" s="29"/>
    </row>
    <row r="188" spans="1:27" ht="16.5">
      <c r="A188" s="7" t="s">
        <v>225</v>
      </c>
      <c r="B188" s="7" t="s">
        <v>480</v>
      </c>
      <c r="C188" s="23">
        <v>20000000</v>
      </c>
      <c r="D188" s="23">
        <v>12884647.352499999</v>
      </c>
      <c r="E188" s="23">
        <v>20000000</v>
      </c>
      <c r="F188" s="23">
        <f t="shared" si="2"/>
        <v>7115352.6475000009</v>
      </c>
      <c r="G188" s="30">
        <v>2.4999999999999996</v>
      </c>
      <c r="H188" s="31">
        <v>1648.7705673282403</v>
      </c>
      <c r="I188" s="23">
        <v>4686769.8884999994</v>
      </c>
      <c r="J188" s="23">
        <v>4686769.8899999997</v>
      </c>
      <c r="K188" s="19">
        <v>599.7376596030557</v>
      </c>
      <c r="L188" s="19">
        <v>599.7376596030557</v>
      </c>
      <c r="M188" s="18"/>
      <c r="N188" s="23"/>
      <c r="O188" s="29"/>
      <c r="P188" s="29"/>
      <c r="Q188" s="29"/>
      <c r="R188" s="29"/>
      <c r="S188" s="29"/>
      <c r="T188" s="29"/>
      <c r="U188" s="25"/>
      <c r="V188" s="25"/>
      <c r="W188" s="22"/>
      <c r="X188" s="25"/>
      <c r="Y188" s="25"/>
      <c r="Z188" s="25"/>
      <c r="AA188" s="29"/>
    </row>
    <row r="189" spans="1:27" ht="16.5">
      <c r="A189" s="7" t="s">
        <v>226</v>
      </c>
      <c r="B189" s="7" t="s">
        <v>481</v>
      </c>
      <c r="C189" s="23">
        <v>29500000</v>
      </c>
      <c r="D189" s="23">
        <v>29500000</v>
      </c>
      <c r="E189" s="23">
        <v>29500000</v>
      </c>
      <c r="F189" s="23">
        <f t="shared" si="2"/>
        <v>0</v>
      </c>
      <c r="G189" s="30">
        <v>2.5</v>
      </c>
      <c r="H189" s="31">
        <v>1746.6858041439002</v>
      </c>
      <c r="I189" s="23">
        <v>10743528.838500002</v>
      </c>
      <c r="J189" s="23">
        <v>10743528.84</v>
      </c>
      <c r="K189" s="19">
        <v>540.9885175136601</v>
      </c>
      <c r="L189" s="19">
        <v>540.9885175136601</v>
      </c>
      <c r="M189" s="18"/>
      <c r="N189" s="23"/>
      <c r="O189" s="29"/>
      <c r="P189" s="29"/>
      <c r="Q189" s="29"/>
      <c r="R189" s="29"/>
      <c r="S189" s="29"/>
      <c r="T189" s="29"/>
      <c r="U189" s="25"/>
      <c r="V189" s="25"/>
      <c r="W189" s="22"/>
      <c r="X189" s="25"/>
      <c r="Y189" s="25"/>
      <c r="Z189" s="25"/>
      <c r="AA189" s="29"/>
    </row>
    <row r="190" spans="1:27" ht="16.5">
      <c r="A190" s="7" t="s">
        <v>227</v>
      </c>
      <c r="B190" s="7" t="s">
        <v>482</v>
      </c>
      <c r="C190" s="23">
        <v>3898688</v>
      </c>
      <c r="D190" s="23">
        <v>3898688</v>
      </c>
      <c r="E190" s="23">
        <v>3898688</v>
      </c>
      <c r="F190" s="23">
        <f t="shared" si="2"/>
        <v>0</v>
      </c>
      <c r="G190" s="30">
        <v>2.5</v>
      </c>
      <c r="H190" s="31">
        <v>2305.6874961045546</v>
      </c>
      <c r="I190" s="23">
        <v>393184.04234499997</v>
      </c>
      <c r="J190" s="23">
        <v>393184.04</v>
      </c>
      <c r="K190" s="19">
        <v>205.5875023372671</v>
      </c>
      <c r="L190" s="19">
        <v>205.5875023372671</v>
      </c>
      <c r="M190" s="18"/>
      <c r="N190" s="23"/>
      <c r="O190" s="29"/>
      <c r="P190" s="29"/>
      <c r="Q190" s="29"/>
      <c r="R190" s="29"/>
      <c r="S190" s="29"/>
      <c r="T190" s="29"/>
      <c r="U190" s="25"/>
      <c r="V190" s="25"/>
      <c r="W190" s="22"/>
      <c r="X190" s="25"/>
      <c r="Y190" s="25"/>
      <c r="Z190" s="25"/>
      <c r="AA190" s="29"/>
    </row>
    <row r="191" spans="1:27" ht="16.5">
      <c r="A191" s="7" t="s">
        <v>228</v>
      </c>
      <c r="B191" s="7" t="s">
        <v>483</v>
      </c>
      <c r="C191" s="23">
        <v>5100000</v>
      </c>
      <c r="D191" s="23">
        <v>5100000</v>
      </c>
      <c r="E191" s="23">
        <v>5100000</v>
      </c>
      <c r="F191" s="23">
        <f t="shared" si="2"/>
        <v>0</v>
      </c>
      <c r="G191" s="30">
        <v>2.5</v>
      </c>
      <c r="H191" s="31">
        <v>2436.3262974347772</v>
      </c>
      <c r="I191" s="23">
        <v>489135.84899999981</v>
      </c>
      <c r="J191" s="23">
        <v>443483.17</v>
      </c>
      <c r="K191" s="19">
        <v>127.20422153913364</v>
      </c>
      <c r="L191" s="19">
        <v>115.33182752881451</v>
      </c>
      <c r="M191" s="18"/>
      <c r="N191" s="23"/>
      <c r="O191" s="29"/>
      <c r="P191" s="29"/>
      <c r="Q191" s="29"/>
      <c r="R191" s="29"/>
      <c r="S191" s="29"/>
      <c r="T191" s="29"/>
      <c r="U191" s="25"/>
      <c r="V191" s="25"/>
      <c r="W191" s="22"/>
      <c r="X191" s="25"/>
      <c r="Y191" s="25"/>
      <c r="Z191" s="25"/>
      <c r="AA191" s="29"/>
    </row>
    <row r="192" spans="1:27" ht="16.5">
      <c r="A192" s="7" t="s">
        <v>229</v>
      </c>
      <c r="B192" s="7" t="s">
        <v>484</v>
      </c>
      <c r="C192" s="23">
        <v>9700000</v>
      </c>
      <c r="D192" s="23">
        <v>9628806.5499999989</v>
      </c>
      <c r="E192" s="23">
        <v>9636320</v>
      </c>
      <c r="F192" s="23">
        <f t="shared" si="2"/>
        <v>7513.4500000011176</v>
      </c>
      <c r="G192" s="30">
        <v>2.123394416663702</v>
      </c>
      <c r="H192" s="31">
        <v>2562.9999999999995</v>
      </c>
      <c r="I192" s="23">
        <v>0</v>
      </c>
      <c r="J192" s="23">
        <v>0</v>
      </c>
      <c r="K192" s="19">
        <v>0</v>
      </c>
      <c r="L192" s="19">
        <v>0</v>
      </c>
      <c r="M192" s="18"/>
      <c r="N192" s="23"/>
      <c r="O192" s="29"/>
      <c r="P192" s="29"/>
      <c r="Q192" s="29"/>
      <c r="R192" s="29"/>
      <c r="S192" s="29"/>
      <c r="T192" s="29"/>
      <c r="U192" s="25"/>
      <c r="V192" s="25"/>
      <c r="W192" s="22"/>
      <c r="X192" s="25"/>
      <c r="Y192" s="25"/>
      <c r="Z192" s="25"/>
      <c r="AA192" s="29"/>
    </row>
    <row r="193" spans="1:27" ht="16.5">
      <c r="A193" s="7" t="s">
        <v>585</v>
      </c>
      <c r="B193" s="7" t="s">
        <v>586</v>
      </c>
      <c r="C193" s="23">
        <v>0</v>
      </c>
      <c r="D193" s="23">
        <v>0</v>
      </c>
      <c r="E193" s="23">
        <v>0</v>
      </c>
      <c r="F193" s="23">
        <f t="shared" si="2"/>
        <v>0</v>
      </c>
      <c r="G193" s="30">
        <v>0.13375370090125177</v>
      </c>
      <c r="H193" s="31">
        <v>2563</v>
      </c>
      <c r="I193" s="23">
        <v>0</v>
      </c>
      <c r="J193" s="23">
        <v>0</v>
      </c>
      <c r="K193" s="19">
        <v>0</v>
      </c>
      <c r="L193" s="19">
        <v>0</v>
      </c>
      <c r="M193" s="18"/>
      <c r="N193" s="23"/>
      <c r="O193" s="29"/>
      <c r="P193" s="29"/>
      <c r="Q193" s="29"/>
      <c r="R193" s="29"/>
      <c r="S193" s="29"/>
      <c r="T193" s="29"/>
      <c r="U193" s="25"/>
      <c r="V193" s="25"/>
      <c r="W193" s="22"/>
      <c r="X193" s="25"/>
      <c r="Y193" s="25"/>
      <c r="Z193" s="25"/>
      <c r="AA193" s="29"/>
    </row>
    <row r="194" spans="1:27" ht="16.5">
      <c r="A194" s="7" t="s">
        <v>231</v>
      </c>
      <c r="B194" s="7" t="s">
        <v>485</v>
      </c>
      <c r="C194" s="23">
        <v>2225000</v>
      </c>
      <c r="D194" s="23">
        <v>2066777.57</v>
      </c>
      <c r="E194" s="23">
        <v>2073630</v>
      </c>
      <c r="F194" s="23">
        <f t="shared" si="2"/>
        <v>6852.4299999999348</v>
      </c>
      <c r="G194" s="30">
        <v>0.71227215714914671</v>
      </c>
      <c r="H194" s="31">
        <v>2563</v>
      </c>
      <c r="I194" s="23">
        <v>0</v>
      </c>
      <c r="J194" s="23">
        <v>0</v>
      </c>
      <c r="K194" s="19">
        <v>0</v>
      </c>
      <c r="L194" s="19">
        <v>0</v>
      </c>
      <c r="M194" s="18"/>
      <c r="N194" s="23"/>
      <c r="O194" s="29"/>
      <c r="P194" s="29"/>
      <c r="Q194" s="29"/>
      <c r="R194" s="29"/>
      <c r="S194" s="29"/>
      <c r="T194" s="29"/>
      <c r="U194" s="25"/>
      <c r="V194" s="25"/>
      <c r="W194" s="22"/>
      <c r="X194" s="25"/>
      <c r="Y194" s="25"/>
      <c r="Z194" s="25"/>
      <c r="AA194" s="29"/>
    </row>
    <row r="195" spans="1:27" ht="16.5">
      <c r="A195" s="7" t="s">
        <v>233</v>
      </c>
      <c r="B195" s="7" t="s">
        <v>486</v>
      </c>
      <c r="C195" s="23">
        <v>970875</v>
      </c>
      <c r="D195" s="23">
        <v>585696.76</v>
      </c>
      <c r="E195" s="23">
        <v>585960</v>
      </c>
      <c r="F195" s="23">
        <f t="shared" si="2"/>
        <v>263.23999999999069</v>
      </c>
      <c r="G195" s="30">
        <v>0.40481257424895145</v>
      </c>
      <c r="H195" s="31">
        <v>2563</v>
      </c>
      <c r="I195" s="23">
        <v>0</v>
      </c>
      <c r="J195" s="23">
        <v>0</v>
      </c>
      <c r="K195" s="19">
        <v>0</v>
      </c>
      <c r="L195" s="19">
        <v>0</v>
      </c>
      <c r="M195" s="18"/>
      <c r="N195" s="23"/>
      <c r="O195" s="29"/>
      <c r="P195" s="29"/>
      <c r="Q195" s="29"/>
      <c r="R195" s="29"/>
      <c r="S195" s="29"/>
      <c r="T195" s="29"/>
      <c r="U195" s="25"/>
      <c r="V195" s="25"/>
      <c r="W195" s="22"/>
      <c r="X195" s="25"/>
      <c r="Y195" s="25"/>
      <c r="Z195" s="25"/>
      <c r="AA195" s="29"/>
    </row>
    <row r="196" spans="1:27" ht="16.5">
      <c r="A196" s="7" t="s">
        <v>232</v>
      </c>
      <c r="B196" s="7" t="s">
        <v>230</v>
      </c>
      <c r="C196" s="23">
        <v>2559958</v>
      </c>
      <c r="D196" s="23">
        <v>1961950.87</v>
      </c>
      <c r="E196" s="23">
        <v>1963482</v>
      </c>
      <c r="F196" s="23">
        <f t="shared" si="2"/>
        <v>1531.1299999998882</v>
      </c>
      <c r="G196" s="30">
        <v>0.51948842630515268</v>
      </c>
      <c r="H196" s="31">
        <v>2563</v>
      </c>
      <c r="I196" s="23">
        <v>0</v>
      </c>
      <c r="J196" s="23">
        <v>0</v>
      </c>
      <c r="K196" s="19">
        <v>0</v>
      </c>
      <c r="L196" s="19">
        <v>0</v>
      </c>
      <c r="M196" s="18"/>
      <c r="N196" s="23"/>
      <c r="O196" s="29"/>
      <c r="P196" s="29"/>
      <c r="Q196" s="29"/>
      <c r="R196" s="29"/>
      <c r="S196" s="29"/>
      <c r="T196" s="29"/>
      <c r="U196" s="25"/>
      <c r="V196" s="25"/>
      <c r="W196" s="22"/>
      <c r="X196" s="25"/>
      <c r="Y196" s="25"/>
      <c r="Z196" s="25"/>
      <c r="AA196" s="29"/>
    </row>
    <row r="197" spans="1:27" ht="16.5">
      <c r="A197" s="7" t="s">
        <v>238</v>
      </c>
      <c r="B197" s="7" t="s">
        <v>489</v>
      </c>
      <c r="C197" s="23">
        <v>1500000</v>
      </c>
      <c r="D197" s="23">
        <v>1283191.58</v>
      </c>
      <c r="E197" s="23">
        <v>1290140</v>
      </c>
      <c r="F197" s="23">
        <f t="shared" ref="F197:F260" si="3">E197-D197</f>
        <v>6948.4199999999255</v>
      </c>
      <c r="G197" s="30">
        <v>1.706558765837116</v>
      </c>
      <c r="H197" s="31">
        <v>2563</v>
      </c>
      <c r="I197" s="23">
        <v>0</v>
      </c>
      <c r="J197" s="23">
        <v>0</v>
      </c>
      <c r="K197" s="19">
        <v>0</v>
      </c>
      <c r="L197" s="19">
        <v>0</v>
      </c>
      <c r="M197" s="18"/>
      <c r="N197" s="23"/>
      <c r="O197" s="29"/>
      <c r="P197" s="29"/>
      <c r="Q197" s="29"/>
      <c r="R197" s="29"/>
      <c r="S197" s="29"/>
      <c r="T197" s="29"/>
      <c r="U197" s="25"/>
      <c r="V197" s="25"/>
      <c r="W197" s="22"/>
      <c r="X197" s="25"/>
      <c r="Y197" s="25"/>
      <c r="Z197" s="25"/>
      <c r="AA197" s="29"/>
    </row>
    <row r="198" spans="1:27" ht="16.5">
      <c r="A198" s="7" t="s">
        <v>234</v>
      </c>
      <c r="B198" s="7" t="s">
        <v>571</v>
      </c>
      <c r="C198" s="23">
        <v>9200000</v>
      </c>
      <c r="D198" s="23">
        <v>8825254.7899999991</v>
      </c>
      <c r="E198" s="23">
        <v>9200000</v>
      </c>
      <c r="F198" s="23">
        <f t="shared" si="3"/>
        <v>374745.21000000089</v>
      </c>
      <c r="G198" s="30">
        <v>2.1930918537466209</v>
      </c>
      <c r="H198" s="31">
        <v>2563</v>
      </c>
      <c r="I198" s="23">
        <v>0</v>
      </c>
      <c r="J198" s="23">
        <v>0</v>
      </c>
      <c r="K198" s="19">
        <v>0</v>
      </c>
      <c r="L198" s="19">
        <v>0</v>
      </c>
      <c r="M198" s="18"/>
      <c r="N198" s="23"/>
      <c r="O198" s="29"/>
      <c r="P198" s="29"/>
      <c r="Q198" s="29"/>
      <c r="R198" s="29"/>
      <c r="S198" s="29"/>
      <c r="T198" s="29"/>
      <c r="U198" s="25"/>
      <c r="V198" s="25"/>
      <c r="W198" s="22"/>
      <c r="X198" s="25"/>
      <c r="Y198" s="25"/>
      <c r="Z198" s="25"/>
      <c r="AA198" s="29"/>
    </row>
    <row r="199" spans="1:27" ht="16.5">
      <c r="A199" s="7" t="s">
        <v>235</v>
      </c>
      <c r="B199" s="7" t="s">
        <v>572</v>
      </c>
      <c r="C199" s="23">
        <v>12564097</v>
      </c>
      <c r="D199" s="23">
        <v>9259960.6150000002</v>
      </c>
      <c r="E199" s="23">
        <v>12564097</v>
      </c>
      <c r="F199" s="23">
        <f t="shared" si="3"/>
        <v>3304136.3849999998</v>
      </c>
      <c r="G199" s="30">
        <v>2.5</v>
      </c>
      <c r="H199" s="31">
        <v>2062.1820952393678</v>
      </c>
      <c r="I199" s="23">
        <v>1579221.561</v>
      </c>
      <c r="J199" s="23">
        <v>1579221.56</v>
      </c>
      <c r="K199" s="19">
        <v>351.6907428563793</v>
      </c>
      <c r="L199" s="19">
        <v>351.6907428563793</v>
      </c>
      <c r="M199" s="18"/>
      <c r="N199" s="23"/>
      <c r="O199" s="29"/>
      <c r="P199" s="29"/>
      <c r="Q199" s="29"/>
      <c r="R199" s="29"/>
      <c r="S199" s="29"/>
      <c r="T199" s="29"/>
      <c r="U199" s="25"/>
      <c r="V199" s="25"/>
      <c r="W199" s="22"/>
      <c r="X199" s="25"/>
      <c r="Y199" s="25"/>
      <c r="Z199" s="25"/>
      <c r="AA199" s="29"/>
    </row>
    <row r="200" spans="1:27" ht="16.5">
      <c r="A200" s="7" t="s">
        <v>236</v>
      </c>
      <c r="B200" s="7" t="s">
        <v>487</v>
      </c>
      <c r="C200" s="23">
        <v>7852141</v>
      </c>
      <c r="D200" s="23">
        <v>6833288</v>
      </c>
      <c r="E200" s="23">
        <v>6833288</v>
      </c>
      <c r="F200" s="23">
        <f t="shared" si="3"/>
        <v>0</v>
      </c>
      <c r="G200" s="30">
        <v>1.0168180639819742</v>
      </c>
      <c r="H200" s="31">
        <v>2563</v>
      </c>
      <c r="I200" s="23">
        <v>0</v>
      </c>
      <c r="J200" s="23">
        <v>0</v>
      </c>
      <c r="K200" s="19">
        <v>0</v>
      </c>
      <c r="L200" s="19">
        <v>0</v>
      </c>
      <c r="M200" s="18"/>
      <c r="N200" s="23"/>
      <c r="O200" s="29"/>
      <c r="P200" s="29"/>
      <c r="Q200" s="29"/>
      <c r="R200" s="29"/>
      <c r="S200" s="29"/>
      <c r="T200" s="29"/>
      <c r="U200" s="25"/>
      <c r="V200" s="25"/>
      <c r="W200" s="22"/>
      <c r="X200" s="25"/>
      <c r="Y200" s="25"/>
      <c r="Z200" s="25"/>
      <c r="AA200" s="29"/>
    </row>
    <row r="201" spans="1:27" ht="16.5">
      <c r="A201" s="7" t="s">
        <v>239</v>
      </c>
      <c r="B201" s="7" t="s">
        <v>490</v>
      </c>
      <c r="C201" s="23">
        <v>874605</v>
      </c>
      <c r="D201" s="23">
        <v>874605</v>
      </c>
      <c r="E201" s="23">
        <v>874605</v>
      </c>
      <c r="F201" s="23">
        <f t="shared" si="3"/>
        <v>0</v>
      </c>
      <c r="G201" s="30">
        <v>2.4228994512121385</v>
      </c>
      <c r="H201" s="31">
        <v>2563</v>
      </c>
      <c r="I201" s="23">
        <v>1326.9995000000388</v>
      </c>
      <c r="J201" s="23">
        <v>1247.3800000000001</v>
      </c>
      <c r="K201" s="19">
        <v>2.2647361504591572</v>
      </c>
      <c r="L201" s="19">
        <v>2.1288519814316076</v>
      </c>
      <c r="M201" s="18"/>
      <c r="N201" s="23"/>
      <c r="O201" s="29"/>
      <c r="P201" s="29"/>
      <c r="Q201" s="29"/>
      <c r="R201" s="29"/>
      <c r="S201" s="29"/>
      <c r="T201" s="29"/>
      <c r="U201" s="25"/>
      <c r="V201" s="25"/>
      <c r="W201" s="22"/>
      <c r="X201" s="25"/>
      <c r="Y201" s="25"/>
      <c r="Z201" s="25"/>
      <c r="AA201" s="29"/>
    </row>
    <row r="202" spans="1:27" ht="16.5">
      <c r="A202" s="7" t="s">
        <v>237</v>
      </c>
      <c r="B202" s="7" t="s">
        <v>488</v>
      </c>
      <c r="C202" s="23">
        <v>965000</v>
      </c>
      <c r="D202" s="23">
        <v>915800</v>
      </c>
      <c r="E202" s="23">
        <v>915800</v>
      </c>
      <c r="F202" s="23">
        <f t="shared" si="3"/>
        <v>0</v>
      </c>
      <c r="G202" s="30">
        <v>2.3647400672963772</v>
      </c>
      <c r="H202" s="31">
        <v>2563</v>
      </c>
      <c r="I202" s="23">
        <v>0</v>
      </c>
      <c r="J202" s="23">
        <v>0</v>
      </c>
      <c r="K202" s="19">
        <v>0</v>
      </c>
      <c r="L202" s="19">
        <v>0</v>
      </c>
      <c r="M202" s="18"/>
      <c r="N202" s="23"/>
      <c r="O202" s="29"/>
      <c r="P202" s="29"/>
      <c r="Q202" s="29"/>
      <c r="R202" s="29"/>
      <c r="S202" s="29"/>
      <c r="T202" s="29"/>
      <c r="U202" s="25"/>
      <c r="V202" s="25"/>
      <c r="W202" s="22"/>
      <c r="X202" s="25"/>
      <c r="Y202" s="25"/>
      <c r="Z202" s="25"/>
      <c r="AA202" s="29"/>
    </row>
    <row r="203" spans="1:27" ht="16.5">
      <c r="A203" s="7" t="s">
        <v>46</v>
      </c>
      <c r="B203" s="7" t="s">
        <v>47</v>
      </c>
      <c r="C203" s="23">
        <v>11316941</v>
      </c>
      <c r="D203" s="23">
        <v>11316941</v>
      </c>
      <c r="E203" s="23">
        <v>11316941</v>
      </c>
      <c r="F203" s="23">
        <f t="shared" si="3"/>
        <v>0</v>
      </c>
      <c r="G203" s="30">
        <v>2.5</v>
      </c>
      <c r="H203" s="31">
        <v>1724.1975204398186</v>
      </c>
      <c r="I203" s="23">
        <v>3726642.3549999995</v>
      </c>
      <c r="J203" s="23">
        <v>3726642.36</v>
      </c>
      <c r="K203" s="19">
        <v>554.48148773610865</v>
      </c>
      <c r="L203" s="19">
        <v>554.48148773610865</v>
      </c>
      <c r="M203" s="18"/>
      <c r="N203" s="23"/>
      <c r="O203" s="29"/>
      <c r="P203" s="29"/>
      <c r="Q203" s="29"/>
      <c r="R203" s="29"/>
      <c r="S203" s="29"/>
      <c r="T203" s="29"/>
      <c r="U203" s="25"/>
      <c r="V203" s="25"/>
      <c r="W203" s="22"/>
      <c r="X203" s="25"/>
      <c r="Y203" s="25"/>
      <c r="Z203" s="25"/>
      <c r="AA203" s="29"/>
    </row>
    <row r="204" spans="1:27" ht="16.5">
      <c r="A204" s="7" t="s">
        <v>241</v>
      </c>
      <c r="B204" s="7" t="s">
        <v>240</v>
      </c>
      <c r="C204" s="23">
        <v>175000</v>
      </c>
      <c r="D204" s="23">
        <v>175000</v>
      </c>
      <c r="E204" s="23">
        <v>175000</v>
      </c>
      <c r="F204" s="23">
        <f t="shared" si="3"/>
        <v>0</v>
      </c>
      <c r="G204" s="30">
        <v>1.6331482633458618</v>
      </c>
      <c r="H204" s="31">
        <v>2563</v>
      </c>
      <c r="I204" s="23">
        <v>0</v>
      </c>
      <c r="J204" s="23">
        <v>0</v>
      </c>
      <c r="K204" s="19">
        <v>0</v>
      </c>
      <c r="L204" s="19">
        <v>0</v>
      </c>
      <c r="M204" s="18"/>
      <c r="N204" s="23"/>
      <c r="O204" s="29"/>
      <c r="P204" s="29"/>
      <c r="Q204" s="29"/>
      <c r="R204" s="29"/>
      <c r="S204" s="29"/>
      <c r="T204" s="29"/>
      <c r="U204" s="25"/>
      <c r="V204" s="25"/>
      <c r="W204" s="22"/>
      <c r="X204" s="25"/>
      <c r="Y204" s="25"/>
      <c r="Z204" s="25"/>
      <c r="AA204" s="29"/>
    </row>
    <row r="205" spans="1:27" ht="16.5">
      <c r="A205" s="7" t="s">
        <v>243</v>
      </c>
      <c r="B205" s="7" t="s">
        <v>492</v>
      </c>
      <c r="C205" s="23">
        <v>155000</v>
      </c>
      <c r="D205" s="23">
        <v>146082.73000000001</v>
      </c>
      <c r="E205" s="23">
        <v>155000</v>
      </c>
      <c r="F205" s="23">
        <f t="shared" si="3"/>
        <v>8917.2699999999895</v>
      </c>
      <c r="G205" s="30">
        <v>2.5</v>
      </c>
      <c r="H205" s="31">
        <v>1818.0800248911016</v>
      </c>
      <c r="I205" s="23">
        <v>40026.511999999981</v>
      </c>
      <c r="J205" s="23">
        <v>40026.51</v>
      </c>
      <c r="K205" s="19">
        <v>498.15198506533898</v>
      </c>
      <c r="L205" s="19">
        <v>498.15198506533898</v>
      </c>
      <c r="M205" s="18"/>
      <c r="N205" s="23"/>
      <c r="O205" s="29"/>
      <c r="P205" s="29"/>
      <c r="Q205" s="29"/>
      <c r="R205" s="29"/>
      <c r="S205" s="29"/>
      <c r="T205" s="29"/>
      <c r="U205" s="25"/>
      <c r="V205" s="25"/>
      <c r="W205" s="22"/>
      <c r="X205" s="25"/>
      <c r="Y205" s="25"/>
      <c r="Z205" s="25"/>
      <c r="AA205" s="29"/>
    </row>
    <row r="206" spans="1:27" ht="16.5">
      <c r="A206" s="7" t="s">
        <v>587</v>
      </c>
      <c r="B206" s="7" t="s">
        <v>588</v>
      </c>
      <c r="C206" s="23">
        <v>0</v>
      </c>
      <c r="D206" s="23">
        <v>0</v>
      </c>
      <c r="E206" s="23">
        <v>0</v>
      </c>
      <c r="F206" s="23">
        <f t="shared" si="3"/>
        <v>0</v>
      </c>
      <c r="G206" s="30">
        <v>1.5558366068492708</v>
      </c>
      <c r="H206" s="31">
        <v>2563</v>
      </c>
      <c r="I206" s="23">
        <v>0</v>
      </c>
      <c r="J206" s="23">
        <v>0</v>
      </c>
      <c r="K206" s="19">
        <v>0</v>
      </c>
      <c r="L206" s="19">
        <v>0</v>
      </c>
      <c r="M206" s="18"/>
      <c r="N206" s="23"/>
      <c r="O206" s="29"/>
      <c r="P206" s="29"/>
      <c r="Q206" s="29"/>
      <c r="R206" s="29"/>
      <c r="S206" s="29"/>
      <c r="T206" s="29"/>
      <c r="U206" s="25"/>
      <c r="V206" s="25"/>
      <c r="W206" s="22"/>
      <c r="X206" s="25"/>
      <c r="Y206" s="25"/>
      <c r="Z206" s="25"/>
      <c r="AA206" s="29"/>
    </row>
    <row r="207" spans="1:27" ht="16.5">
      <c r="A207" s="7" t="s">
        <v>242</v>
      </c>
      <c r="B207" s="7" t="s">
        <v>491</v>
      </c>
      <c r="C207" s="23">
        <v>2000000</v>
      </c>
      <c r="D207" s="23">
        <v>2000000</v>
      </c>
      <c r="E207" s="23">
        <v>2000000</v>
      </c>
      <c r="F207" s="23">
        <f t="shared" si="3"/>
        <v>0</v>
      </c>
      <c r="G207" s="30">
        <v>2.3052283145549173</v>
      </c>
      <c r="H207" s="31">
        <v>2563</v>
      </c>
      <c r="I207" s="23">
        <v>0</v>
      </c>
      <c r="J207" s="23">
        <v>0</v>
      </c>
      <c r="K207" s="19">
        <v>0</v>
      </c>
      <c r="L207" s="19">
        <v>0</v>
      </c>
      <c r="M207" s="18"/>
      <c r="N207" s="23"/>
      <c r="O207" s="29"/>
      <c r="P207" s="29"/>
      <c r="Q207" s="29"/>
      <c r="R207" s="29"/>
      <c r="S207" s="29"/>
      <c r="T207" s="29"/>
      <c r="U207" s="25"/>
      <c r="V207" s="25"/>
      <c r="W207" s="22"/>
      <c r="X207" s="25"/>
      <c r="Y207" s="25"/>
      <c r="Z207" s="25"/>
      <c r="AA207" s="29"/>
    </row>
    <row r="208" spans="1:27" ht="16.5">
      <c r="A208" s="7" t="s">
        <v>247</v>
      </c>
      <c r="B208" s="7" t="s">
        <v>495</v>
      </c>
      <c r="C208" s="23">
        <v>45320000</v>
      </c>
      <c r="D208" s="23">
        <v>45320000</v>
      </c>
      <c r="E208" s="23">
        <v>45320000</v>
      </c>
      <c r="F208" s="23">
        <f t="shared" si="3"/>
        <v>0</v>
      </c>
      <c r="G208" s="30">
        <v>2.1724607273698386</v>
      </c>
      <c r="H208" s="31">
        <v>2563</v>
      </c>
      <c r="I208" s="23">
        <v>0</v>
      </c>
      <c r="J208" s="23">
        <v>0</v>
      </c>
      <c r="K208" s="19">
        <v>0</v>
      </c>
      <c r="L208" s="19">
        <v>0</v>
      </c>
      <c r="M208" s="18"/>
      <c r="N208" s="23"/>
      <c r="O208" s="29"/>
      <c r="P208" s="29"/>
      <c r="Q208" s="29"/>
      <c r="R208" s="29"/>
      <c r="S208" s="29"/>
      <c r="T208" s="29"/>
      <c r="U208" s="25"/>
      <c r="V208" s="25"/>
      <c r="W208" s="22"/>
      <c r="X208" s="25"/>
      <c r="Y208" s="25"/>
      <c r="Z208" s="25"/>
      <c r="AA208" s="29"/>
    </row>
    <row r="209" spans="1:27" ht="16.5">
      <c r="A209" s="7" t="s">
        <v>248</v>
      </c>
      <c r="B209" s="7" t="s">
        <v>496</v>
      </c>
      <c r="C209" s="23">
        <v>10980500</v>
      </c>
      <c r="D209" s="23">
        <v>10980500</v>
      </c>
      <c r="E209" s="23">
        <v>10980500</v>
      </c>
      <c r="F209" s="23">
        <f t="shared" si="3"/>
        <v>0</v>
      </c>
      <c r="G209" s="30">
        <v>2.5</v>
      </c>
      <c r="H209" s="31">
        <v>1990.1381834879166</v>
      </c>
      <c r="I209" s="23">
        <v>3498270.3624999989</v>
      </c>
      <c r="J209" s="23">
        <v>3498270.36</v>
      </c>
      <c r="K209" s="19">
        <v>394.9170899072501</v>
      </c>
      <c r="L209" s="19">
        <v>394.9170899072501</v>
      </c>
      <c r="M209" s="18"/>
      <c r="N209" s="23"/>
      <c r="O209" s="29"/>
      <c r="P209" s="29"/>
      <c r="Q209" s="29"/>
      <c r="R209" s="29"/>
      <c r="S209" s="29"/>
      <c r="T209" s="29"/>
      <c r="U209" s="25"/>
      <c r="V209" s="25"/>
      <c r="W209" s="22"/>
      <c r="X209" s="25"/>
      <c r="Y209" s="25"/>
      <c r="Z209" s="25"/>
      <c r="AA209" s="29"/>
    </row>
    <row r="210" spans="1:27" ht="16.5">
      <c r="A210" s="7" t="s">
        <v>249</v>
      </c>
      <c r="B210" s="7" t="s">
        <v>497</v>
      </c>
      <c r="C210" s="23">
        <v>36381808</v>
      </c>
      <c r="D210" s="23">
        <v>36381808</v>
      </c>
      <c r="E210" s="23">
        <v>36381808</v>
      </c>
      <c r="F210" s="23">
        <f t="shared" si="3"/>
        <v>0</v>
      </c>
      <c r="G210" s="30">
        <v>1.8411291255342925</v>
      </c>
      <c r="H210" s="31">
        <v>2563</v>
      </c>
      <c r="I210" s="23">
        <v>0</v>
      </c>
      <c r="J210" s="23">
        <v>0</v>
      </c>
      <c r="K210" s="19">
        <v>0</v>
      </c>
      <c r="L210" s="19">
        <v>0</v>
      </c>
      <c r="M210" s="18"/>
      <c r="N210" s="23"/>
      <c r="O210" s="29"/>
      <c r="P210" s="29"/>
      <c r="Q210" s="29"/>
      <c r="R210" s="29"/>
      <c r="S210" s="29"/>
      <c r="T210" s="29"/>
      <c r="U210" s="25"/>
      <c r="V210" s="25"/>
      <c r="W210" s="22"/>
      <c r="X210" s="25"/>
      <c r="Y210" s="25"/>
      <c r="Z210" s="25"/>
      <c r="AA210" s="29"/>
    </row>
    <row r="211" spans="1:27" ht="16.5">
      <c r="A211" s="7" t="s">
        <v>250</v>
      </c>
      <c r="B211" s="7" t="s">
        <v>498</v>
      </c>
      <c r="C211" s="23">
        <v>57000000</v>
      </c>
      <c r="D211" s="23">
        <v>52749538.709999993</v>
      </c>
      <c r="E211" s="23">
        <v>52790701</v>
      </c>
      <c r="F211" s="23">
        <f t="shared" si="3"/>
        <v>41162.290000006557</v>
      </c>
      <c r="G211" s="30">
        <v>1.5139246354048164</v>
      </c>
      <c r="H211" s="31">
        <v>2563</v>
      </c>
      <c r="I211" s="23">
        <v>0</v>
      </c>
      <c r="J211" s="23">
        <v>0</v>
      </c>
      <c r="K211" s="19">
        <v>0</v>
      </c>
      <c r="L211" s="19">
        <v>0</v>
      </c>
      <c r="M211" s="18"/>
      <c r="N211" s="23"/>
      <c r="O211" s="29"/>
      <c r="P211" s="29"/>
      <c r="Q211" s="29"/>
      <c r="R211" s="29"/>
      <c r="S211" s="29"/>
      <c r="T211" s="29"/>
      <c r="U211" s="25"/>
      <c r="V211" s="25"/>
      <c r="W211" s="22"/>
      <c r="X211" s="25"/>
      <c r="Y211" s="25"/>
      <c r="Z211" s="25"/>
      <c r="AA211" s="29"/>
    </row>
    <row r="212" spans="1:27" ht="16.5">
      <c r="A212" s="7" t="s">
        <v>244</v>
      </c>
      <c r="B212" s="7" t="s">
        <v>493</v>
      </c>
      <c r="C212" s="23">
        <v>15123366</v>
      </c>
      <c r="D212" s="23">
        <v>7650000</v>
      </c>
      <c r="E212" s="23">
        <v>7650000</v>
      </c>
      <c r="F212" s="23">
        <f t="shared" si="3"/>
        <v>0</v>
      </c>
      <c r="G212" s="30">
        <v>2.5</v>
      </c>
      <c r="H212" s="31">
        <v>2284.3900461882149</v>
      </c>
      <c r="I212" s="23">
        <v>1215975.2840000002</v>
      </c>
      <c r="J212" s="23">
        <v>1215975.28</v>
      </c>
      <c r="K212" s="19">
        <v>218.36597228707092</v>
      </c>
      <c r="L212" s="19">
        <v>218.36597228707092</v>
      </c>
      <c r="M212" s="18"/>
      <c r="N212" s="23"/>
      <c r="O212" s="29"/>
      <c r="P212" s="29"/>
      <c r="Q212" s="29"/>
      <c r="R212" s="29"/>
      <c r="S212" s="29"/>
      <c r="T212" s="29"/>
      <c r="U212" s="25"/>
      <c r="V212" s="25"/>
      <c r="W212" s="22"/>
      <c r="X212" s="25"/>
      <c r="Y212" s="25"/>
      <c r="Z212" s="25"/>
      <c r="AA212" s="29"/>
    </row>
    <row r="213" spans="1:27" ht="16.5">
      <c r="A213" s="7" t="s">
        <v>251</v>
      </c>
      <c r="B213" s="7" t="s">
        <v>499</v>
      </c>
      <c r="C213" s="23">
        <v>26500000</v>
      </c>
      <c r="D213" s="23">
        <v>23659627.050000001</v>
      </c>
      <c r="E213" s="23">
        <v>26500000</v>
      </c>
      <c r="F213" s="23">
        <f t="shared" si="3"/>
        <v>2840372.9499999993</v>
      </c>
      <c r="G213" s="30">
        <v>2.5</v>
      </c>
      <c r="H213" s="31">
        <v>2245.2043870428979</v>
      </c>
      <c r="I213" s="23">
        <v>2548867.4199999995</v>
      </c>
      <c r="J213" s="23">
        <v>2548867.42</v>
      </c>
      <c r="K213" s="19">
        <v>241.8773677742613</v>
      </c>
      <c r="L213" s="19">
        <v>241.8773677742613</v>
      </c>
      <c r="M213" s="18"/>
      <c r="N213" s="23"/>
      <c r="O213" s="29"/>
      <c r="P213" s="29"/>
      <c r="Q213" s="29"/>
      <c r="R213" s="29"/>
      <c r="S213" s="29"/>
      <c r="T213" s="29"/>
      <c r="U213" s="25"/>
      <c r="V213" s="25"/>
      <c r="W213" s="22"/>
      <c r="X213" s="25"/>
      <c r="Y213" s="25"/>
      <c r="Z213" s="25"/>
      <c r="AA213" s="29"/>
    </row>
    <row r="214" spans="1:27" ht="16.5">
      <c r="A214" s="7" t="s">
        <v>252</v>
      </c>
      <c r="B214" s="7" t="s">
        <v>500</v>
      </c>
      <c r="C214" s="23">
        <v>160000</v>
      </c>
      <c r="D214" s="23">
        <v>96343.170000000013</v>
      </c>
      <c r="E214" s="23">
        <v>96504</v>
      </c>
      <c r="F214" s="23">
        <f t="shared" si="3"/>
        <v>160.82999999998719</v>
      </c>
      <c r="G214" s="30">
        <v>0.72032947147807103</v>
      </c>
      <c r="H214" s="31">
        <v>2563</v>
      </c>
      <c r="I214" s="23">
        <v>0</v>
      </c>
      <c r="J214" s="23">
        <v>0</v>
      </c>
      <c r="K214" s="19">
        <v>0</v>
      </c>
      <c r="L214" s="19">
        <v>0</v>
      </c>
      <c r="M214" s="18"/>
      <c r="N214" s="23"/>
      <c r="O214" s="29"/>
      <c r="P214" s="29"/>
      <c r="Q214" s="29"/>
      <c r="R214" s="29"/>
      <c r="S214" s="29"/>
      <c r="T214" s="29"/>
      <c r="U214" s="25"/>
      <c r="V214" s="25"/>
      <c r="W214" s="22"/>
      <c r="X214" s="25"/>
      <c r="Y214" s="25"/>
      <c r="Z214" s="25"/>
      <c r="AA214" s="29"/>
    </row>
    <row r="215" spans="1:27" ht="16.5">
      <c r="A215" s="7" t="s">
        <v>253</v>
      </c>
      <c r="B215" s="7" t="s">
        <v>501</v>
      </c>
      <c r="C215" s="23">
        <v>11902571</v>
      </c>
      <c r="D215" s="23">
        <v>11902571</v>
      </c>
      <c r="E215" s="23">
        <v>11902571</v>
      </c>
      <c r="F215" s="23">
        <f t="shared" si="3"/>
        <v>0</v>
      </c>
      <c r="G215" s="30">
        <v>2.2647682678695431</v>
      </c>
      <c r="H215" s="31">
        <v>2563.0000000000005</v>
      </c>
      <c r="I215" s="23">
        <v>0</v>
      </c>
      <c r="J215" s="23">
        <v>0</v>
      </c>
      <c r="K215" s="19">
        <v>0</v>
      </c>
      <c r="L215" s="19">
        <v>0</v>
      </c>
      <c r="M215" s="18"/>
      <c r="N215" s="23"/>
      <c r="O215" s="29"/>
      <c r="P215" s="29"/>
      <c r="Q215" s="29"/>
      <c r="R215" s="29"/>
      <c r="S215" s="29"/>
      <c r="T215" s="29"/>
      <c r="U215" s="25"/>
      <c r="V215" s="25"/>
      <c r="W215" s="22"/>
      <c r="X215" s="25"/>
      <c r="Y215" s="25"/>
      <c r="Z215" s="25"/>
      <c r="AA215" s="29"/>
    </row>
    <row r="216" spans="1:27" ht="16.5">
      <c r="A216" s="7" t="s">
        <v>254</v>
      </c>
      <c r="B216" s="7" t="s">
        <v>61</v>
      </c>
      <c r="C216" s="23">
        <v>17350000</v>
      </c>
      <c r="D216" s="23">
        <v>15748160</v>
      </c>
      <c r="E216" s="23">
        <v>15748160</v>
      </c>
      <c r="F216" s="23">
        <f t="shared" si="3"/>
        <v>0</v>
      </c>
      <c r="G216" s="30">
        <v>2.3926650437636319</v>
      </c>
      <c r="H216" s="31">
        <v>2563</v>
      </c>
      <c r="I216" s="23">
        <v>0</v>
      </c>
      <c r="J216" s="23">
        <v>0</v>
      </c>
      <c r="K216" s="19">
        <v>0</v>
      </c>
      <c r="L216" s="19">
        <v>0</v>
      </c>
      <c r="M216" s="18"/>
      <c r="N216" s="23"/>
      <c r="O216" s="29"/>
      <c r="P216" s="29"/>
      <c r="Q216" s="29"/>
      <c r="R216" s="29"/>
      <c r="S216" s="29"/>
      <c r="T216" s="29"/>
      <c r="U216" s="25"/>
      <c r="V216" s="25"/>
      <c r="W216" s="22"/>
      <c r="X216" s="25"/>
      <c r="Y216" s="25"/>
      <c r="Z216" s="25"/>
      <c r="AA216" s="29"/>
    </row>
    <row r="217" spans="1:27" ht="16.5">
      <c r="A217" s="7" t="s">
        <v>245</v>
      </c>
      <c r="B217" s="7" t="s">
        <v>494</v>
      </c>
      <c r="C217" s="23">
        <v>6894049</v>
      </c>
      <c r="D217" s="23">
        <v>6191310.9500000002</v>
      </c>
      <c r="E217" s="23">
        <v>6894049</v>
      </c>
      <c r="F217" s="23">
        <f t="shared" si="3"/>
        <v>702738.04999999981</v>
      </c>
      <c r="G217" s="30">
        <v>2.1766329635747783</v>
      </c>
      <c r="H217" s="31">
        <v>2563</v>
      </c>
      <c r="I217" s="23">
        <v>0</v>
      </c>
      <c r="J217" s="23">
        <v>0</v>
      </c>
      <c r="K217" s="19">
        <v>0</v>
      </c>
      <c r="L217" s="19">
        <v>0</v>
      </c>
      <c r="M217" s="18"/>
      <c r="N217" s="23"/>
      <c r="O217" s="29"/>
      <c r="P217" s="29"/>
      <c r="Q217" s="29"/>
      <c r="R217" s="29"/>
      <c r="S217" s="29"/>
      <c r="T217" s="29"/>
      <c r="U217" s="25"/>
      <c r="V217" s="25"/>
      <c r="W217" s="22"/>
      <c r="X217" s="25"/>
      <c r="Y217" s="25"/>
      <c r="Z217" s="25"/>
      <c r="AA217" s="29"/>
    </row>
    <row r="218" spans="1:27" ht="16.5">
      <c r="A218" s="7" t="s">
        <v>255</v>
      </c>
      <c r="B218" s="7" t="s">
        <v>502</v>
      </c>
      <c r="C218" s="23">
        <v>2705066</v>
      </c>
      <c r="D218" s="23">
        <v>2705066</v>
      </c>
      <c r="E218" s="23">
        <v>2705066</v>
      </c>
      <c r="F218" s="23">
        <f t="shared" si="3"/>
        <v>0</v>
      </c>
      <c r="G218" s="30">
        <v>2.4999999999999996</v>
      </c>
      <c r="H218" s="31">
        <v>2456.7697897749008</v>
      </c>
      <c r="I218" s="23">
        <v>213282.6350000001</v>
      </c>
      <c r="J218" s="23">
        <v>210438.87</v>
      </c>
      <c r="K218" s="19">
        <v>114.93812613505929</v>
      </c>
      <c r="L218" s="19">
        <v>113.40561778659183</v>
      </c>
      <c r="M218" s="18"/>
      <c r="N218" s="23"/>
      <c r="O218" s="29"/>
      <c r="P218" s="29"/>
      <c r="Q218" s="29"/>
      <c r="R218" s="29"/>
      <c r="S218" s="29"/>
      <c r="T218" s="29"/>
      <c r="U218" s="25"/>
      <c r="V218" s="25"/>
      <c r="W218" s="22"/>
      <c r="X218" s="25"/>
      <c r="Y218" s="25"/>
      <c r="Z218" s="25"/>
      <c r="AA218" s="29"/>
    </row>
    <row r="219" spans="1:27" ht="16.5">
      <c r="A219" s="7" t="s">
        <v>48</v>
      </c>
      <c r="B219" s="7" t="s">
        <v>49</v>
      </c>
      <c r="C219" s="23">
        <v>520596</v>
      </c>
      <c r="D219" s="23">
        <v>520596</v>
      </c>
      <c r="E219" s="23">
        <v>520596</v>
      </c>
      <c r="F219" s="23">
        <f t="shared" si="3"/>
        <v>0</v>
      </c>
      <c r="G219" s="30">
        <v>2.2164235426006074</v>
      </c>
      <c r="H219" s="31">
        <v>2563</v>
      </c>
      <c r="I219" s="23">
        <v>0</v>
      </c>
      <c r="J219" s="23">
        <v>0</v>
      </c>
      <c r="K219" s="19">
        <v>0</v>
      </c>
      <c r="L219" s="19">
        <v>0</v>
      </c>
      <c r="M219" s="18"/>
      <c r="N219" s="23"/>
      <c r="O219" s="29"/>
      <c r="P219" s="29"/>
      <c r="Q219" s="29"/>
      <c r="R219" s="29"/>
      <c r="S219" s="29"/>
      <c r="T219" s="29"/>
      <c r="U219" s="25"/>
      <c r="V219" s="25"/>
      <c r="W219" s="22"/>
      <c r="X219" s="25"/>
      <c r="Y219" s="25"/>
      <c r="Z219" s="25"/>
      <c r="AA219" s="29"/>
    </row>
    <row r="220" spans="1:27" ht="16.5">
      <c r="A220" s="7" t="s">
        <v>256</v>
      </c>
      <c r="B220" s="7" t="s">
        <v>503</v>
      </c>
      <c r="C220" s="23">
        <v>4449366</v>
      </c>
      <c r="D220" s="23">
        <v>4449366</v>
      </c>
      <c r="E220" s="23">
        <v>4449366</v>
      </c>
      <c r="F220" s="23">
        <f t="shared" si="3"/>
        <v>0</v>
      </c>
      <c r="G220" s="30">
        <v>2.3581711132353407</v>
      </c>
      <c r="H220" s="31">
        <v>2563</v>
      </c>
      <c r="I220" s="23">
        <v>0</v>
      </c>
      <c r="J220" s="23">
        <v>0</v>
      </c>
      <c r="K220" s="19">
        <v>0</v>
      </c>
      <c r="L220" s="19">
        <v>0</v>
      </c>
      <c r="M220" s="18"/>
      <c r="N220" s="23"/>
      <c r="O220" s="29"/>
      <c r="P220" s="29"/>
      <c r="Q220" s="29"/>
      <c r="R220" s="29"/>
      <c r="S220" s="29"/>
      <c r="T220" s="29"/>
      <c r="U220" s="25"/>
      <c r="V220" s="25"/>
      <c r="W220" s="22"/>
      <c r="X220" s="25"/>
      <c r="Y220" s="25"/>
      <c r="Z220" s="25"/>
      <c r="AA220" s="29"/>
    </row>
    <row r="221" spans="1:27" ht="16.5">
      <c r="A221" s="7" t="s">
        <v>246</v>
      </c>
      <c r="B221" s="7" t="s">
        <v>573</v>
      </c>
      <c r="C221" s="23">
        <v>13484964</v>
      </c>
      <c r="D221" s="23">
        <v>11710962.119999999</v>
      </c>
      <c r="E221" s="23">
        <v>11754910</v>
      </c>
      <c r="F221" s="23">
        <f t="shared" si="3"/>
        <v>43947.88000000082</v>
      </c>
      <c r="G221" s="30">
        <v>1.5878076004747841</v>
      </c>
      <c r="H221" s="31">
        <v>2563</v>
      </c>
      <c r="I221" s="23">
        <v>0</v>
      </c>
      <c r="J221" s="23">
        <v>0</v>
      </c>
      <c r="K221" s="19">
        <v>0</v>
      </c>
      <c r="L221" s="19">
        <v>0</v>
      </c>
      <c r="M221" s="18"/>
      <c r="N221" s="23"/>
      <c r="O221" s="29"/>
      <c r="P221" s="29"/>
      <c r="Q221" s="29"/>
      <c r="R221" s="29"/>
      <c r="S221" s="29"/>
      <c r="T221" s="29"/>
      <c r="U221" s="25"/>
      <c r="V221" s="25"/>
      <c r="W221" s="22"/>
      <c r="X221" s="25"/>
      <c r="Y221" s="25"/>
      <c r="Z221" s="25"/>
      <c r="AA221" s="29"/>
    </row>
    <row r="222" spans="1:27" ht="16.5">
      <c r="A222" s="7" t="s">
        <v>268</v>
      </c>
      <c r="B222" s="7" t="s">
        <v>62</v>
      </c>
      <c r="C222" s="23">
        <v>35000000</v>
      </c>
      <c r="D222" s="23">
        <v>35000000</v>
      </c>
      <c r="E222" s="23">
        <v>35000000</v>
      </c>
      <c r="F222" s="23">
        <f t="shared" si="3"/>
        <v>0</v>
      </c>
      <c r="G222" s="30">
        <v>2.5</v>
      </c>
      <c r="H222" s="31">
        <v>1831.9644169784465</v>
      </c>
      <c r="I222" s="23">
        <v>14703716.883999996</v>
      </c>
      <c r="J222" s="23">
        <v>14703716.880000001</v>
      </c>
      <c r="K222" s="19">
        <v>489.82134981293211</v>
      </c>
      <c r="L222" s="19">
        <v>489.82134981293211</v>
      </c>
      <c r="M222" s="18"/>
      <c r="N222" s="23"/>
      <c r="O222" s="29"/>
      <c r="P222" s="29"/>
      <c r="Q222" s="29"/>
      <c r="R222" s="29"/>
      <c r="S222" s="29"/>
      <c r="T222" s="29"/>
      <c r="U222" s="25"/>
      <c r="V222" s="25"/>
      <c r="W222" s="22"/>
      <c r="X222" s="25"/>
      <c r="Y222" s="25"/>
      <c r="Z222" s="25"/>
      <c r="AA222" s="29"/>
    </row>
    <row r="223" spans="1:27" ht="16.5">
      <c r="A223" s="7" t="s">
        <v>266</v>
      </c>
      <c r="B223" s="7" t="s">
        <v>512</v>
      </c>
      <c r="C223" s="23">
        <v>125000</v>
      </c>
      <c r="D223" s="23">
        <v>125000</v>
      </c>
      <c r="E223" s="23">
        <v>125000</v>
      </c>
      <c r="F223" s="23">
        <f t="shared" si="3"/>
        <v>0</v>
      </c>
      <c r="G223" s="30">
        <v>2.4832309054145361</v>
      </c>
      <c r="H223" s="31">
        <v>2563</v>
      </c>
      <c r="I223" s="23">
        <v>4443.9740000000038</v>
      </c>
      <c r="J223" s="23">
        <v>3288.54</v>
      </c>
      <c r="K223" s="19">
        <v>40.815337986774466</v>
      </c>
      <c r="L223" s="19">
        <v>30.203350110213108</v>
      </c>
      <c r="M223" s="18"/>
      <c r="N223" s="23"/>
      <c r="O223" s="29"/>
      <c r="P223" s="29"/>
      <c r="Q223" s="29"/>
      <c r="R223" s="29"/>
      <c r="S223" s="29"/>
      <c r="T223" s="29"/>
      <c r="U223" s="25"/>
      <c r="V223" s="25"/>
      <c r="W223" s="22"/>
      <c r="X223" s="25"/>
      <c r="Y223" s="25"/>
      <c r="Z223" s="25"/>
      <c r="AA223" s="29"/>
    </row>
    <row r="224" spans="1:27" ht="16.5">
      <c r="A224" s="7" t="s">
        <v>261</v>
      </c>
      <c r="B224" s="7" t="s">
        <v>507</v>
      </c>
      <c r="C224" s="23">
        <v>200000</v>
      </c>
      <c r="D224" s="23">
        <v>189559.47999999998</v>
      </c>
      <c r="E224" s="23">
        <v>189707</v>
      </c>
      <c r="F224" s="23">
        <f t="shared" si="3"/>
        <v>147.52000000001863</v>
      </c>
      <c r="G224" s="30">
        <v>1.3492412223364663</v>
      </c>
      <c r="H224" s="31">
        <v>2563</v>
      </c>
      <c r="I224" s="23">
        <v>0</v>
      </c>
      <c r="J224" s="23">
        <v>0</v>
      </c>
      <c r="K224" s="19">
        <v>0</v>
      </c>
      <c r="L224" s="19">
        <v>0</v>
      </c>
      <c r="M224" s="18"/>
      <c r="N224" s="23"/>
      <c r="O224" s="29"/>
      <c r="P224" s="29"/>
      <c r="Q224" s="29"/>
      <c r="R224" s="29"/>
      <c r="S224" s="29"/>
      <c r="T224" s="29"/>
      <c r="U224" s="25"/>
      <c r="V224" s="25"/>
      <c r="W224" s="22"/>
      <c r="X224" s="25"/>
      <c r="Y224" s="25"/>
      <c r="Z224" s="25"/>
      <c r="AA224" s="29"/>
    </row>
    <row r="225" spans="1:27" ht="16.5">
      <c r="A225" s="7" t="s">
        <v>265</v>
      </c>
      <c r="B225" s="7" t="s">
        <v>511</v>
      </c>
      <c r="C225" s="23">
        <v>1995000</v>
      </c>
      <c r="D225" s="23">
        <v>1995000</v>
      </c>
      <c r="E225" s="23">
        <v>1995000</v>
      </c>
      <c r="F225" s="23">
        <f t="shared" si="3"/>
        <v>0</v>
      </c>
      <c r="G225" s="30">
        <v>2.5</v>
      </c>
      <c r="H225" s="31">
        <v>2101.8175973970128</v>
      </c>
      <c r="I225" s="23">
        <v>457538.60199999984</v>
      </c>
      <c r="J225" s="23">
        <v>457538.6</v>
      </c>
      <c r="K225" s="19">
        <v>327.90944156179216</v>
      </c>
      <c r="L225" s="19">
        <v>327.90944156179216</v>
      </c>
      <c r="M225" s="18"/>
      <c r="N225" s="23"/>
      <c r="O225" s="29"/>
      <c r="P225" s="29"/>
      <c r="Q225" s="29"/>
      <c r="R225" s="29"/>
      <c r="S225" s="29"/>
      <c r="T225" s="29"/>
      <c r="U225" s="25"/>
      <c r="V225" s="25"/>
      <c r="W225" s="22"/>
      <c r="X225" s="25"/>
      <c r="Y225" s="25"/>
      <c r="Z225" s="25"/>
      <c r="AA225" s="29"/>
    </row>
    <row r="226" spans="1:27" ht="16.5">
      <c r="A226" s="7" t="s">
        <v>264</v>
      </c>
      <c r="B226" s="7" t="s">
        <v>510</v>
      </c>
      <c r="C226" s="23">
        <v>1035446</v>
      </c>
      <c r="D226" s="23">
        <v>1035446</v>
      </c>
      <c r="E226" s="23">
        <v>1035446</v>
      </c>
      <c r="F226" s="23">
        <f t="shared" si="3"/>
        <v>0</v>
      </c>
      <c r="G226" s="30">
        <v>2.5</v>
      </c>
      <c r="H226" s="31">
        <v>1040.3938651336609</v>
      </c>
      <c r="I226" s="23">
        <v>1752888.7794999999</v>
      </c>
      <c r="J226" s="23">
        <v>1600971.75</v>
      </c>
      <c r="K226" s="19">
        <v>964.76368091980339</v>
      </c>
      <c r="L226" s="19">
        <v>881.15082857342043</v>
      </c>
      <c r="M226" s="18"/>
      <c r="N226" s="23"/>
      <c r="O226" s="29"/>
      <c r="P226" s="29"/>
      <c r="Q226" s="29"/>
      <c r="R226" s="29"/>
      <c r="S226" s="29"/>
      <c r="T226" s="29"/>
      <c r="U226" s="25"/>
      <c r="V226" s="25"/>
      <c r="W226" s="22"/>
      <c r="X226" s="25"/>
      <c r="Y226" s="25"/>
      <c r="Z226" s="25"/>
      <c r="AA226" s="29"/>
    </row>
    <row r="227" spans="1:27" ht="16.5">
      <c r="A227" s="7" t="s">
        <v>263</v>
      </c>
      <c r="B227" s="7" t="s">
        <v>509</v>
      </c>
      <c r="C227" s="23">
        <v>9900000</v>
      </c>
      <c r="D227" s="23">
        <v>9900000</v>
      </c>
      <c r="E227" s="23">
        <v>9900000</v>
      </c>
      <c r="F227" s="23">
        <f t="shared" si="3"/>
        <v>0</v>
      </c>
      <c r="G227" s="30">
        <v>2.5</v>
      </c>
      <c r="H227" s="31">
        <v>1620.8846501574767</v>
      </c>
      <c r="I227" s="23">
        <v>6457249.892</v>
      </c>
      <c r="J227" s="23">
        <v>6285056.5599999996</v>
      </c>
      <c r="K227" s="19">
        <v>616.46920990551405</v>
      </c>
      <c r="L227" s="19">
        <v>600.03003097470025</v>
      </c>
      <c r="M227" s="18"/>
      <c r="N227" s="23"/>
      <c r="O227" s="29"/>
      <c r="P227" s="29"/>
      <c r="Q227" s="29"/>
      <c r="R227" s="29"/>
      <c r="S227" s="29"/>
      <c r="T227" s="29"/>
      <c r="U227" s="25"/>
      <c r="V227" s="25"/>
      <c r="W227" s="22"/>
      <c r="X227" s="25"/>
      <c r="Y227" s="25"/>
      <c r="Z227" s="25"/>
      <c r="AA227" s="29"/>
    </row>
    <row r="228" spans="1:27" ht="16.5">
      <c r="A228" s="7" t="s">
        <v>257</v>
      </c>
      <c r="B228" s="7" t="s">
        <v>504</v>
      </c>
      <c r="C228" s="23">
        <v>14738500</v>
      </c>
      <c r="D228" s="23">
        <v>14738500</v>
      </c>
      <c r="E228" s="23">
        <v>14738500</v>
      </c>
      <c r="F228" s="23">
        <f t="shared" si="3"/>
        <v>0</v>
      </c>
      <c r="G228" s="30">
        <v>2.5</v>
      </c>
      <c r="H228" s="31">
        <v>1772.9692118579887</v>
      </c>
      <c r="I228" s="23">
        <v>7323478.3160000015</v>
      </c>
      <c r="J228" s="23">
        <v>7274655.1299999999</v>
      </c>
      <c r="K228" s="19">
        <v>525.21847288520689</v>
      </c>
      <c r="L228" s="19">
        <v>521.71701639930552</v>
      </c>
      <c r="M228" s="18"/>
      <c r="N228" s="23"/>
      <c r="O228" s="29"/>
      <c r="P228" s="29"/>
      <c r="Q228" s="29"/>
      <c r="R228" s="29"/>
      <c r="S228" s="29"/>
      <c r="T228" s="29"/>
      <c r="U228" s="25"/>
      <c r="V228" s="25"/>
      <c r="W228" s="22"/>
      <c r="X228" s="25"/>
      <c r="Y228" s="25"/>
      <c r="Z228" s="25"/>
      <c r="AA228" s="29"/>
    </row>
    <row r="229" spans="1:27" ht="16.5">
      <c r="A229" s="7" t="s">
        <v>260</v>
      </c>
      <c r="B229" s="7" t="s">
        <v>506</v>
      </c>
      <c r="C229" s="23">
        <v>1097035</v>
      </c>
      <c r="D229" s="23">
        <v>1097035</v>
      </c>
      <c r="E229" s="23">
        <v>1097035</v>
      </c>
      <c r="F229" s="23">
        <f t="shared" si="3"/>
        <v>0</v>
      </c>
      <c r="G229" s="30">
        <v>2.5</v>
      </c>
      <c r="H229" s="31">
        <v>2015.3999759846301</v>
      </c>
      <c r="I229" s="23">
        <v>339983.95049999998</v>
      </c>
      <c r="J229" s="23">
        <v>339983.95</v>
      </c>
      <c r="K229" s="19">
        <v>379.76001440922187</v>
      </c>
      <c r="L229" s="19">
        <v>379.76001440922187</v>
      </c>
      <c r="M229" s="18"/>
      <c r="N229" s="23"/>
      <c r="O229" s="29"/>
      <c r="P229" s="29"/>
      <c r="Q229" s="29"/>
      <c r="R229" s="29"/>
      <c r="S229" s="29"/>
      <c r="T229" s="29"/>
      <c r="U229" s="25"/>
      <c r="V229" s="25"/>
      <c r="W229" s="22"/>
      <c r="X229" s="25"/>
      <c r="Y229" s="25"/>
      <c r="Z229" s="25"/>
      <c r="AA229" s="29"/>
    </row>
    <row r="230" spans="1:27" ht="16.5">
      <c r="A230" s="7" t="s">
        <v>50</v>
      </c>
      <c r="B230" s="7" t="s">
        <v>51</v>
      </c>
      <c r="C230" s="23">
        <v>6400000</v>
      </c>
      <c r="D230" s="23">
        <v>6400000</v>
      </c>
      <c r="E230" s="23">
        <v>6400000</v>
      </c>
      <c r="F230" s="23">
        <f t="shared" si="3"/>
        <v>0</v>
      </c>
      <c r="G230" s="30">
        <v>2.5</v>
      </c>
      <c r="H230" s="31">
        <v>2256.7409948163786</v>
      </c>
      <c r="I230" s="23">
        <v>1145400.541500001</v>
      </c>
      <c r="J230" s="23">
        <v>1107220.52</v>
      </c>
      <c r="K230" s="19">
        <v>234.95540311017317</v>
      </c>
      <c r="L230" s="19">
        <v>227.12355633983407</v>
      </c>
      <c r="M230" s="18"/>
      <c r="N230" s="23"/>
      <c r="O230" s="29"/>
      <c r="P230" s="29"/>
      <c r="Q230" s="29"/>
      <c r="R230" s="29"/>
      <c r="S230" s="29"/>
      <c r="T230" s="29"/>
      <c r="U230" s="25"/>
      <c r="V230" s="25"/>
      <c r="W230" s="22"/>
      <c r="X230" s="25"/>
      <c r="Y230" s="25"/>
      <c r="Z230" s="25"/>
      <c r="AA230" s="29"/>
    </row>
    <row r="231" spans="1:27" ht="16.5">
      <c r="A231" s="7" t="s">
        <v>259</v>
      </c>
      <c r="B231" s="7" t="s">
        <v>563</v>
      </c>
      <c r="C231" s="23">
        <v>13400000</v>
      </c>
      <c r="D231" s="23">
        <v>6169081</v>
      </c>
      <c r="E231" s="23">
        <v>6169081</v>
      </c>
      <c r="F231" s="23">
        <f t="shared" si="3"/>
        <v>0</v>
      </c>
      <c r="G231" s="30">
        <v>2.5</v>
      </c>
      <c r="H231" s="31">
        <v>2263.0122467604256</v>
      </c>
      <c r="I231" s="23">
        <v>928460.44250000024</v>
      </c>
      <c r="J231" s="23">
        <v>928460.44</v>
      </c>
      <c r="K231" s="19">
        <v>231.19265194374452</v>
      </c>
      <c r="L231" s="19">
        <v>231.19265194374452</v>
      </c>
      <c r="M231" s="18"/>
      <c r="N231" s="23"/>
      <c r="O231" s="29"/>
      <c r="P231" s="29"/>
      <c r="Q231" s="29"/>
      <c r="R231" s="29"/>
      <c r="S231" s="29"/>
      <c r="T231" s="29"/>
      <c r="U231" s="25"/>
      <c r="V231" s="25"/>
      <c r="W231" s="22"/>
      <c r="X231" s="25"/>
      <c r="Y231" s="25"/>
      <c r="Z231" s="25"/>
      <c r="AA231" s="29"/>
    </row>
    <row r="232" spans="1:27" ht="16.5">
      <c r="A232" s="7" t="s">
        <v>262</v>
      </c>
      <c r="B232" s="7" t="s">
        <v>508</v>
      </c>
      <c r="C232" s="23">
        <v>1281811</v>
      </c>
      <c r="D232" s="23">
        <v>1281811</v>
      </c>
      <c r="E232" s="23">
        <v>1281811</v>
      </c>
      <c r="F232" s="23">
        <f t="shared" si="3"/>
        <v>0</v>
      </c>
      <c r="G232" s="30">
        <v>1.8960035464965277</v>
      </c>
      <c r="H232" s="31">
        <v>2563</v>
      </c>
      <c r="I232" s="23">
        <v>0</v>
      </c>
      <c r="J232" s="23">
        <v>0</v>
      </c>
      <c r="K232" s="19">
        <v>0</v>
      </c>
      <c r="L232" s="19">
        <v>0</v>
      </c>
      <c r="M232" s="18"/>
      <c r="N232" s="23"/>
      <c r="O232" s="29"/>
      <c r="P232" s="29"/>
      <c r="Q232" s="29"/>
      <c r="R232" s="29"/>
      <c r="S232" s="29"/>
      <c r="T232" s="29"/>
      <c r="U232" s="25"/>
      <c r="V232" s="25"/>
      <c r="W232" s="22"/>
      <c r="X232" s="25"/>
      <c r="Y232" s="25"/>
      <c r="Z232" s="25"/>
      <c r="AA232" s="29"/>
    </row>
    <row r="233" spans="1:27" ht="16.5">
      <c r="A233" s="7" t="s">
        <v>269</v>
      </c>
      <c r="B233" s="7" t="s">
        <v>564</v>
      </c>
      <c r="C233" s="23">
        <v>6319162</v>
      </c>
      <c r="D233" s="23">
        <v>5853848.1699999999</v>
      </c>
      <c r="E233" s="23">
        <v>6319152</v>
      </c>
      <c r="F233" s="23">
        <f t="shared" si="3"/>
        <v>465303.83000000007</v>
      </c>
      <c r="G233" s="30">
        <v>2.5</v>
      </c>
      <c r="H233" s="31">
        <v>1611.7068374044625</v>
      </c>
      <c r="I233" s="23">
        <v>2259066.2180000003</v>
      </c>
      <c r="J233" s="23">
        <v>2259066.2200000002</v>
      </c>
      <c r="K233" s="19">
        <v>621.97589755732258</v>
      </c>
      <c r="L233" s="19">
        <v>621.97589755732258</v>
      </c>
      <c r="M233" s="18"/>
      <c r="N233" s="23"/>
      <c r="O233" s="29"/>
      <c r="P233" s="29"/>
      <c r="Q233" s="29"/>
      <c r="R233" s="29"/>
      <c r="S233" s="29"/>
      <c r="T233" s="29"/>
      <c r="U233" s="25"/>
      <c r="V233" s="25"/>
      <c r="W233" s="22"/>
      <c r="X233" s="25"/>
      <c r="Y233" s="25"/>
      <c r="Z233" s="25"/>
      <c r="AA233" s="29"/>
    </row>
    <row r="234" spans="1:27" ht="16.5">
      <c r="A234" s="7" t="s">
        <v>258</v>
      </c>
      <c r="B234" s="7" t="s">
        <v>505</v>
      </c>
      <c r="C234" s="23">
        <v>2000000</v>
      </c>
      <c r="D234" s="23">
        <v>2000000</v>
      </c>
      <c r="E234" s="23">
        <v>2000000</v>
      </c>
      <c r="F234" s="23">
        <f t="shared" si="3"/>
        <v>0</v>
      </c>
      <c r="G234" s="30">
        <v>2.5</v>
      </c>
      <c r="H234" s="31">
        <v>1183.9187885244498</v>
      </c>
      <c r="I234" s="23">
        <v>2156739.9515</v>
      </c>
      <c r="J234" s="23">
        <v>2156739.9500000002</v>
      </c>
      <c r="K234" s="19">
        <v>878.64872688533001</v>
      </c>
      <c r="L234" s="19">
        <v>878.64872688533012</v>
      </c>
      <c r="M234" s="18"/>
      <c r="N234" s="23"/>
      <c r="O234" s="29"/>
      <c r="P234" s="29"/>
      <c r="Q234" s="29"/>
      <c r="R234" s="29"/>
      <c r="S234" s="29"/>
      <c r="T234" s="29"/>
      <c r="U234" s="25"/>
      <c r="V234" s="25"/>
      <c r="W234" s="22"/>
      <c r="X234" s="25"/>
      <c r="Y234" s="25"/>
      <c r="Z234" s="25"/>
      <c r="AA234" s="29"/>
    </row>
    <row r="235" spans="1:27" ht="16.5">
      <c r="A235" s="7" t="s">
        <v>267</v>
      </c>
      <c r="B235" s="7" t="s">
        <v>513</v>
      </c>
      <c r="C235" s="23">
        <v>1864200</v>
      </c>
      <c r="D235" s="23">
        <v>1864200</v>
      </c>
      <c r="E235" s="23">
        <v>1864200</v>
      </c>
      <c r="F235" s="23">
        <f t="shared" si="3"/>
        <v>0</v>
      </c>
      <c r="G235" s="30">
        <v>2.5</v>
      </c>
      <c r="H235" s="31">
        <v>2208.6358615476074</v>
      </c>
      <c r="I235" s="23">
        <v>359450.04499999998</v>
      </c>
      <c r="J235" s="23">
        <v>359450.05</v>
      </c>
      <c r="K235" s="19">
        <v>263.81848307143537</v>
      </c>
      <c r="L235" s="19">
        <v>263.81848307143537</v>
      </c>
      <c r="M235" s="18"/>
      <c r="N235" s="23"/>
      <c r="O235" s="29"/>
      <c r="P235" s="29"/>
      <c r="Q235" s="29"/>
      <c r="R235" s="29"/>
      <c r="S235" s="29"/>
      <c r="T235" s="29"/>
      <c r="U235" s="25"/>
      <c r="V235" s="25"/>
      <c r="W235" s="22"/>
      <c r="X235" s="25"/>
      <c r="Y235" s="25"/>
      <c r="Z235" s="25"/>
      <c r="AA235" s="29"/>
    </row>
    <row r="236" spans="1:27" ht="16.5">
      <c r="A236" s="7" t="s">
        <v>276</v>
      </c>
      <c r="B236" s="7" t="s">
        <v>518</v>
      </c>
      <c r="C236" s="23">
        <v>45000</v>
      </c>
      <c r="D236" s="23">
        <v>45000</v>
      </c>
      <c r="E236" s="23">
        <v>45000</v>
      </c>
      <c r="F236" s="23">
        <f t="shared" si="3"/>
        <v>0</v>
      </c>
      <c r="G236" s="30">
        <v>2.5</v>
      </c>
      <c r="H236" s="31">
        <v>1360.4353017400961</v>
      </c>
      <c r="I236" s="23">
        <v>41743.35100000001</v>
      </c>
      <c r="J236" s="23">
        <v>41743.35</v>
      </c>
      <c r="K236" s="19">
        <v>772.73881895594241</v>
      </c>
      <c r="L236" s="19">
        <v>772.73881895594241</v>
      </c>
      <c r="M236" s="18"/>
      <c r="N236" s="23"/>
      <c r="O236" s="29"/>
      <c r="P236" s="29"/>
      <c r="Q236" s="29"/>
      <c r="R236" s="29"/>
      <c r="S236" s="29"/>
      <c r="T236" s="29"/>
      <c r="U236" s="25"/>
      <c r="V236" s="25"/>
      <c r="W236" s="22"/>
      <c r="X236" s="25"/>
      <c r="Y236" s="25"/>
      <c r="Z236" s="25"/>
      <c r="AA236" s="29"/>
    </row>
    <row r="237" spans="1:27" ht="16.5">
      <c r="A237" s="7" t="s">
        <v>52</v>
      </c>
      <c r="B237" s="7" t="s">
        <v>53</v>
      </c>
      <c r="C237" s="23">
        <v>1000000</v>
      </c>
      <c r="D237" s="23">
        <v>1000000</v>
      </c>
      <c r="E237" s="23">
        <v>1000000</v>
      </c>
      <c r="F237" s="23">
        <f t="shared" si="3"/>
        <v>0</v>
      </c>
      <c r="G237" s="30">
        <v>2.5</v>
      </c>
      <c r="H237" s="31">
        <v>1939.3920998816061</v>
      </c>
      <c r="I237" s="23">
        <v>316165.10399999999</v>
      </c>
      <c r="J237" s="23">
        <v>316165.09999999998</v>
      </c>
      <c r="K237" s="19">
        <v>425.36474007103652</v>
      </c>
      <c r="L237" s="19">
        <v>425.36474007103652</v>
      </c>
      <c r="M237" s="18"/>
      <c r="N237" s="23"/>
      <c r="O237" s="29"/>
      <c r="P237" s="29"/>
      <c r="Q237" s="29"/>
      <c r="R237" s="29"/>
      <c r="S237" s="29"/>
      <c r="T237" s="29"/>
      <c r="U237" s="25"/>
      <c r="V237" s="25"/>
      <c r="W237" s="22"/>
      <c r="X237" s="25"/>
      <c r="Y237" s="25"/>
      <c r="Z237" s="25"/>
      <c r="AA237" s="29"/>
    </row>
    <row r="238" spans="1:27" ht="16.5">
      <c r="A238" s="7" t="s">
        <v>279</v>
      </c>
      <c r="B238" s="7" t="s">
        <v>521</v>
      </c>
      <c r="C238" s="23">
        <v>50000</v>
      </c>
      <c r="D238" s="23">
        <v>50000</v>
      </c>
      <c r="E238" s="23">
        <v>50000</v>
      </c>
      <c r="F238" s="23">
        <f t="shared" si="3"/>
        <v>0</v>
      </c>
      <c r="G238" s="30">
        <v>2.5</v>
      </c>
      <c r="H238" s="31">
        <v>247.81057670126873</v>
      </c>
      <c r="I238" s="23">
        <v>624375.96900000004</v>
      </c>
      <c r="J238" s="23">
        <v>482850.75</v>
      </c>
      <c r="K238" s="19">
        <v>1440.3136539792388</v>
      </c>
      <c r="L238" s="19">
        <v>1113.8425590772779</v>
      </c>
      <c r="M238" s="18"/>
      <c r="N238" s="23"/>
      <c r="O238" s="29"/>
      <c r="P238" s="29"/>
      <c r="Q238" s="29"/>
      <c r="R238" s="29"/>
      <c r="S238" s="29"/>
      <c r="T238" s="29"/>
      <c r="U238" s="25"/>
      <c r="V238" s="25"/>
      <c r="W238" s="22"/>
      <c r="X238" s="25"/>
      <c r="Y238" s="25"/>
      <c r="Z238" s="25"/>
      <c r="AA238" s="29"/>
    </row>
    <row r="239" spans="1:27" ht="16.5">
      <c r="A239" s="7" t="s">
        <v>278</v>
      </c>
      <c r="B239" s="7" t="s">
        <v>520</v>
      </c>
      <c r="C239" s="23">
        <v>152000</v>
      </c>
      <c r="D239" s="23">
        <v>152000</v>
      </c>
      <c r="E239" s="23">
        <v>152000</v>
      </c>
      <c r="F239" s="23">
        <f t="shared" si="3"/>
        <v>0</v>
      </c>
      <c r="G239" s="30">
        <v>2.5</v>
      </c>
      <c r="H239" s="31">
        <v>391.23572469083507</v>
      </c>
      <c r="I239" s="23">
        <v>1310827.4929999998</v>
      </c>
      <c r="J239" s="23">
        <v>873885</v>
      </c>
      <c r="K239" s="19">
        <v>1354.2585651854988</v>
      </c>
      <c r="L239" s="19">
        <v>902.83904345699921</v>
      </c>
      <c r="M239" s="18"/>
      <c r="N239" s="23"/>
      <c r="O239" s="29"/>
      <c r="P239" s="29"/>
      <c r="Q239" s="29"/>
      <c r="R239" s="29"/>
      <c r="S239" s="29"/>
      <c r="T239" s="29"/>
      <c r="U239" s="25"/>
      <c r="V239" s="25"/>
      <c r="W239" s="22"/>
      <c r="X239" s="25"/>
      <c r="Y239" s="25"/>
      <c r="Z239" s="25"/>
      <c r="AA239" s="29"/>
    </row>
    <row r="240" spans="1:27" ht="16.5">
      <c r="A240" s="7" t="s">
        <v>271</v>
      </c>
      <c r="B240" s="7" t="s">
        <v>514</v>
      </c>
      <c r="C240" s="23">
        <v>1622502</v>
      </c>
      <c r="D240" s="23">
        <v>1622502</v>
      </c>
      <c r="E240" s="23">
        <v>1622502</v>
      </c>
      <c r="F240" s="23">
        <f t="shared" si="3"/>
        <v>0</v>
      </c>
      <c r="G240" s="30">
        <v>2.5</v>
      </c>
      <c r="H240" s="31">
        <v>1591.5491466790961</v>
      </c>
      <c r="I240" s="23">
        <v>1129083.02</v>
      </c>
      <c r="J240" s="23">
        <v>1076392.48</v>
      </c>
      <c r="K240" s="19">
        <v>634.07051199254227</v>
      </c>
      <c r="L240" s="19">
        <v>604.48055476622358</v>
      </c>
      <c r="M240" s="18"/>
      <c r="N240" s="23"/>
      <c r="O240" s="29"/>
      <c r="P240" s="29"/>
      <c r="Q240" s="29"/>
      <c r="R240" s="29"/>
      <c r="S240" s="29"/>
      <c r="T240" s="29"/>
      <c r="U240" s="25"/>
      <c r="V240" s="25"/>
      <c r="W240" s="22"/>
      <c r="X240" s="25"/>
      <c r="Y240" s="25"/>
      <c r="Z240" s="25"/>
      <c r="AA240" s="29"/>
    </row>
    <row r="241" spans="1:27" ht="16.5">
      <c r="A241" s="7" t="s">
        <v>273</v>
      </c>
      <c r="B241" s="7" t="s">
        <v>515</v>
      </c>
      <c r="C241" s="23">
        <v>250000</v>
      </c>
      <c r="D241" s="23">
        <v>250000</v>
      </c>
      <c r="E241" s="23">
        <v>250000</v>
      </c>
      <c r="F241" s="23">
        <f t="shared" si="3"/>
        <v>0</v>
      </c>
      <c r="G241" s="30">
        <v>1.8605584939802824</v>
      </c>
      <c r="H241" s="31">
        <v>2563</v>
      </c>
      <c r="I241" s="23">
        <v>0</v>
      </c>
      <c r="J241" s="23">
        <v>0</v>
      </c>
      <c r="K241" s="19">
        <v>0</v>
      </c>
      <c r="L241" s="19">
        <v>0</v>
      </c>
      <c r="M241" s="18"/>
      <c r="N241" s="23"/>
      <c r="O241" s="29"/>
      <c r="P241" s="29"/>
      <c r="Q241" s="29"/>
      <c r="R241" s="29"/>
      <c r="S241" s="29"/>
      <c r="T241" s="29"/>
      <c r="U241" s="25"/>
      <c r="V241" s="25"/>
      <c r="W241" s="22"/>
      <c r="X241" s="25"/>
      <c r="Y241" s="25"/>
      <c r="Z241" s="25"/>
      <c r="AA241" s="29"/>
    </row>
    <row r="242" spans="1:27" ht="16.5">
      <c r="A242" s="7" t="s">
        <v>277</v>
      </c>
      <c r="B242" s="7" t="s">
        <v>519</v>
      </c>
      <c r="C242" s="23">
        <v>92000</v>
      </c>
      <c r="D242" s="23">
        <v>92000</v>
      </c>
      <c r="E242" s="23">
        <v>92000</v>
      </c>
      <c r="F242" s="23">
        <f t="shared" si="3"/>
        <v>0</v>
      </c>
      <c r="G242" s="30">
        <v>2.5</v>
      </c>
      <c r="H242" s="31">
        <v>1384.6042031523641</v>
      </c>
      <c r="I242" s="23">
        <v>77931.648000000016</v>
      </c>
      <c r="J242" s="23">
        <v>77931.649999999994</v>
      </c>
      <c r="K242" s="19">
        <v>758.23747810858151</v>
      </c>
      <c r="L242" s="19">
        <v>758.23747810858151</v>
      </c>
      <c r="M242" s="18"/>
      <c r="N242" s="23"/>
      <c r="O242" s="29"/>
      <c r="P242" s="29"/>
      <c r="Q242" s="29"/>
      <c r="R242" s="29"/>
      <c r="S242" s="29"/>
      <c r="T242" s="29"/>
      <c r="U242" s="25"/>
      <c r="V242" s="25"/>
      <c r="W242" s="22"/>
      <c r="X242" s="25"/>
      <c r="Y242" s="25"/>
      <c r="Z242" s="25"/>
      <c r="AA242" s="29"/>
    </row>
    <row r="243" spans="1:27" ht="16.5">
      <c r="A243" s="7" t="s">
        <v>272</v>
      </c>
      <c r="B243" s="7" t="s">
        <v>17</v>
      </c>
      <c r="C243" s="23">
        <v>30000</v>
      </c>
      <c r="D243" s="23">
        <v>30000</v>
      </c>
      <c r="E243" s="23">
        <v>30000</v>
      </c>
      <c r="F243" s="23">
        <f t="shared" si="3"/>
        <v>0</v>
      </c>
      <c r="G243" s="30">
        <v>1.9375207401823098</v>
      </c>
      <c r="H243" s="31">
        <v>2563</v>
      </c>
      <c r="I243" s="23">
        <v>0</v>
      </c>
      <c r="J243" s="23">
        <v>0</v>
      </c>
      <c r="K243" s="19">
        <v>0</v>
      </c>
      <c r="L243" s="19">
        <v>0</v>
      </c>
      <c r="M243" s="18"/>
      <c r="N243" s="23"/>
      <c r="O243" s="29"/>
      <c r="P243" s="29"/>
      <c r="Q243" s="29"/>
      <c r="R243" s="29"/>
      <c r="S243" s="29"/>
      <c r="T243" s="29"/>
      <c r="U243" s="25"/>
      <c r="V243" s="25"/>
      <c r="W243" s="22"/>
      <c r="X243" s="25"/>
      <c r="Y243" s="25"/>
      <c r="Z243" s="25"/>
      <c r="AA243" s="29"/>
    </row>
    <row r="244" spans="1:27" ht="16.5">
      <c r="A244" s="7" t="s">
        <v>270</v>
      </c>
      <c r="B244" s="7" t="s">
        <v>93</v>
      </c>
      <c r="C244" s="23">
        <v>125000</v>
      </c>
      <c r="D244" s="23">
        <v>125000</v>
      </c>
      <c r="E244" s="23">
        <v>125000</v>
      </c>
      <c r="F244" s="23">
        <f t="shared" si="3"/>
        <v>0</v>
      </c>
      <c r="G244" s="30">
        <v>2.5</v>
      </c>
      <c r="H244" s="31">
        <v>2517.3625085704489</v>
      </c>
      <c r="I244" s="23">
        <v>9169.005500000032</v>
      </c>
      <c r="J244" s="23">
        <v>6479.43</v>
      </c>
      <c r="K244" s="19">
        <v>78.582494857730808</v>
      </c>
      <c r="L244" s="19">
        <v>55.53162969946311</v>
      </c>
      <c r="M244" s="18"/>
      <c r="N244" s="23"/>
      <c r="O244" s="29"/>
      <c r="P244" s="29"/>
      <c r="Q244" s="29"/>
      <c r="R244" s="29"/>
      <c r="S244" s="29"/>
      <c r="T244" s="29"/>
      <c r="U244" s="25"/>
      <c r="V244" s="25"/>
      <c r="W244" s="22"/>
      <c r="X244" s="25"/>
      <c r="Y244" s="25"/>
      <c r="Z244" s="25"/>
      <c r="AA244" s="29"/>
    </row>
    <row r="245" spans="1:27" ht="16.5">
      <c r="A245" s="7" t="s">
        <v>274</v>
      </c>
      <c r="B245" s="7" t="s">
        <v>516</v>
      </c>
      <c r="C245" s="23">
        <v>287000</v>
      </c>
      <c r="D245" s="23">
        <v>287000</v>
      </c>
      <c r="E245" s="23">
        <v>287000</v>
      </c>
      <c r="F245" s="23">
        <f t="shared" si="3"/>
        <v>0</v>
      </c>
      <c r="G245" s="30">
        <v>2.4999999999999996</v>
      </c>
      <c r="H245" s="31">
        <v>1267.8749445417395</v>
      </c>
      <c r="I245" s="23">
        <v>354708.783</v>
      </c>
      <c r="J245" s="23">
        <v>312143.73</v>
      </c>
      <c r="K245" s="19">
        <v>828.27503327495617</v>
      </c>
      <c r="L245" s="19">
        <v>728.88202928196142</v>
      </c>
      <c r="M245" s="18"/>
      <c r="N245" s="23"/>
      <c r="O245" s="29"/>
      <c r="P245" s="29"/>
      <c r="Q245" s="29"/>
      <c r="R245" s="29"/>
      <c r="S245" s="29"/>
      <c r="T245" s="29"/>
      <c r="U245" s="25"/>
      <c r="V245" s="25"/>
      <c r="W245" s="22"/>
      <c r="X245" s="25"/>
      <c r="Y245" s="25"/>
      <c r="Z245" s="25"/>
      <c r="AA245" s="29"/>
    </row>
    <row r="246" spans="1:27" ht="16.5">
      <c r="A246" s="7" t="s">
        <v>275</v>
      </c>
      <c r="B246" s="7" t="s">
        <v>517</v>
      </c>
      <c r="C246" s="23">
        <v>300000</v>
      </c>
      <c r="D246" s="23">
        <v>300000</v>
      </c>
      <c r="E246" s="23">
        <v>300000</v>
      </c>
      <c r="F246" s="23">
        <f t="shared" si="3"/>
        <v>0</v>
      </c>
      <c r="G246" s="30">
        <v>2.5</v>
      </c>
      <c r="H246" s="31">
        <v>2322.5916823561051</v>
      </c>
      <c r="I246" s="23">
        <v>43599.868500000033</v>
      </c>
      <c r="J246" s="23">
        <v>42146.54</v>
      </c>
      <c r="K246" s="19">
        <v>195.44499058633687</v>
      </c>
      <c r="L246" s="19">
        <v>188.9301575667923</v>
      </c>
      <c r="M246" s="18"/>
      <c r="N246" s="23"/>
      <c r="O246" s="29"/>
      <c r="P246" s="29"/>
      <c r="Q246" s="29"/>
      <c r="R246" s="29"/>
      <c r="S246" s="29"/>
      <c r="T246" s="29"/>
      <c r="U246" s="25"/>
      <c r="V246" s="25"/>
      <c r="W246" s="22"/>
      <c r="X246" s="25"/>
      <c r="Y246" s="25"/>
      <c r="Z246" s="25"/>
      <c r="AA246" s="29"/>
    </row>
    <row r="247" spans="1:27" ht="16.5">
      <c r="A247" s="7" t="s">
        <v>54</v>
      </c>
      <c r="B247" s="7" t="s">
        <v>55</v>
      </c>
      <c r="C247" s="23">
        <v>859062</v>
      </c>
      <c r="D247" s="23">
        <v>859062</v>
      </c>
      <c r="E247" s="23">
        <v>859062</v>
      </c>
      <c r="F247" s="23">
        <f t="shared" si="3"/>
        <v>0</v>
      </c>
      <c r="G247" s="30">
        <v>2.5</v>
      </c>
      <c r="H247" s="31">
        <v>1540.3231195677238</v>
      </c>
      <c r="I247" s="23">
        <v>663150.76100000006</v>
      </c>
      <c r="J247" s="23">
        <v>618940.71</v>
      </c>
      <c r="K247" s="19">
        <v>664.80612825936589</v>
      </c>
      <c r="L247" s="19">
        <v>620.48571970874139</v>
      </c>
      <c r="M247" s="18"/>
      <c r="N247" s="23"/>
      <c r="O247" s="29"/>
      <c r="P247" s="29"/>
      <c r="Q247" s="29"/>
      <c r="R247" s="29"/>
      <c r="S247" s="29"/>
      <c r="T247" s="29"/>
      <c r="U247" s="25"/>
      <c r="V247" s="25"/>
      <c r="W247" s="22"/>
      <c r="X247" s="25"/>
      <c r="Y247" s="25"/>
      <c r="Z247" s="25"/>
      <c r="AA247" s="29"/>
    </row>
    <row r="248" spans="1:27" ht="16.5">
      <c r="A248" s="7" t="s">
        <v>280</v>
      </c>
      <c r="B248" s="7" t="s">
        <v>522</v>
      </c>
      <c r="C248" s="23">
        <v>12300000</v>
      </c>
      <c r="D248" s="23">
        <v>9088866.6724999994</v>
      </c>
      <c r="E248" s="23">
        <v>9088867</v>
      </c>
      <c r="F248" s="23">
        <f t="shared" si="3"/>
        <v>0.32750000059604645</v>
      </c>
      <c r="G248" s="30">
        <v>2.5</v>
      </c>
      <c r="H248" s="31">
        <v>1615.5457763940929</v>
      </c>
      <c r="I248" s="23">
        <v>3486203.3165000002</v>
      </c>
      <c r="J248" s="23">
        <v>3486203.32</v>
      </c>
      <c r="K248" s="19">
        <v>619.67253416354424</v>
      </c>
      <c r="L248" s="19">
        <v>619.67253416354424</v>
      </c>
      <c r="M248" s="18"/>
      <c r="N248" s="23"/>
      <c r="O248" s="29"/>
      <c r="P248" s="29"/>
      <c r="Q248" s="29"/>
      <c r="R248" s="29"/>
      <c r="S248" s="29"/>
      <c r="T248" s="29"/>
      <c r="U248" s="25"/>
      <c r="V248" s="25"/>
      <c r="W248" s="22"/>
      <c r="X248" s="25"/>
      <c r="Y248" s="25"/>
      <c r="Z248" s="25"/>
      <c r="AA248" s="29"/>
    </row>
    <row r="249" spans="1:27" ht="16.5">
      <c r="A249" s="7" t="s">
        <v>281</v>
      </c>
      <c r="B249" s="7" t="s">
        <v>523</v>
      </c>
      <c r="C249" s="23">
        <v>44500000</v>
      </c>
      <c r="D249" s="23">
        <v>35531166.827500001</v>
      </c>
      <c r="E249" s="23">
        <v>35531167</v>
      </c>
      <c r="F249" s="23">
        <f t="shared" si="3"/>
        <v>0.17249999940395355</v>
      </c>
      <c r="G249" s="30">
        <v>2.5</v>
      </c>
      <c r="H249" s="31">
        <v>2362.6723871317381</v>
      </c>
      <c r="I249" s="23">
        <v>2577555.8534999965</v>
      </c>
      <c r="J249" s="23">
        <v>2577555.85</v>
      </c>
      <c r="K249" s="19">
        <v>171.39656772095691</v>
      </c>
      <c r="L249" s="19">
        <v>171.39656772095691</v>
      </c>
      <c r="M249" s="18"/>
      <c r="N249" s="23"/>
      <c r="O249" s="29"/>
      <c r="P249" s="29"/>
      <c r="Q249" s="29"/>
      <c r="R249" s="29"/>
      <c r="S249" s="29"/>
      <c r="T249" s="29"/>
      <c r="U249" s="25"/>
      <c r="V249" s="25"/>
      <c r="W249" s="22"/>
      <c r="X249" s="25"/>
      <c r="Y249" s="25"/>
      <c r="Z249" s="25"/>
      <c r="AA249" s="29"/>
    </row>
    <row r="250" spans="1:27" ht="16.5">
      <c r="A250" s="7" t="s">
        <v>282</v>
      </c>
      <c r="B250" s="7" t="s">
        <v>524</v>
      </c>
      <c r="C250" s="23">
        <v>17209000</v>
      </c>
      <c r="D250" s="23">
        <v>14938177</v>
      </c>
      <c r="E250" s="23">
        <v>14938177</v>
      </c>
      <c r="F250" s="23">
        <f t="shared" si="3"/>
        <v>0</v>
      </c>
      <c r="G250" s="30">
        <v>2.5</v>
      </c>
      <c r="H250" s="31">
        <v>2207.1155005991263</v>
      </c>
      <c r="I250" s="23">
        <v>1791747.6740000003</v>
      </c>
      <c r="J250" s="23">
        <v>1791747.67</v>
      </c>
      <c r="K250" s="19">
        <v>264.73069964052434</v>
      </c>
      <c r="L250" s="19">
        <v>264.73069964052434</v>
      </c>
      <c r="M250" s="18"/>
      <c r="N250" s="23"/>
      <c r="O250" s="29"/>
      <c r="P250" s="29"/>
      <c r="Q250" s="29"/>
      <c r="R250" s="29"/>
      <c r="S250" s="29"/>
      <c r="T250" s="29"/>
      <c r="U250" s="25"/>
      <c r="V250" s="25"/>
      <c r="W250" s="22"/>
      <c r="X250" s="25"/>
      <c r="Y250" s="25"/>
      <c r="Z250" s="25"/>
      <c r="AA250" s="29"/>
    </row>
    <row r="251" spans="1:27" ht="16.5">
      <c r="A251" s="7" t="s">
        <v>283</v>
      </c>
      <c r="B251" s="7" t="s">
        <v>525</v>
      </c>
      <c r="C251" s="23">
        <v>27900000</v>
      </c>
      <c r="D251" s="23">
        <v>24807691</v>
      </c>
      <c r="E251" s="23">
        <v>24807691</v>
      </c>
      <c r="F251" s="23">
        <f t="shared" si="3"/>
        <v>0</v>
      </c>
      <c r="G251" s="30">
        <v>2.4159256156531468</v>
      </c>
      <c r="H251" s="31">
        <v>2563</v>
      </c>
      <c r="I251" s="23">
        <v>0</v>
      </c>
      <c r="J251" s="23">
        <v>0</v>
      </c>
      <c r="K251" s="19">
        <v>0</v>
      </c>
      <c r="L251" s="19">
        <v>0</v>
      </c>
      <c r="M251" s="18"/>
      <c r="N251" s="23"/>
      <c r="O251" s="29"/>
      <c r="P251" s="29"/>
      <c r="Q251" s="29"/>
      <c r="R251" s="29"/>
      <c r="S251" s="29"/>
      <c r="T251" s="29"/>
      <c r="U251" s="25"/>
      <c r="V251" s="25"/>
      <c r="W251" s="22"/>
      <c r="X251" s="25"/>
      <c r="Y251" s="25"/>
      <c r="Z251" s="25"/>
      <c r="AA251" s="29"/>
    </row>
    <row r="252" spans="1:27" ht="16.5">
      <c r="A252" s="7" t="s">
        <v>284</v>
      </c>
      <c r="B252" s="7" t="s">
        <v>526</v>
      </c>
      <c r="C252" s="23">
        <v>1690000</v>
      </c>
      <c r="D252" s="23">
        <v>1512338</v>
      </c>
      <c r="E252" s="23">
        <v>1512338</v>
      </c>
      <c r="F252" s="23">
        <f t="shared" si="3"/>
        <v>0</v>
      </c>
      <c r="G252" s="30">
        <v>2.5</v>
      </c>
      <c r="H252" s="31">
        <v>1779.4306830215319</v>
      </c>
      <c r="I252" s="23">
        <v>443088.21749999997</v>
      </c>
      <c r="J252" s="23">
        <v>443088.22</v>
      </c>
      <c r="K252" s="19">
        <v>521.34159018708078</v>
      </c>
      <c r="L252" s="19">
        <v>521.34159018708078</v>
      </c>
      <c r="M252" s="18"/>
      <c r="N252" s="23"/>
      <c r="O252" s="29"/>
      <c r="P252" s="29"/>
      <c r="Q252" s="29"/>
      <c r="R252" s="29"/>
      <c r="S252" s="29"/>
      <c r="T252" s="29"/>
      <c r="U252" s="25"/>
      <c r="V252" s="25"/>
      <c r="W252" s="22"/>
      <c r="X252" s="25"/>
      <c r="Y252" s="25"/>
      <c r="Z252" s="25"/>
      <c r="AA252" s="29"/>
    </row>
    <row r="253" spans="1:27" ht="16.5">
      <c r="A253" s="7" t="s">
        <v>285</v>
      </c>
      <c r="B253" s="7" t="s">
        <v>527</v>
      </c>
      <c r="C253" s="23">
        <v>2301000</v>
      </c>
      <c r="D253" s="23">
        <v>2172180</v>
      </c>
      <c r="E253" s="23">
        <v>2172180</v>
      </c>
      <c r="F253" s="23">
        <f t="shared" si="3"/>
        <v>0</v>
      </c>
      <c r="G253" s="30">
        <v>1.717805331044056</v>
      </c>
      <c r="H253" s="31">
        <v>2563</v>
      </c>
      <c r="I253" s="23">
        <v>0</v>
      </c>
      <c r="J253" s="23">
        <v>0</v>
      </c>
      <c r="K253" s="19">
        <v>0</v>
      </c>
      <c r="L253" s="19">
        <v>0</v>
      </c>
      <c r="M253" s="18"/>
      <c r="N253" s="23"/>
      <c r="O253" s="29"/>
      <c r="P253" s="29"/>
      <c r="Q253" s="29"/>
      <c r="R253" s="29"/>
      <c r="S253" s="29"/>
      <c r="T253" s="29"/>
      <c r="U253" s="25"/>
      <c r="V253" s="25"/>
      <c r="W253" s="22"/>
      <c r="X253" s="25"/>
      <c r="Y253" s="25"/>
      <c r="Z253" s="25"/>
      <c r="AA253" s="29"/>
    </row>
    <row r="254" spans="1:27" ht="16.5">
      <c r="A254" s="7" t="s">
        <v>286</v>
      </c>
      <c r="B254" s="7" t="s">
        <v>528</v>
      </c>
      <c r="C254" s="23">
        <v>4198856</v>
      </c>
      <c r="D254" s="23">
        <v>3215953.5960500003</v>
      </c>
      <c r="E254" s="23">
        <v>3215954</v>
      </c>
      <c r="F254" s="23">
        <f t="shared" si="3"/>
        <v>0.40394999971613288</v>
      </c>
      <c r="G254" s="30">
        <v>2.5</v>
      </c>
      <c r="H254" s="31">
        <v>1416.2330107055725</v>
      </c>
      <c r="I254" s="23">
        <v>1678697.2623700004</v>
      </c>
      <c r="J254" s="23">
        <v>1678697.26</v>
      </c>
      <c r="K254" s="19">
        <v>739.26019357665655</v>
      </c>
      <c r="L254" s="19">
        <v>739.26019357665655</v>
      </c>
      <c r="M254" s="18"/>
      <c r="N254" s="23"/>
      <c r="O254" s="29"/>
      <c r="P254" s="29"/>
      <c r="Q254" s="29"/>
      <c r="R254" s="29"/>
      <c r="S254" s="29"/>
      <c r="T254" s="29"/>
      <c r="U254" s="25"/>
      <c r="V254" s="25"/>
      <c r="W254" s="22"/>
      <c r="X254" s="25"/>
      <c r="Y254" s="25"/>
      <c r="Z254" s="25"/>
      <c r="AA254" s="29"/>
    </row>
    <row r="255" spans="1:27" ht="16.5">
      <c r="A255" s="7" t="s">
        <v>287</v>
      </c>
      <c r="B255" s="7" t="s">
        <v>529</v>
      </c>
      <c r="C255" s="23">
        <v>3067927</v>
      </c>
      <c r="D255" s="23">
        <v>2906268.7050000001</v>
      </c>
      <c r="E255" s="23">
        <v>2906269</v>
      </c>
      <c r="F255" s="23">
        <f t="shared" si="3"/>
        <v>0.29499999992549419</v>
      </c>
      <c r="G255" s="30">
        <v>2.5</v>
      </c>
      <c r="H255" s="31">
        <v>2286.6000826121167</v>
      </c>
      <c r="I255" s="23">
        <v>275857.77700000006</v>
      </c>
      <c r="J255" s="23">
        <v>275857.78000000003</v>
      </c>
      <c r="K255" s="19">
        <v>217.03995043273017</v>
      </c>
      <c r="L255" s="19">
        <v>217.03995043273017</v>
      </c>
      <c r="M255" s="18"/>
      <c r="N255" s="23"/>
      <c r="O255" s="29"/>
      <c r="P255" s="29"/>
      <c r="Q255" s="29"/>
      <c r="R255" s="29"/>
      <c r="S255" s="29"/>
      <c r="T255" s="29"/>
      <c r="U255" s="25"/>
      <c r="V255" s="25"/>
      <c r="W255" s="22"/>
      <c r="X255" s="25"/>
      <c r="Y255" s="25"/>
      <c r="Z255" s="25"/>
      <c r="AA255" s="29"/>
    </row>
    <row r="256" spans="1:27" ht="16.5">
      <c r="A256" s="7" t="s">
        <v>289</v>
      </c>
      <c r="B256" s="7" t="s">
        <v>288</v>
      </c>
      <c r="C256" s="23">
        <v>997000</v>
      </c>
      <c r="D256" s="23">
        <v>997000</v>
      </c>
      <c r="E256" s="23">
        <v>997000</v>
      </c>
      <c r="F256" s="23">
        <f t="shared" si="3"/>
        <v>0</v>
      </c>
      <c r="G256" s="30">
        <v>2.5</v>
      </c>
      <c r="H256" s="31">
        <v>2542.9205037464662</v>
      </c>
      <c r="I256" s="23">
        <v>31991.31799999997</v>
      </c>
      <c r="J256" s="23">
        <v>31991.32</v>
      </c>
      <c r="K256" s="19">
        <v>63.247697752120303</v>
      </c>
      <c r="L256" s="19">
        <v>63.247697752120303</v>
      </c>
      <c r="M256" s="18"/>
      <c r="N256" s="23"/>
      <c r="O256" s="29"/>
      <c r="P256" s="29"/>
      <c r="Q256" s="29"/>
      <c r="R256" s="29"/>
      <c r="S256" s="29"/>
      <c r="T256" s="29"/>
      <c r="U256" s="25"/>
      <c r="V256" s="25"/>
      <c r="W256" s="22"/>
      <c r="X256" s="25"/>
      <c r="Y256" s="25"/>
      <c r="Z256" s="25"/>
      <c r="AA256" s="29"/>
    </row>
    <row r="257" spans="1:27" ht="16.5">
      <c r="A257" s="7" t="s">
        <v>292</v>
      </c>
      <c r="B257" s="7" t="s">
        <v>530</v>
      </c>
      <c r="C257" s="23">
        <v>230730</v>
      </c>
      <c r="D257" s="23">
        <v>73301.8</v>
      </c>
      <c r="E257" s="23">
        <v>102800</v>
      </c>
      <c r="F257" s="23">
        <f t="shared" si="3"/>
        <v>29498.199999999997</v>
      </c>
      <c r="G257" s="30">
        <v>0.74308071733527536</v>
      </c>
      <c r="H257" s="31">
        <v>2563</v>
      </c>
      <c r="I257" s="23">
        <v>0</v>
      </c>
      <c r="J257" s="23">
        <v>0</v>
      </c>
      <c r="K257" s="19">
        <v>0</v>
      </c>
      <c r="L257" s="19">
        <v>0</v>
      </c>
      <c r="M257" s="18"/>
      <c r="N257" s="23"/>
      <c r="O257" s="29"/>
      <c r="P257" s="29"/>
      <c r="Q257" s="29"/>
      <c r="R257" s="29"/>
      <c r="S257" s="29"/>
      <c r="T257" s="29"/>
      <c r="U257" s="25"/>
      <c r="V257" s="25"/>
      <c r="W257" s="22"/>
      <c r="X257" s="25"/>
      <c r="Y257" s="25"/>
      <c r="Z257" s="25"/>
      <c r="AA257" s="29"/>
    </row>
    <row r="258" spans="1:27" ht="16.5">
      <c r="A258" s="7" t="s">
        <v>291</v>
      </c>
      <c r="B258" s="7" t="s">
        <v>290</v>
      </c>
      <c r="C258" s="23">
        <v>11921427</v>
      </c>
      <c r="D258" s="23">
        <v>9523193.1325000003</v>
      </c>
      <c r="E258" s="23">
        <v>11921427</v>
      </c>
      <c r="F258" s="23">
        <f t="shared" si="3"/>
        <v>2398233.8674999997</v>
      </c>
      <c r="G258" s="30">
        <v>2.5</v>
      </c>
      <c r="H258" s="31">
        <v>1678.1430194507686</v>
      </c>
      <c r="I258" s="23">
        <v>3303404.8805</v>
      </c>
      <c r="J258" s="23">
        <v>3303404.88</v>
      </c>
      <c r="K258" s="19">
        <v>582.11418832953882</v>
      </c>
      <c r="L258" s="19">
        <v>582.11418832953882</v>
      </c>
      <c r="M258" s="18"/>
      <c r="N258" s="23"/>
      <c r="O258" s="29"/>
      <c r="P258" s="29"/>
      <c r="Q258" s="29"/>
      <c r="R258" s="29"/>
      <c r="S258" s="29"/>
      <c r="T258" s="29"/>
      <c r="U258" s="25"/>
      <c r="V258" s="25"/>
      <c r="W258" s="22"/>
      <c r="X258" s="25"/>
      <c r="Y258" s="25"/>
      <c r="Z258" s="25"/>
      <c r="AA258" s="29"/>
    </row>
    <row r="259" spans="1:27" ht="16.5">
      <c r="A259" s="7" t="s">
        <v>293</v>
      </c>
      <c r="B259" s="7" t="s">
        <v>531</v>
      </c>
      <c r="C259" s="23">
        <v>2450000</v>
      </c>
      <c r="D259" s="23">
        <v>2450000</v>
      </c>
      <c r="E259" s="23">
        <v>2450000</v>
      </c>
      <c r="F259" s="23">
        <f t="shared" si="3"/>
        <v>0</v>
      </c>
      <c r="G259" s="30">
        <v>2.4999999999999996</v>
      </c>
      <c r="H259" s="31">
        <v>2061.9130892125468</v>
      </c>
      <c r="I259" s="23">
        <v>510942.09450000024</v>
      </c>
      <c r="J259" s="23">
        <v>510942.09</v>
      </c>
      <c r="K259" s="19">
        <v>351.85214647247199</v>
      </c>
      <c r="L259" s="19">
        <v>351.85214647247199</v>
      </c>
      <c r="M259" s="18"/>
      <c r="N259" s="23"/>
      <c r="O259" s="29"/>
      <c r="P259" s="29"/>
      <c r="Q259" s="29"/>
      <c r="R259" s="29"/>
      <c r="S259" s="29"/>
      <c r="T259" s="29"/>
      <c r="U259" s="25"/>
      <c r="V259" s="25"/>
      <c r="W259" s="22"/>
      <c r="X259" s="25"/>
      <c r="Y259" s="25"/>
      <c r="Z259" s="25"/>
      <c r="AA259" s="29"/>
    </row>
    <row r="260" spans="1:27" ht="16.5">
      <c r="A260" s="7" t="s">
        <v>297</v>
      </c>
      <c r="B260" s="7" t="s">
        <v>534</v>
      </c>
      <c r="C260" s="23">
        <v>734966</v>
      </c>
      <c r="D260" s="23">
        <v>543817.34</v>
      </c>
      <c r="E260" s="23">
        <v>544840</v>
      </c>
      <c r="F260" s="23">
        <f t="shared" si="3"/>
        <v>1022.6600000000326</v>
      </c>
      <c r="G260" s="30">
        <v>2.2170650535818957</v>
      </c>
      <c r="H260" s="31">
        <v>2562.9999999999995</v>
      </c>
      <c r="I260" s="23">
        <v>0</v>
      </c>
      <c r="J260" s="23">
        <v>0</v>
      </c>
      <c r="K260" s="19">
        <v>0</v>
      </c>
      <c r="L260" s="19">
        <v>0</v>
      </c>
      <c r="M260" s="18"/>
      <c r="N260" s="23"/>
      <c r="O260" s="29"/>
      <c r="P260" s="29"/>
      <c r="Q260" s="29"/>
      <c r="R260" s="29"/>
      <c r="S260" s="29"/>
      <c r="T260" s="29"/>
      <c r="U260" s="25"/>
      <c r="V260" s="25"/>
      <c r="W260" s="22"/>
      <c r="X260" s="25"/>
      <c r="Y260" s="25"/>
      <c r="Z260" s="25"/>
      <c r="AA260" s="29"/>
    </row>
    <row r="261" spans="1:27" ht="16.5">
      <c r="A261" s="7" t="s">
        <v>294</v>
      </c>
      <c r="B261" s="7" t="s">
        <v>93</v>
      </c>
      <c r="C261" s="23">
        <v>2375000</v>
      </c>
      <c r="D261" s="23">
        <v>1918354.24</v>
      </c>
      <c r="E261" s="23">
        <v>2375000</v>
      </c>
      <c r="F261" s="23">
        <f t="shared" ref="F261:F298" si="4">E261-D261</f>
        <v>456645.76</v>
      </c>
      <c r="G261" s="30">
        <v>2.2998617212320336</v>
      </c>
      <c r="H261" s="31">
        <v>2563</v>
      </c>
      <c r="I261" s="23">
        <v>0</v>
      </c>
      <c r="J261" s="23">
        <v>0</v>
      </c>
      <c r="K261" s="19">
        <v>0</v>
      </c>
      <c r="L261" s="19">
        <v>0</v>
      </c>
      <c r="M261" s="18"/>
      <c r="N261" s="23"/>
      <c r="O261" s="29"/>
      <c r="P261" s="29"/>
      <c r="Q261" s="29"/>
      <c r="R261" s="29"/>
      <c r="S261" s="29"/>
      <c r="T261" s="29"/>
      <c r="U261" s="25"/>
      <c r="V261" s="25"/>
      <c r="W261" s="22"/>
      <c r="X261" s="25"/>
      <c r="Y261" s="25"/>
      <c r="Z261" s="25"/>
      <c r="AA261" s="29"/>
    </row>
    <row r="262" spans="1:27" ht="16.5">
      <c r="A262" s="7" t="s">
        <v>295</v>
      </c>
      <c r="B262" s="7" t="s">
        <v>532</v>
      </c>
      <c r="C262" s="23">
        <v>562433</v>
      </c>
      <c r="D262" s="23">
        <v>451018.3075</v>
      </c>
      <c r="E262" s="23">
        <v>562433</v>
      </c>
      <c r="F262" s="23">
        <f t="shared" si="4"/>
        <v>111414.6925</v>
      </c>
      <c r="G262" s="30">
        <v>2.5</v>
      </c>
      <c r="H262" s="31">
        <v>1667.4121316869384</v>
      </c>
      <c r="I262" s="23">
        <v>159197.62549999999</v>
      </c>
      <c r="J262" s="23">
        <v>159197.63</v>
      </c>
      <c r="K262" s="19">
        <v>588.55272098783689</v>
      </c>
      <c r="L262" s="19">
        <v>588.55272098783689</v>
      </c>
      <c r="M262" s="18"/>
      <c r="N262" s="23"/>
      <c r="O262" s="29"/>
      <c r="P262" s="29"/>
      <c r="Q262" s="29"/>
      <c r="R262" s="29"/>
      <c r="S262" s="29"/>
      <c r="T262" s="29"/>
      <c r="U262" s="25"/>
      <c r="V262" s="25"/>
      <c r="W262" s="22"/>
      <c r="X262" s="25"/>
      <c r="Y262" s="25"/>
      <c r="Z262" s="25"/>
      <c r="AA262" s="29"/>
    </row>
    <row r="263" spans="1:27" ht="16.5">
      <c r="A263" s="7" t="s">
        <v>296</v>
      </c>
      <c r="B263" s="7" t="s">
        <v>533</v>
      </c>
      <c r="C263" s="23">
        <v>590000</v>
      </c>
      <c r="D263" s="23">
        <v>590000</v>
      </c>
      <c r="E263" s="23">
        <v>590000</v>
      </c>
      <c r="F263" s="23">
        <f t="shared" si="4"/>
        <v>0</v>
      </c>
      <c r="G263" s="30">
        <v>1.6972153382278905</v>
      </c>
      <c r="H263" s="31">
        <v>2563</v>
      </c>
      <c r="I263" s="23">
        <v>0</v>
      </c>
      <c r="J263" s="23">
        <v>0</v>
      </c>
      <c r="K263" s="19">
        <v>0</v>
      </c>
      <c r="L263" s="19">
        <v>0</v>
      </c>
      <c r="M263" s="18"/>
      <c r="N263" s="23"/>
      <c r="O263" s="29"/>
      <c r="P263" s="29"/>
      <c r="Q263" s="29"/>
      <c r="R263" s="29"/>
      <c r="S263" s="29"/>
      <c r="T263" s="29"/>
      <c r="U263" s="25"/>
      <c r="V263" s="25"/>
      <c r="W263" s="22"/>
      <c r="X263" s="25"/>
      <c r="Y263" s="25"/>
      <c r="Z263" s="25"/>
      <c r="AA263" s="29"/>
    </row>
    <row r="264" spans="1:27" ht="16.5">
      <c r="A264" s="7" t="s">
        <v>298</v>
      </c>
      <c r="B264" s="7" t="s">
        <v>535</v>
      </c>
      <c r="C264" s="23">
        <v>35900000</v>
      </c>
      <c r="D264" s="23">
        <v>29694661.699999999</v>
      </c>
      <c r="E264" s="23">
        <v>29844511</v>
      </c>
      <c r="F264" s="23">
        <f t="shared" si="4"/>
        <v>149849.30000000075</v>
      </c>
      <c r="G264" s="30">
        <v>1.6861208594268751</v>
      </c>
      <c r="H264" s="31">
        <v>2563</v>
      </c>
      <c r="I264" s="23">
        <v>0</v>
      </c>
      <c r="J264" s="23">
        <v>0</v>
      </c>
      <c r="K264" s="19">
        <v>0</v>
      </c>
      <c r="L264" s="19">
        <v>0</v>
      </c>
      <c r="M264" s="18"/>
      <c r="N264" s="23"/>
      <c r="O264" s="29"/>
      <c r="P264" s="29"/>
      <c r="Q264" s="29"/>
      <c r="R264" s="29"/>
      <c r="S264" s="29"/>
      <c r="T264" s="29"/>
      <c r="U264" s="25"/>
      <c r="V264" s="25"/>
      <c r="W264" s="22"/>
      <c r="X264" s="25"/>
      <c r="Y264" s="25"/>
      <c r="Z264" s="25"/>
      <c r="AA264" s="29"/>
    </row>
    <row r="265" spans="1:27" ht="16.5">
      <c r="A265" s="7" t="s">
        <v>299</v>
      </c>
      <c r="B265" s="7" t="s">
        <v>536</v>
      </c>
      <c r="C265" s="23">
        <v>15360000</v>
      </c>
      <c r="D265" s="23">
        <v>12792522.489999998</v>
      </c>
      <c r="E265" s="23">
        <v>15360000</v>
      </c>
      <c r="F265" s="23">
        <f t="shared" si="4"/>
        <v>2567477.5100000016</v>
      </c>
      <c r="G265" s="30">
        <v>2.4354600077514332</v>
      </c>
      <c r="H265" s="31">
        <v>2563</v>
      </c>
      <c r="I265" s="23">
        <v>52148.916499998988</v>
      </c>
      <c r="J265" s="23">
        <v>52148.92</v>
      </c>
      <c r="K265" s="19">
        <v>10.44810928368338</v>
      </c>
      <c r="L265" s="19">
        <v>10.44810928368338</v>
      </c>
      <c r="M265" s="18"/>
      <c r="N265" s="23"/>
      <c r="O265" s="29"/>
      <c r="P265" s="29"/>
      <c r="Q265" s="29"/>
      <c r="R265" s="29"/>
      <c r="S265" s="29"/>
      <c r="T265" s="29"/>
      <c r="U265" s="25"/>
      <c r="V265" s="25"/>
      <c r="W265" s="22"/>
      <c r="X265" s="25"/>
      <c r="Y265" s="25"/>
      <c r="Z265" s="25"/>
      <c r="AA265" s="29"/>
    </row>
    <row r="266" spans="1:27" ht="16.5">
      <c r="A266" s="7" t="s">
        <v>300</v>
      </c>
      <c r="B266" s="7" t="s">
        <v>537</v>
      </c>
      <c r="C266" s="23">
        <v>7500000</v>
      </c>
      <c r="D266" s="23">
        <v>5678018.9400000004</v>
      </c>
      <c r="E266" s="23">
        <v>5693501</v>
      </c>
      <c r="F266" s="23">
        <f t="shared" si="4"/>
        <v>15482.05999999959</v>
      </c>
      <c r="G266" s="30">
        <v>1.1919869496716111</v>
      </c>
      <c r="H266" s="31">
        <v>2563</v>
      </c>
      <c r="I266" s="23">
        <v>0</v>
      </c>
      <c r="J266" s="23">
        <v>0</v>
      </c>
      <c r="K266" s="19">
        <v>0</v>
      </c>
      <c r="L266" s="19">
        <v>0</v>
      </c>
      <c r="M266" s="18"/>
      <c r="N266" s="23"/>
      <c r="O266" s="29"/>
      <c r="P266" s="29"/>
      <c r="Q266" s="29"/>
      <c r="R266" s="29"/>
      <c r="S266" s="29"/>
      <c r="T266" s="29"/>
      <c r="U266" s="25"/>
      <c r="V266" s="25"/>
      <c r="W266" s="22"/>
      <c r="X266" s="25"/>
      <c r="Y266" s="25"/>
      <c r="Z266" s="25"/>
      <c r="AA266" s="29"/>
    </row>
    <row r="267" spans="1:27" ht="16.5">
      <c r="A267" s="7" t="s">
        <v>301</v>
      </c>
      <c r="B267" s="7" t="s">
        <v>538</v>
      </c>
      <c r="C267" s="23">
        <v>6450000</v>
      </c>
      <c r="D267" s="23">
        <v>5100000</v>
      </c>
      <c r="E267" s="23">
        <v>5100000</v>
      </c>
      <c r="F267" s="23">
        <f t="shared" si="4"/>
        <v>0</v>
      </c>
      <c r="G267" s="30">
        <v>2.5</v>
      </c>
      <c r="H267" s="31">
        <v>2127.2287738024743</v>
      </c>
      <c r="I267" s="23">
        <v>1050693.7434999996</v>
      </c>
      <c r="J267" s="23">
        <v>1050693.74</v>
      </c>
      <c r="K267" s="19">
        <v>312.66273571851548</v>
      </c>
      <c r="L267" s="19">
        <v>312.66273571851548</v>
      </c>
      <c r="M267" s="18"/>
      <c r="N267" s="23"/>
      <c r="O267" s="29"/>
      <c r="P267" s="29"/>
      <c r="Q267" s="29"/>
      <c r="R267" s="29"/>
      <c r="S267" s="29"/>
      <c r="T267" s="29"/>
      <c r="U267" s="25"/>
      <c r="V267" s="25"/>
      <c r="W267" s="22"/>
      <c r="X267" s="25"/>
      <c r="Y267" s="25"/>
      <c r="Z267" s="25"/>
      <c r="AA267" s="29"/>
    </row>
    <row r="268" spans="1:27" ht="16.5">
      <c r="A268" s="7" t="s">
        <v>302</v>
      </c>
      <c r="B268" s="7" t="s">
        <v>539</v>
      </c>
      <c r="C268" s="23">
        <v>4250000</v>
      </c>
      <c r="D268" s="23">
        <v>3632774.9474999998</v>
      </c>
      <c r="E268" s="23">
        <v>4250000</v>
      </c>
      <c r="F268" s="23">
        <f t="shared" si="4"/>
        <v>617225.05250000022</v>
      </c>
      <c r="G268" s="30">
        <v>2.5</v>
      </c>
      <c r="H268" s="31">
        <v>2102.3003168402774</v>
      </c>
      <c r="I268" s="23">
        <v>566127.03150000016</v>
      </c>
      <c r="J268" s="23">
        <v>566127.03</v>
      </c>
      <c r="K268" s="19">
        <v>327.61980989583344</v>
      </c>
      <c r="L268" s="19">
        <v>327.61980989583344</v>
      </c>
      <c r="M268" s="18"/>
      <c r="N268" s="23"/>
      <c r="O268" s="29"/>
      <c r="P268" s="29"/>
      <c r="Q268" s="29"/>
      <c r="R268" s="29"/>
      <c r="S268" s="29"/>
      <c r="T268" s="29"/>
      <c r="U268" s="25"/>
      <c r="V268" s="25"/>
      <c r="W268" s="22"/>
      <c r="X268" s="25"/>
      <c r="Y268" s="25"/>
      <c r="Z268" s="25"/>
      <c r="AA268" s="29"/>
    </row>
    <row r="269" spans="1:27" ht="16.5">
      <c r="A269" s="7" t="s">
        <v>303</v>
      </c>
      <c r="B269" s="7" t="s">
        <v>540</v>
      </c>
      <c r="C269" s="23">
        <v>4000000</v>
      </c>
      <c r="D269" s="23">
        <v>2000000</v>
      </c>
      <c r="E269" s="23">
        <v>2000000</v>
      </c>
      <c r="F269" s="23">
        <f t="shared" si="4"/>
        <v>0</v>
      </c>
      <c r="G269" s="30">
        <v>2.5</v>
      </c>
      <c r="H269" s="31">
        <v>1629.8566011509272</v>
      </c>
      <c r="I269" s="23">
        <v>1099068.7959999999</v>
      </c>
      <c r="J269" s="23">
        <v>1099068.8</v>
      </c>
      <c r="K269" s="19">
        <v>611.08603930944366</v>
      </c>
      <c r="L269" s="19">
        <v>611.08603930944366</v>
      </c>
      <c r="M269" s="18"/>
      <c r="N269" s="23"/>
      <c r="O269" s="29"/>
      <c r="P269" s="29"/>
      <c r="Q269" s="29"/>
      <c r="R269" s="29"/>
      <c r="S269" s="29"/>
      <c r="T269" s="29"/>
      <c r="U269" s="25"/>
      <c r="V269" s="25"/>
      <c r="W269" s="22"/>
      <c r="X269" s="25"/>
      <c r="Y269" s="25"/>
      <c r="Z269" s="25"/>
      <c r="AA269" s="29"/>
    </row>
    <row r="270" spans="1:27" ht="16.5">
      <c r="A270" s="7" t="s">
        <v>304</v>
      </c>
      <c r="B270" s="7" t="s">
        <v>541</v>
      </c>
      <c r="C270" s="23">
        <v>6060000</v>
      </c>
      <c r="D270" s="23">
        <v>4690956.38</v>
      </c>
      <c r="E270" s="23">
        <v>4700000</v>
      </c>
      <c r="F270" s="23">
        <f t="shared" si="4"/>
        <v>9043.6200000001118</v>
      </c>
      <c r="G270" s="30">
        <v>2.3296506275041593</v>
      </c>
      <c r="H270" s="31">
        <v>2563</v>
      </c>
      <c r="I270" s="23">
        <v>0</v>
      </c>
      <c r="J270" s="23">
        <v>0</v>
      </c>
      <c r="K270" s="19">
        <v>0</v>
      </c>
      <c r="L270" s="19">
        <v>0</v>
      </c>
      <c r="M270" s="18"/>
      <c r="N270" s="23"/>
      <c r="O270" s="29"/>
      <c r="P270" s="29"/>
      <c r="Q270" s="29"/>
      <c r="R270" s="29"/>
      <c r="S270" s="29"/>
      <c r="T270" s="29"/>
      <c r="U270" s="25"/>
      <c r="V270" s="25"/>
      <c r="W270" s="22"/>
      <c r="X270" s="25"/>
      <c r="Y270" s="25"/>
      <c r="Z270" s="25"/>
      <c r="AA270" s="29"/>
    </row>
    <row r="271" spans="1:27" ht="16.5">
      <c r="A271" s="7" t="s">
        <v>306</v>
      </c>
      <c r="B271" s="7" t="s">
        <v>574</v>
      </c>
      <c r="C271" s="23">
        <v>614000</v>
      </c>
      <c r="D271" s="23">
        <v>168901.7</v>
      </c>
      <c r="E271" s="23">
        <v>169363</v>
      </c>
      <c r="F271" s="23">
        <f t="shared" si="4"/>
        <v>461.29999999998836</v>
      </c>
      <c r="G271" s="30">
        <v>0.75113868632511582</v>
      </c>
      <c r="H271" s="31">
        <v>2563</v>
      </c>
      <c r="I271" s="23">
        <v>0</v>
      </c>
      <c r="J271" s="23">
        <v>0</v>
      </c>
      <c r="K271" s="19">
        <v>0</v>
      </c>
      <c r="L271" s="19">
        <v>0</v>
      </c>
      <c r="M271" s="18"/>
      <c r="N271" s="23"/>
      <c r="O271" s="29"/>
      <c r="P271" s="29"/>
      <c r="Q271" s="29"/>
      <c r="R271" s="29"/>
      <c r="S271" s="29"/>
      <c r="T271" s="29"/>
      <c r="U271" s="25"/>
      <c r="V271" s="25"/>
      <c r="W271" s="22"/>
      <c r="X271" s="25"/>
      <c r="Y271" s="25"/>
      <c r="Z271" s="25"/>
      <c r="AA271" s="29"/>
    </row>
    <row r="272" spans="1:27" ht="16.5">
      <c r="A272" s="7" t="s">
        <v>315</v>
      </c>
      <c r="B272" s="7" t="s">
        <v>549</v>
      </c>
      <c r="C272" s="23">
        <v>85000</v>
      </c>
      <c r="D272" s="23">
        <v>85000</v>
      </c>
      <c r="E272" s="23">
        <v>85000</v>
      </c>
      <c r="F272" s="23">
        <f t="shared" si="4"/>
        <v>0</v>
      </c>
      <c r="G272" s="30">
        <v>2.5</v>
      </c>
      <c r="H272" s="31">
        <v>2544.8132812500003</v>
      </c>
      <c r="I272" s="23">
        <v>2981.3774999999987</v>
      </c>
      <c r="J272" s="23">
        <v>2981.38</v>
      </c>
      <c r="K272" s="19">
        <v>62.112031249999973</v>
      </c>
      <c r="L272" s="19">
        <v>62.112031249999973</v>
      </c>
      <c r="M272" s="18"/>
      <c r="N272" s="23"/>
      <c r="O272" s="29"/>
      <c r="P272" s="29"/>
      <c r="Q272" s="29"/>
      <c r="R272" s="29"/>
      <c r="S272" s="29"/>
      <c r="T272" s="29"/>
      <c r="U272" s="25"/>
      <c r="V272" s="25"/>
      <c r="W272" s="22"/>
      <c r="X272" s="25"/>
      <c r="Y272" s="25"/>
      <c r="Z272" s="25"/>
      <c r="AA272" s="29"/>
    </row>
    <row r="273" spans="1:27" ht="16.5">
      <c r="A273" s="7" t="s">
        <v>307</v>
      </c>
      <c r="B273" s="7" t="s">
        <v>543</v>
      </c>
      <c r="C273" s="23">
        <v>127000</v>
      </c>
      <c r="D273" s="23">
        <v>127000</v>
      </c>
      <c r="E273" s="23">
        <v>127000</v>
      </c>
      <c r="F273" s="23">
        <f t="shared" si="4"/>
        <v>0</v>
      </c>
      <c r="G273" s="30">
        <v>2.5</v>
      </c>
      <c r="H273" s="31">
        <v>1019.472454494468</v>
      </c>
      <c r="I273" s="23">
        <v>191681.09049999999</v>
      </c>
      <c r="J273" s="23">
        <v>191681.09</v>
      </c>
      <c r="K273" s="19">
        <v>977.31652730331916</v>
      </c>
      <c r="L273" s="19">
        <v>977.31652730331916</v>
      </c>
      <c r="M273" s="18"/>
      <c r="N273" s="23"/>
      <c r="O273" s="29"/>
      <c r="P273" s="29"/>
      <c r="Q273" s="29"/>
      <c r="R273" s="29"/>
      <c r="S273" s="29"/>
      <c r="T273" s="29"/>
      <c r="U273" s="25"/>
      <c r="V273" s="25"/>
      <c r="W273" s="22"/>
      <c r="X273" s="25"/>
      <c r="Y273" s="25"/>
      <c r="Z273" s="25"/>
      <c r="AA273" s="29"/>
    </row>
    <row r="274" spans="1:27" ht="16.5">
      <c r="A274" s="7" t="s">
        <v>305</v>
      </c>
      <c r="B274" s="7" t="s">
        <v>542</v>
      </c>
      <c r="C274" s="23">
        <v>5500000</v>
      </c>
      <c r="D274" s="23">
        <v>5500000</v>
      </c>
      <c r="E274" s="23">
        <v>5500000</v>
      </c>
      <c r="F274" s="23">
        <f t="shared" si="4"/>
        <v>0</v>
      </c>
      <c r="G274" s="30">
        <v>2.5</v>
      </c>
      <c r="H274" s="31">
        <v>2173.7328713807397</v>
      </c>
      <c r="I274" s="23">
        <v>801150.25900000043</v>
      </c>
      <c r="J274" s="23">
        <v>801150.26</v>
      </c>
      <c r="K274" s="19">
        <v>284.76027717155648</v>
      </c>
      <c r="L274" s="19">
        <v>284.76027717155648</v>
      </c>
      <c r="M274" s="18"/>
      <c r="N274" s="23"/>
      <c r="O274" s="29"/>
      <c r="P274" s="29"/>
      <c r="Q274" s="29"/>
      <c r="R274" s="29"/>
      <c r="S274" s="29"/>
      <c r="T274" s="29"/>
      <c r="U274" s="25"/>
      <c r="V274" s="25"/>
      <c r="W274" s="22"/>
      <c r="X274" s="25"/>
      <c r="Y274" s="25"/>
      <c r="Z274" s="25"/>
      <c r="AA274" s="29"/>
    </row>
    <row r="275" spans="1:27" ht="16.5">
      <c r="A275" s="7" t="s">
        <v>308</v>
      </c>
      <c r="B275" s="7" t="s">
        <v>544</v>
      </c>
      <c r="C275" s="23">
        <v>750000</v>
      </c>
      <c r="D275" s="23">
        <v>750000</v>
      </c>
      <c r="E275" s="23">
        <v>750000</v>
      </c>
      <c r="F275" s="23">
        <f t="shared" si="4"/>
        <v>0</v>
      </c>
      <c r="G275" s="30">
        <v>2.5</v>
      </c>
      <c r="H275" s="31">
        <v>2046.0502783995264</v>
      </c>
      <c r="I275" s="23">
        <v>195352.91800000015</v>
      </c>
      <c r="J275" s="23">
        <v>195352.92</v>
      </c>
      <c r="K275" s="19">
        <v>361.36983296028438</v>
      </c>
      <c r="L275" s="19">
        <v>361.36983296028438</v>
      </c>
      <c r="M275" s="18"/>
      <c r="N275" s="23"/>
      <c r="O275" s="29"/>
      <c r="P275" s="29"/>
      <c r="Q275" s="29"/>
      <c r="R275" s="29"/>
      <c r="S275" s="29"/>
      <c r="T275" s="29"/>
      <c r="U275" s="25"/>
      <c r="V275" s="25"/>
      <c r="W275" s="22"/>
      <c r="X275" s="25"/>
      <c r="Y275" s="25"/>
      <c r="Z275" s="25"/>
      <c r="AA275" s="29"/>
    </row>
    <row r="276" spans="1:27" ht="16.5">
      <c r="A276" s="7" t="s">
        <v>309</v>
      </c>
      <c r="B276" s="7" t="s">
        <v>545</v>
      </c>
      <c r="C276" s="23">
        <v>270000</v>
      </c>
      <c r="D276" s="23">
        <v>270000</v>
      </c>
      <c r="E276" s="23">
        <v>270000</v>
      </c>
      <c r="F276" s="23">
        <f t="shared" si="4"/>
        <v>0</v>
      </c>
      <c r="G276" s="30">
        <v>2.4999999999999996</v>
      </c>
      <c r="H276" s="31">
        <v>2068.5655645953916</v>
      </c>
      <c r="I276" s="23">
        <v>63707.201499999974</v>
      </c>
      <c r="J276" s="23">
        <v>63707.199999999997</v>
      </c>
      <c r="K276" s="19">
        <v>347.86066124276499</v>
      </c>
      <c r="L276" s="19">
        <v>347.86066124276499</v>
      </c>
      <c r="M276" s="18"/>
      <c r="N276" s="23"/>
      <c r="O276" s="29"/>
      <c r="P276" s="29"/>
      <c r="Q276" s="29"/>
      <c r="R276" s="29"/>
      <c r="S276" s="29"/>
      <c r="T276" s="29"/>
      <c r="U276" s="25"/>
      <c r="V276" s="25"/>
      <c r="W276" s="22"/>
      <c r="X276" s="25"/>
      <c r="Y276" s="25"/>
      <c r="Z276" s="25"/>
      <c r="AA276" s="29"/>
    </row>
    <row r="277" spans="1:27" ht="16.5">
      <c r="A277" s="7" t="s">
        <v>310</v>
      </c>
      <c r="B277" s="7" t="s">
        <v>114</v>
      </c>
      <c r="C277" s="23">
        <v>165000</v>
      </c>
      <c r="D277" s="23">
        <v>165000</v>
      </c>
      <c r="E277" s="23">
        <v>165000</v>
      </c>
      <c r="F277" s="23">
        <f t="shared" si="4"/>
        <v>0</v>
      </c>
      <c r="G277" s="30">
        <v>2.5</v>
      </c>
      <c r="H277" s="31">
        <v>1796.4889540126242</v>
      </c>
      <c r="I277" s="23">
        <v>62349.897499999999</v>
      </c>
      <c r="J277" s="23">
        <v>62349.9</v>
      </c>
      <c r="K277" s="19">
        <v>511.10662759242564</v>
      </c>
      <c r="L277" s="19">
        <v>511.10662759242564</v>
      </c>
      <c r="M277" s="18"/>
      <c r="N277" s="23"/>
      <c r="O277" s="29"/>
      <c r="P277" s="29"/>
      <c r="Q277" s="29"/>
      <c r="R277" s="29"/>
      <c r="S277" s="29"/>
      <c r="T277" s="29"/>
      <c r="U277" s="25"/>
      <c r="V277" s="25"/>
      <c r="W277" s="22"/>
      <c r="X277" s="25"/>
      <c r="Y277" s="25"/>
      <c r="Z277" s="25"/>
      <c r="AA277" s="29"/>
    </row>
    <row r="278" spans="1:27" ht="16.5">
      <c r="A278" s="7" t="s">
        <v>311</v>
      </c>
      <c r="B278" s="7" t="s">
        <v>546</v>
      </c>
      <c r="C278" s="23">
        <v>110000</v>
      </c>
      <c r="D278" s="23">
        <v>108412.5325</v>
      </c>
      <c r="E278" s="23">
        <v>110000</v>
      </c>
      <c r="F278" s="23">
        <f t="shared" si="4"/>
        <v>1587.4674999999988</v>
      </c>
      <c r="G278" s="30">
        <v>2.5</v>
      </c>
      <c r="H278" s="31">
        <v>1974.7273679417124</v>
      </c>
      <c r="I278" s="23">
        <v>22188.580499999993</v>
      </c>
      <c r="J278" s="23">
        <v>22188.58</v>
      </c>
      <c r="K278" s="19">
        <v>404.16357923497253</v>
      </c>
      <c r="L278" s="19">
        <v>404.16357923497253</v>
      </c>
      <c r="M278" s="18"/>
      <c r="N278" s="23"/>
      <c r="O278" s="29"/>
      <c r="P278" s="29"/>
      <c r="Q278" s="29"/>
      <c r="R278" s="29"/>
      <c r="S278" s="29"/>
      <c r="T278" s="29"/>
      <c r="U278" s="25"/>
      <c r="V278" s="25"/>
      <c r="W278" s="22"/>
      <c r="X278" s="25"/>
      <c r="Y278" s="25"/>
      <c r="Z278" s="25"/>
      <c r="AA278" s="29"/>
    </row>
    <row r="279" spans="1:27" ht="16.5">
      <c r="A279" s="7" t="s">
        <v>316</v>
      </c>
      <c r="B279" s="7" t="s">
        <v>550</v>
      </c>
      <c r="C279" s="23">
        <v>375000</v>
      </c>
      <c r="D279" s="23">
        <v>375000</v>
      </c>
      <c r="E279" s="23">
        <v>375000</v>
      </c>
      <c r="F279" s="23">
        <f t="shared" si="4"/>
        <v>0</v>
      </c>
      <c r="G279" s="30">
        <v>2.5</v>
      </c>
      <c r="H279" s="31">
        <v>2364.9422520426688</v>
      </c>
      <c r="I279" s="23">
        <v>29966.906500000019</v>
      </c>
      <c r="J279" s="23">
        <v>29966.91</v>
      </c>
      <c r="K279" s="19">
        <v>170.03464877439865</v>
      </c>
      <c r="L279" s="19">
        <v>170.03464877439865</v>
      </c>
      <c r="M279" s="18"/>
      <c r="N279" s="23"/>
      <c r="O279" s="29"/>
      <c r="P279" s="29"/>
      <c r="Q279" s="29"/>
      <c r="R279" s="29"/>
      <c r="S279" s="29"/>
      <c r="T279" s="29"/>
      <c r="U279" s="25"/>
      <c r="V279" s="25"/>
      <c r="W279" s="22"/>
      <c r="X279" s="25"/>
      <c r="Y279" s="25"/>
      <c r="Z279" s="25"/>
      <c r="AA279" s="29"/>
    </row>
    <row r="280" spans="1:27" ht="16.5">
      <c r="A280" s="7" t="s">
        <v>312</v>
      </c>
      <c r="B280" s="7" t="s">
        <v>547</v>
      </c>
      <c r="C280" s="23">
        <v>370000</v>
      </c>
      <c r="D280" s="23">
        <v>213824</v>
      </c>
      <c r="E280" s="23">
        <v>213824</v>
      </c>
      <c r="F280" s="23">
        <f t="shared" si="4"/>
        <v>0</v>
      </c>
      <c r="G280" s="30">
        <v>1.6549247259830284</v>
      </c>
      <c r="H280" s="31">
        <v>2563</v>
      </c>
      <c r="I280" s="23">
        <v>0</v>
      </c>
      <c r="J280" s="23">
        <v>0</v>
      </c>
      <c r="K280" s="19">
        <v>0</v>
      </c>
      <c r="L280" s="19">
        <v>0</v>
      </c>
      <c r="M280" s="18"/>
      <c r="N280" s="23"/>
      <c r="O280" s="29"/>
      <c r="P280" s="29"/>
      <c r="Q280" s="29"/>
      <c r="R280" s="29"/>
      <c r="S280" s="29"/>
      <c r="T280" s="29"/>
      <c r="U280" s="25"/>
      <c r="V280" s="25"/>
      <c r="W280" s="22"/>
      <c r="X280" s="25"/>
      <c r="Y280" s="25"/>
      <c r="Z280" s="25"/>
      <c r="AA280" s="29"/>
    </row>
    <row r="281" spans="1:27" ht="16.5">
      <c r="A281" s="7" t="s">
        <v>313</v>
      </c>
      <c r="B281" s="7" t="s">
        <v>548</v>
      </c>
      <c r="C281" s="23">
        <v>335000</v>
      </c>
      <c r="D281" s="23">
        <v>335000</v>
      </c>
      <c r="E281" s="23">
        <v>335000</v>
      </c>
      <c r="F281" s="23">
        <f t="shared" si="4"/>
        <v>0</v>
      </c>
      <c r="G281" s="30">
        <v>2.5</v>
      </c>
      <c r="H281" s="31">
        <v>2418.6974225687673</v>
      </c>
      <c r="I281" s="23">
        <v>25445.496000000014</v>
      </c>
      <c r="J281" s="23">
        <v>25445.5</v>
      </c>
      <c r="K281" s="19">
        <v>137.78154645873951</v>
      </c>
      <c r="L281" s="19">
        <v>137.78154645873951</v>
      </c>
      <c r="M281" s="18"/>
      <c r="N281" s="23"/>
      <c r="O281" s="29"/>
      <c r="P281" s="29"/>
      <c r="Q281" s="29"/>
      <c r="R281" s="29"/>
      <c r="S281" s="29"/>
      <c r="T281" s="29"/>
      <c r="U281" s="25"/>
      <c r="V281" s="25"/>
      <c r="W281" s="22"/>
      <c r="X281" s="25"/>
      <c r="Y281" s="25"/>
      <c r="Z281" s="25"/>
      <c r="AA281" s="29"/>
    </row>
    <row r="282" spans="1:27" ht="16.5">
      <c r="A282" s="7" t="s">
        <v>314</v>
      </c>
      <c r="B282" s="7" t="s">
        <v>575</v>
      </c>
      <c r="C282" s="23">
        <v>510000</v>
      </c>
      <c r="D282" s="23">
        <v>376530.33</v>
      </c>
      <c r="E282" s="23">
        <v>376824</v>
      </c>
      <c r="F282" s="23">
        <f t="shared" si="4"/>
        <v>293.6699999999837</v>
      </c>
      <c r="G282" s="30">
        <v>1.6343371765246415</v>
      </c>
      <c r="H282" s="31">
        <v>2563</v>
      </c>
      <c r="I282" s="23">
        <v>0</v>
      </c>
      <c r="J282" s="23">
        <v>0</v>
      </c>
      <c r="K282" s="19">
        <v>0</v>
      </c>
      <c r="L282" s="19">
        <v>0</v>
      </c>
      <c r="M282" s="18"/>
      <c r="N282" s="23"/>
      <c r="O282" s="29"/>
      <c r="P282" s="29"/>
      <c r="Q282" s="29"/>
      <c r="R282" s="29"/>
      <c r="S282" s="29"/>
      <c r="T282" s="29"/>
      <c r="U282" s="25"/>
      <c r="V282" s="25"/>
      <c r="W282" s="22"/>
      <c r="X282" s="25"/>
      <c r="Y282" s="25"/>
      <c r="Z282" s="25"/>
      <c r="AA282" s="29"/>
    </row>
    <row r="283" spans="1:27" ht="16.5">
      <c r="A283" s="7" t="s">
        <v>317</v>
      </c>
      <c r="B283" s="7" t="s">
        <v>551</v>
      </c>
      <c r="C283" s="23">
        <v>667000</v>
      </c>
      <c r="D283" s="23">
        <v>309687.28999999998</v>
      </c>
      <c r="E283" s="23">
        <v>309929</v>
      </c>
      <c r="F283" s="23">
        <f t="shared" si="4"/>
        <v>241.71000000002095</v>
      </c>
      <c r="G283" s="30">
        <v>1.8153801709228596</v>
      </c>
      <c r="H283" s="31">
        <v>2563</v>
      </c>
      <c r="I283" s="23">
        <v>0</v>
      </c>
      <c r="J283" s="23">
        <v>0</v>
      </c>
      <c r="K283" s="19">
        <v>0</v>
      </c>
      <c r="L283" s="19">
        <v>0</v>
      </c>
      <c r="M283" s="18"/>
      <c r="N283" s="23"/>
      <c r="O283" s="29"/>
      <c r="P283" s="29"/>
      <c r="Q283" s="29"/>
      <c r="R283" s="29"/>
      <c r="S283" s="29"/>
      <c r="T283" s="29"/>
      <c r="U283" s="25"/>
      <c r="V283" s="25"/>
      <c r="W283" s="22"/>
      <c r="X283" s="25"/>
      <c r="Y283" s="25"/>
      <c r="Z283" s="25"/>
      <c r="AA283" s="29"/>
    </row>
    <row r="284" spans="1:27" ht="16.5">
      <c r="A284" s="7" t="s">
        <v>322</v>
      </c>
      <c r="B284" s="7" t="s">
        <v>555</v>
      </c>
      <c r="C284" s="23">
        <v>922500</v>
      </c>
      <c r="D284" s="23">
        <v>922500</v>
      </c>
      <c r="E284" s="23">
        <v>922500</v>
      </c>
      <c r="F284" s="23">
        <f t="shared" si="4"/>
        <v>0</v>
      </c>
      <c r="G284" s="30">
        <v>2.5</v>
      </c>
      <c r="H284" s="31">
        <v>1714.682398323946</v>
      </c>
      <c r="I284" s="23">
        <v>450544.46249999997</v>
      </c>
      <c r="J284" s="23">
        <v>450544.46</v>
      </c>
      <c r="K284" s="19">
        <v>560.19056100563239</v>
      </c>
      <c r="L284" s="19">
        <v>560.19056100563239</v>
      </c>
      <c r="M284" s="18"/>
      <c r="N284" s="23"/>
      <c r="O284" s="29"/>
      <c r="P284" s="29"/>
      <c r="Q284" s="29"/>
      <c r="R284" s="29"/>
      <c r="S284" s="29"/>
      <c r="T284" s="29"/>
      <c r="U284" s="25"/>
      <c r="V284" s="25"/>
      <c r="W284" s="22"/>
      <c r="X284" s="25"/>
      <c r="Y284" s="25"/>
      <c r="Z284" s="25"/>
      <c r="AA284" s="29"/>
    </row>
    <row r="285" spans="1:27" ht="16.5">
      <c r="A285" s="7" t="s">
        <v>318</v>
      </c>
      <c r="B285" s="7" t="s">
        <v>552</v>
      </c>
      <c r="C285" s="23">
        <v>3250000</v>
      </c>
      <c r="D285" s="23">
        <v>2539839.6637499998</v>
      </c>
      <c r="E285" s="23">
        <v>3250000</v>
      </c>
      <c r="F285" s="23">
        <f t="shared" si="4"/>
        <v>710160.33625000017</v>
      </c>
      <c r="G285" s="30">
        <v>2.4999999999999996</v>
      </c>
      <c r="H285" s="31">
        <v>2046.5578299879937</v>
      </c>
      <c r="I285" s="23">
        <v>448092.87174999993</v>
      </c>
      <c r="J285" s="23">
        <v>448092.87</v>
      </c>
      <c r="K285" s="19">
        <v>361.06530200720363</v>
      </c>
      <c r="L285" s="19">
        <v>361.06530200720363</v>
      </c>
      <c r="M285" s="18"/>
      <c r="N285" s="23"/>
      <c r="O285" s="29"/>
      <c r="P285" s="29"/>
      <c r="Q285" s="29"/>
      <c r="R285" s="29"/>
      <c r="S285" s="29"/>
      <c r="T285" s="29"/>
      <c r="U285" s="25"/>
      <c r="V285" s="25"/>
      <c r="W285" s="22"/>
      <c r="X285" s="25"/>
      <c r="Y285" s="25"/>
      <c r="Z285" s="25"/>
      <c r="AA285" s="29"/>
    </row>
    <row r="286" spans="1:27" ht="16.5">
      <c r="A286" s="7" t="s">
        <v>319</v>
      </c>
      <c r="B286" s="7" t="s">
        <v>63</v>
      </c>
      <c r="C286" s="23">
        <v>14600000</v>
      </c>
      <c r="D286" s="23">
        <v>14199905.404999999</v>
      </c>
      <c r="E286" s="23">
        <v>14600000</v>
      </c>
      <c r="F286" s="23">
        <f t="shared" si="4"/>
        <v>400094.59500000067</v>
      </c>
      <c r="G286" s="30">
        <v>2.5</v>
      </c>
      <c r="H286" s="31">
        <v>895.81113431263373</v>
      </c>
      <c r="I286" s="23">
        <v>16668010.807</v>
      </c>
      <c r="J286" s="23">
        <v>16668010.810000001</v>
      </c>
      <c r="K286" s="19">
        <v>1051.5133194124196</v>
      </c>
      <c r="L286" s="19">
        <v>1051.5133194124196</v>
      </c>
      <c r="M286" s="18"/>
      <c r="N286" s="23"/>
      <c r="O286" s="29"/>
      <c r="P286" s="29"/>
      <c r="Q286" s="29"/>
      <c r="R286" s="29"/>
      <c r="S286" s="29"/>
      <c r="T286" s="29"/>
      <c r="U286" s="25"/>
      <c r="V286" s="25"/>
      <c r="W286" s="22"/>
      <c r="X286" s="25"/>
      <c r="Y286" s="25"/>
      <c r="Z286" s="25"/>
      <c r="AA286" s="29"/>
    </row>
    <row r="287" spans="1:27" ht="16.5">
      <c r="A287" s="7" t="s">
        <v>323</v>
      </c>
      <c r="B287" s="7" t="s">
        <v>563</v>
      </c>
      <c r="C287" s="23">
        <v>3602000</v>
      </c>
      <c r="D287" s="23">
        <v>3602000</v>
      </c>
      <c r="E287" s="23">
        <v>3602000</v>
      </c>
      <c r="F287" s="23">
        <f t="shared" si="4"/>
        <v>0</v>
      </c>
      <c r="G287" s="30">
        <v>2.5</v>
      </c>
      <c r="H287" s="31">
        <v>1441.0833338552986</v>
      </c>
      <c r="I287" s="23">
        <v>2312893.0099999998</v>
      </c>
      <c r="J287" s="23">
        <v>2312893.0099999998</v>
      </c>
      <c r="K287" s="19">
        <v>724.34999968682075</v>
      </c>
      <c r="L287" s="19">
        <v>724.34999968682075</v>
      </c>
      <c r="M287" s="18"/>
      <c r="N287" s="23"/>
      <c r="O287" s="29"/>
      <c r="P287" s="29"/>
      <c r="Q287" s="29"/>
      <c r="R287" s="29"/>
      <c r="S287" s="29"/>
      <c r="T287" s="29"/>
      <c r="U287" s="25"/>
      <c r="V287" s="25"/>
      <c r="W287" s="22"/>
      <c r="X287" s="25"/>
      <c r="Y287" s="25"/>
      <c r="Z287" s="25"/>
      <c r="AA287" s="29"/>
    </row>
    <row r="288" spans="1:27" ht="16.5">
      <c r="A288" s="7" t="s">
        <v>330</v>
      </c>
      <c r="B288" s="7" t="s">
        <v>561</v>
      </c>
      <c r="C288" s="23">
        <v>3097205</v>
      </c>
      <c r="D288" s="23">
        <v>3097205</v>
      </c>
      <c r="E288" s="23">
        <v>3097205</v>
      </c>
      <c r="F288" s="23">
        <f t="shared" si="4"/>
        <v>0</v>
      </c>
      <c r="G288" s="30">
        <v>2.4999999999999996</v>
      </c>
      <c r="H288" s="31">
        <v>1393.5811162047935</v>
      </c>
      <c r="I288" s="23">
        <v>2734318.389</v>
      </c>
      <c r="J288" s="23">
        <v>2734318.39</v>
      </c>
      <c r="K288" s="19">
        <v>752.85133027712391</v>
      </c>
      <c r="L288" s="19">
        <v>752.85133027712391</v>
      </c>
      <c r="M288" s="18"/>
      <c r="N288" s="23"/>
      <c r="O288" s="29"/>
      <c r="P288" s="29"/>
      <c r="Q288" s="29"/>
      <c r="R288" s="29"/>
      <c r="S288" s="29"/>
      <c r="T288" s="29"/>
      <c r="U288" s="25"/>
      <c r="V288" s="25"/>
      <c r="W288" s="22"/>
      <c r="X288" s="25"/>
      <c r="Y288" s="25"/>
      <c r="Z288" s="25"/>
      <c r="AA288" s="29"/>
    </row>
    <row r="289" spans="1:27" ht="16.5">
      <c r="A289" s="7" t="s">
        <v>320</v>
      </c>
      <c r="B289" s="7" t="s">
        <v>553</v>
      </c>
      <c r="C289" s="23">
        <v>325000</v>
      </c>
      <c r="D289" s="23">
        <v>325000</v>
      </c>
      <c r="E289" s="23">
        <v>325000</v>
      </c>
      <c r="F289" s="23">
        <f t="shared" si="4"/>
        <v>0</v>
      </c>
      <c r="G289" s="30">
        <v>2.5</v>
      </c>
      <c r="H289" s="31">
        <v>673.53181636823081</v>
      </c>
      <c r="I289" s="23">
        <v>980003.15200000012</v>
      </c>
      <c r="J289" s="23">
        <v>953869.73</v>
      </c>
      <c r="K289" s="19">
        <v>1184.8809101790616</v>
      </c>
      <c r="L289" s="19">
        <v>1153.28408590762</v>
      </c>
      <c r="M289" s="18"/>
      <c r="N289" s="23"/>
      <c r="O289" s="29"/>
      <c r="P289" s="29"/>
      <c r="Q289" s="29"/>
      <c r="R289" s="29"/>
      <c r="S289" s="29"/>
      <c r="T289" s="29"/>
      <c r="U289" s="25"/>
      <c r="V289" s="25"/>
      <c r="W289" s="22"/>
      <c r="X289" s="25"/>
      <c r="Y289" s="25"/>
      <c r="Z289" s="25"/>
      <c r="AA289" s="29"/>
    </row>
    <row r="290" spans="1:27" ht="16.5">
      <c r="A290" s="7" t="s">
        <v>324</v>
      </c>
      <c r="B290" s="7" t="s">
        <v>556</v>
      </c>
      <c r="C290" s="23">
        <v>1725000</v>
      </c>
      <c r="D290" s="23">
        <v>1725000</v>
      </c>
      <c r="E290" s="23">
        <v>1725000</v>
      </c>
      <c r="F290" s="23">
        <f t="shared" si="4"/>
        <v>0</v>
      </c>
      <c r="G290" s="30">
        <v>2.5</v>
      </c>
      <c r="H290" s="31">
        <v>676.53832098985674</v>
      </c>
      <c r="I290" s="23">
        <v>4244395.2410000004</v>
      </c>
      <c r="J290" s="23">
        <v>4244395.24</v>
      </c>
      <c r="K290" s="19">
        <v>1183.0770074060861</v>
      </c>
      <c r="L290" s="19">
        <v>1183.0770074060861</v>
      </c>
      <c r="M290" s="18"/>
      <c r="N290" s="23"/>
      <c r="O290" s="29"/>
      <c r="P290" s="29"/>
      <c r="Q290" s="29"/>
      <c r="R290" s="29"/>
      <c r="S290" s="29"/>
      <c r="T290" s="29"/>
      <c r="U290" s="25"/>
      <c r="V290" s="25"/>
      <c r="W290" s="22"/>
      <c r="X290" s="25"/>
      <c r="Y290" s="25"/>
      <c r="Z290" s="25"/>
      <c r="AA290" s="29"/>
    </row>
    <row r="291" spans="1:27" ht="16.5">
      <c r="A291" s="7" t="s">
        <v>321</v>
      </c>
      <c r="B291" s="7" t="s">
        <v>554</v>
      </c>
      <c r="C291" s="23">
        <v>2582904</v>
      </c>
      <c r="D291" s="23">
        <v>2582904</v>
      </c>
      <c r="E291" s="23">
        <v>2582904</v>
      </c>
      <c r="F291" s="23">
        <f t="shared" si="4"/>
        <v>0</v>
      </c>
      <c r="G291" s="30">
        <v>2.5</v>
      </c>
      <c r="H291" s="31">
        <v>602.33766200301159</v>
      </c>
      <c r="I291" s="23">
        <v>8217929.8454999998</v>
      </c>
      <c r="J291" s="23">
        <v>8217929.8499999996</v>
      </c>
      <c r="K291" s="19">
        <v>1227.5974027981931</v>
      </c>
      <c r="L291" s="19">
        <v>1227.5974027981931</v>
      </c>
      <c r="M291" s="18"/>
      <c r="N291" s="23"/>
      <c r="O291" s="29"/>
      <c r="P291" s="29"/>
      <c r="Q291" s="29"/>
      <c r="R291" s="29"/>
      <c r="S291" s="29"/>
      <c r="T291" s="29"/>
      <c r="U291" s="25"/>
      <c r="V291" s="25"/>
      <c r="W291" s="22"/>
      <c r="X291" s="25"/>
      <c r="Y291" s="25"/>
      <c r="Z291" s="25"/>
      <c r="AA291" s="29"/>
    </row>
    <row r="292" spans="1:27" ht="16.5">
      <c r="A292" s="7" t="s">
        <v>56</v>
      </c>
      <c r="B292" s="7" t="s">
        <v>57</v>
      </c>
      <c r="C292" s="23">
        <v>1360000</v>
      </c>
      <c r="D292" s="23">
        <v>1360000</v>
      </c>
      <c r="E292" s="23">
        <v>1360000</v>
      </c>
      <c r="F292" s="23">
        <f t="shared" si="4"/>
        <v>0</v>
      </c>
      <c r="G292" s="30">
        <v>2.5</v>
      </c>
      <c r="H292" s="31">
        <v>410.57829149574843</v>
      </c>
      <c r="I292" s="23">
        <v>5613430.9000000013</v>
      </c>
      <c r="J292" s="23">
        <v>5613430.9000000004</v>
      </c>
      <c r="K292" s="19">
        <v>1342.6530251025511</v>
      </c>
      <c r="L292" s="19">
        <v>1342.6530251025511</v>
      </c>
      <c r="M292" s="18"/>
      <c r="N292" s="23"/>
      <c r="O292" s="29"/>
      <c r="P292" s="29"/>
      <c r="Q292" s="29"/>
      <c r="R292" s="29"/>
      <c r="S292" s="29"/>
      <c r="T292" s="29"/>
      <c r="U292" s="25"/>
      <c r="V292" s="25"/>
      <c r="W292" s="22"/>
      <c r="X292" s="25"/>
      <c r="Y292" s="25"/>
      <c r="Z292" s="25"/>
      <c r="AA292" s="29"/>
    </row>
    <row r="293" spans="1:27" ht="16.5">
      <c r="A293" s="7" t="s">
        <v>331</v>
      </c>
      <c r="B293" s="7" t="s">
        <v>562</v>
      </c>
      <c r="C293" s="23">
        <v>1150000</v>
      </c>
      <c r="D293" s="23">
        <v>1150000</v>
      </c>
      <c r="E293" s="23">
        <v>1150000</v>
      </c>
      <c r="F293" s="23">
        <f t="shared" si="4"/>
        <v>0</v>
      </c>
      <c r="G293" s="30">
        <v>2.5</v>
      </c>
      <c r="H293" s="31">
        <v>1309.2433960585436</v>
      </c>
      <c r="I293" s="23">
        <v>903042.08100000001</v>
      </c>
      <c r="J293" s="23">
        <v>903042.08</v>
      </c>
      <c r="K293" s="19">
        <v>803.45396236487386</v>
      </c>
      <c r="L293" s="19">
        <v>803.45396236487386</v>
      </c>
      <c r="M293" s="18"/>
      <c r="N293" s="23"/>
      <c r="O293" s="29"/>
      <c r="P293" s="29"/>
      <c r="Q293" s="29"/>
      <c r="R293" s="29"/>
      <c r="S293" s="29"/>
      <c r="T293" s="29"/>
      <c r="U293" s="25"/>
      <c r="V293" s="25"/>
      <c r="W293" s="22"/>
      <c r="X293" s="25"/>
      <c r="Y293" s="25"/>
      <c r="Z293" s="25"/>
      <c r="AA293" s="29"/>
    </row>
    <row r="294" spans="1:27" ht="16.5">
      <c r="A294" s="7" t="s">
        <v>325</v>
      </c>
      <c r="B294" s="7" t="s">
        <v>557</v>
      </c>
      <c r="C294" s="23">
        <v>626000</v>
      </c>
      <c r="D294" s="23">
        <v>626000</v>
      </c>
      <c r="E294" s="23">
        <v>626000</v>
      </c>
      <c r="F294" s="23">
        <f t="shared" si="4"/>
        <v>0</v>
      </c>
      <c r="G294" s="30">
        <v>2.5</v>
      </c>
      <c r="H294" s="31">
        <v>662.41635206184503</v>
      </c>
      <c r="I294" s="23">
        <v>1720133.7679999997</v>
      </c>
      <c r="J294" s="23">
        <v>1720133.77</v>
      </c>
      <c r="K294" s="19">
        <v>1191.550188762893</v>
      </c>
      <c r="L294" s="19">
        <v>1191.550188762893</v>
      </c>
      <c r="M294" s="18"/>
      <c r="N294" s="23"/>
      <c r="O294" s="29"/>
      <c r="P294" s="29"/>
      <c r="Q294" s="29"/>
      <c r="R294" s="29"/>
      <c r="S294" s="29"/>
      <c r="T294" s="29"/>
      <c r="U294" s="25"/>
      <c r="V294" s="25"/>
      <c r="W294" s="22"/>
      <c r="X294" s="25"/>
      <c r="Y294" s="25"/>
      <c r="Z294" s="25"/>
      <c r="AA294" s="29"/>
    </row>
    <row r="295" spans="1:27" ht="16.5">
      <c r="A295" s="7" t="s">
        <v>326</v>
      </c>
      <c r="B295" s="7" t="s">
        <v>558</v>
      </c>
      <c r="C295" s="23">
        <v>900000</v>
      </c>
      <c r="D295" s="23">
        <v>900000</v>
      </c>
      <c r="E295" s="23">
        <v>900000</v>
      </c>
      <c r="F295" s="23">
        <f t="shared" si="4"/>
        <v>0</v>
      </c>
      <c r="G295" s="30">
        <v>2.5</v>
      </c>
      <c r="H295" s="31">
        <v>1002.2430744477435</v>
      </c>
      <c r="I295" s="23">
        <v>1270656.577</v>
      </c>
      <c r="J295" s="23">
        <v>1270656.58</v>
      </c>
      <c r="K295" s="19">
        <v>987.65415533135388</v>
      </c>
      <c r="L295" s="19">
        <v>987.65415533135399</v>
      </c>
      <c r="M295" s="18"/>
      <c r="N295" s="23"/>
      <c r="O295" s="29"/>
      <c r="P295" s="29"/>
      <c r="Q295" s="29"/>
      <c r="R295" s="29"/>
      <c r="S295" s="29"/>
      <c r="T295" s="29"/>
      <c r="U295" s="25"/>
      <c r="V295" s="25"/>
      <c r="W295" s="22"/>
      <c r="X295" s="25"/>
      <c r="Y295" s="25"/>
      <c r="Z295" s="25"/>
      <c r="AA295" s="29"/>
    </row>
    <row r="296" spans="1:27" ht="16.5">
      <c r="A296" s="7" t="s">
        <v>327</v>
      </c>
      <c r="B296" s="7" t="s">
        <v>559</v>
      </c>
      <c r="C296" s="23">
        <v>1200000</v>
      </c>
      <c r="D296" s="23">
        <v>1200000</v>
      </c>
      <c r="E296" s="23">
        <v>1200000</v>
      </c>
      <c r="F296" s="23">
        <f t="shared" si="4"/>
        <v>0</v>
      </c>
      <c r="G296" s="30">
        <v>2.5</v>
      </c>
      <c r="H296" s="31">
        <v>580.95844024912992</v>
      </c>
      <c r="I296" s="23">
        <v>4152508.5365000004</v>
      </c>
      <c r="J296" s="23">
        <v>4152508.54</v>
      </c>
      <c r="K296" s="19">
        <v>1240.4249358505222</v>
      </c>
      <c r="L296" s="19">
        <v>1240.4249358505222</v>
      </c>
      <c r="M296" s="18"/>
      <c r="N296" s="23"/>
      <c r="O296" s="29"/>
      <c r="P296" s="29"/>
      <c r="Q296" s="29"/>
      <c r="R296" s="29"/>
      <c r="S296" s="29"/>
      <c r="T296" s="29"/>
      <c r="U296" s="25"/>
      <c r="V296" s="25"/>
      <c r="W296" s="22"/>
      <c r="X296" s="25"/>
      <c r="Y296" s="25"/>
      <c r="Z296" s="25"/>
      <c r="AA296" s="29"/>
    </row>
    <row r="297" spans="1:27" ht="16.5">
      <c r="A297" s="7" t="s">
        <v>328</v>
      </c>
      <c r="B297" s="7" t="s">
        <v>564</v>
      </c>
      <c r="C297" s="23">
        <v>5965626</v>
      </c>
      <c r="D297" s="23">
        <v>5965626</v>
      </c>
      <c r="E297" s="23">
        <v>5965626</v>
      </c>
      <c r="F297" s="23">
        <f t="shared" si="4"/>
        <v>0</v>
      </c>
      <c r="G297" s="30">
        <v>2.5</v>
      </c>
      <c r="H297" s="31">
        <v>1601.0598860194993</v>
      </c>
      <c r="I297" s="23">
        <v>3328142.8555000005</v>
      </c>
      <c r="J297" s="23">
        <v>3328142.86</v>
      </c>
      <c r="K297" s="19">
        <v>628.36406838830032</v>
      </c>
      <c r="L297" s="19">
        <v>628.36406838830032</v>
      </c>
      <c r="M297" s="18"/>
      <c r="N297" s="23"/>
      <c r="O297" s="29"/>
      <c r="P297" s="29"/>
      <c r="Q297" s="29"/>
      <c r="R297" s="29"/>
      <c r="S297" s="29"/>
      <c r="T297" s="29"/>
      <c r="U297" s="25"/>
      <c r="V297" s="25"/>
      <c r="W297" s="22"/>
      <c r="X297" s="25"/>
      <c r="Y297" s="25"/>
      <c r="Z297" s="25"/>
      <c r="AA297" s="29"/>
    </row>
    <row r="298" spans="1:27" ht="16.5">
      <c r="A298" s="7" t="s">
        <v>329</v>
      </c>
      <c r="B298" s="7" t="s">
        <v>560</v>
      </c>
      <c r="C298" s="23">
        <v>252000</v>
      </c>
      <c r="D298" s="23">
        <v>252000</v>
      </c>
      <c r="E298" s="23">
        <v>252000</v>
      </c>
      <c r="F298" s="23">
        <f t="shared" si="4"/>
        <v>0</v>
      </c>
      <c r="G298" s="30">
        <v>2.5</v>
      </c>
      <c r="H298" s="31">
        <v>541.01944244361403</v>
      </c>
      <c r="I298" s="23">
        <v>1123434.3230000001</v>
      </c>
      <c r="J298" s="23">
        <v>981132.64</v>
      </c>
      <c r="K298" s="19">
        <v>1264.3883345338315</v>
      </c>
      <c r="L298" s="19">
        <v>1104.2324788262129</v>
      </c>
      <c r="M298" s="18"/>
      <c r="N298" s="23"/>
      <c r="O298" s="29"/>
      <c r="P298" s="29"/>
      <c r="Q298" s="29"/>
      <c r="R298" s="29"/>
      <c r="S298" s="29"/>
      <c r="T298" s="29"/>
      <c r="U298" s="25"/>
      <c r="V298" s="25"/>
      <c r="W298" s="22"/>
      <c r="X298" s="25"/>
      <c r="Y298" s="25"/>
      <c r="Z298" s="25"/>
      <c r="AA298" s="29"/>
    </row>
    <row r="299" spans="1:27" s="7" customFormat="1" ht="16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23"/>
      <c r="O299" s="29"/>
      <c r="P299" s="29"/>
      <c r="Q299" s="29"/>
      <c r="R299" s="29"/>
      <c r="S299" s="29"/>
      <c r="T299" s="29"/>
      <c r="U299" s="25"/>
      <c r="V299" s="25"/>
      <c r="W299" s="22"/>
      <c r="X299" s="25"/>
      <c r="Y299" s="25"/>
      <c r="Z299" s="25"/>
      <c r="AA299" s="29"/>
    </row>
    <row r="300" spans="1:27" s="7" customFormat="1" ht="16.5">
      <c r="B300" s="32"/>
      <c r="C300"/>
      <c r="D300"/>
      <c r="E300"/>
      <c r="F300"/>
      <c r="G300"/>
      <c r="H300"/>
      <c r="I300"/>
      <c r="J300"/>
      <c r="K300"/>
      <c r="L300"/>
      <c r="M300" s="9"/>
      <c r="N300" s="23"/>
      <c r="O300" s="29"/>
      <c r="P300" s="29"/>
      <c r="Q300" s="29"/>
      <c r="R300" s="29"/>
      <c r="S300" s="29"/>
      <c r="T300" s="29"/>
      <c r="U300" s="25"/>
      <c r="V300" s="25"/>
      <c r="W300" s="22"/>
      <c r="X300" s="25"/>
      <c r="Y300" s="25"/>
      <c r="Z300" s="25"/>
      <c r="AA300" s="29"/>
    </row>
    <row r="301" spans="1:27" ht="16.5">
      <c r="A301" s="10"/>
      <c r="E301"/>
      <c r="J301"/>
      <c r="K301"/>
      <c r="L301"/>
      <c r="N301" s="23"/>
      <c r="V301" s="25"/>
      <c r="W301" s="25"/>
      <c r="X301" s="22"/>
      <c r="Y301" s="25"/>
      <c r="Z301" s="25"/>
      <c r="AA301" s="29"/>
    </row>
    <row r="302" spans="1:27" ht="16.5">
      <c r="E302"/>
      <c r="G302" s="33"/>
      <c r="J302"/>
      <c r="K302"/>
      <c r="L302"/>
      <c r="M302" s="16"/>
    </row>
    <row r="303" spans="1:27" ht="16.5">
      <c r="C303" s="34"/>
      <c r="D303" s="34"/>
      <c r="E303" s="34"/>
      <c r="I303" s="25"/>
      <c r="J303"/>
      <c r="K303"/>
      <c r="L303"/>
      <c r="M303" s="8"/>
    </row>
    <row r="304" spans="1:27" ht="16.5">
      <c r="E304"/>
      <c r="J304"/>
      <c r="K304"/>
      <c r="L304"/>
      <c r="M304" s="8"/>
    </row>
    <row r="305" spans="5:12">
      <c r="E305" s="35"/>
      <c r="J305"/>
      <c r="K305"/>
      <c r="L305"/>
    </row>
  </sheetData>
  <phoneticPr fontId="0" type="noConversion"/>
  <pageMargins left="0.9" right="0.9" top="0.93" bottom="0.81" header="0.5" footer="0.5"/>
  <pageSetup scale="60" orientation="landscape" horizontalDpi="1200" verticalDpi="1200" r:id="rId1"/>
  <headerFooter differentFirst="1">
    <oddHeader>&amp;C&amp;"Segoe UI,Bold"&amp;22 2020 Levy Authority, Rollbacks, and Local Effort Assistance</oddHeader>
    <oddFooter>&amp;Rp.&amp;P│</oddFooter>
  </headerFooter>
  <rowBreaks count="1" manualBreakCount="1">
    <brk id="262" max="11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2030(20)Table</vt:lpstr>
      <vt:lpstr>'2030(20)Table'!Print_Area</vt:lpstr>
      <vt:lpstr>'2030(20)Table'!Print_Titles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2030</dc:title>
  <dc:creator>Melissa Jarmon</dc:creator>
  <cp:keywords>2020 Levy;2030;2020 Election Year</cp:keywords>
  <cp:lastModifiedBy>Michelle Matakas</cp:lastModifiedBy>
  <cp:lastPrinted>2021-10-13T22:13:11Z</cp:lastPrinted>
  <dcterms:created xsi:type="dcterms:W3CDTF">2003-05-09T20:40:41Z</dcterms:created>
  <dcterms:modified xsi:type="dcterms:W3CDTF">2021-11-02T17:39:04Z</dcterms:modified>
</cp:coreProperties>
</file>