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drawings/drawing3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hild Nutrition\Web Posting\Fiscal and Claims\"/>
    </mc:Choice>
  </mc:AlternateContent>
  <bookViews>
    <workbookView xWindow="0" yWindow="0" windowWidth="19200" windowHeight="7236"/>
  </bookViews>
  <sheets>
    <sheet name="1800 A" sheetId="1" r:id="rId1"/>
    <sheet name="1800 B" sheetId="13" r:id="rId2"/>
    <sheet name="1800 C" sheetId="27" r:id="rId3"/>
    <sheet name="1800 D" sheetId="4" r:id="rId4"/>
    <sheet name="1800 E" sheetId="28" r:id="rId5"/>
    <sheet name="1800 F" sheetId="30" r:id="rId6"/>
    <sheet name="1800 G" sheetId="31" r:id="rId7"/>
    <sheet name="1800 H" sheetId="32" r:id="rId8"/>
    <sheet name="1800 I" sheetId="33" r:id="rId9"/>
    <sheet name="1800 J" sheetId="34" r:id="rId10"/>
    <sheet name="1800 K" sheetId="35" r:id="rId11"/>
  </sheets>
  <externalReferences>
    <externalReference r:id="rId12"/>
    <externalReference r:id="rId13"/>
  </externalReferences>
  <definedNames>
    <definedName name="_xlnm._FilterDatabase" localSheetId="0" hidden="1">'1800 A'!$A$8:$L$288</definedName>
    <definedName name="_xlnm._FilterDatabase" localSheetId="1" hidden="1">'1800 B'!$A$8:$J$8</definedName>
    <definedName name="_xlnm._FilterDatabase" localSheetId="2" hidden="1">'1800 C'!$A$9:$J$289</definedName>
    <definedName name="_xlnm._FilterDatabase" localSheetId="3" hidden="1">'1800 D'!$A$7:$M$7</definedName>
    <definedName name="_xlnm._FilterDatabase" localSheetId="4" hidden="1">'1800 E'!$A$8:$M$288</definedName>
    <definedName name="_xlnm._FilterDatabase" localSheetId="5" hidden="1">'1800 F'!$A$9:$H$289</definedName>
    <definedName name="_xlnm._FilterDatabase" localSheetId="6" hidden="1">'1800 G'!$A$8:$J$8</definedName>
    <definedName name="_xlnm._FilterDatabase" localSheetId="7" hidden="1">'1800 H'!$A$8:$J$8</definedName>
    <definedName name="_xlnm._FilterDatabase" localSheetId="8" hidden="1">'1800 I'!$A$9:$K$289</definedName>
    <definedName name="_xlnm._FilterDatabase" localSheetId="9" hidden="1">'1800 J'!$A$10:$G$280</definedName>
    <definedName name="_xlnm._FilterDatabase" localSheetId="10" hidden="1">'1800 K'!$A$10:$G$291</definedName>
    <definedName name="_xlnm.Print_Area" localSheetId="0">'1800 A'!$A$9:$L$296</definedName>
    <definedName name="_xlnm.Print_Area" localSheetId="1">'1800 B'!$A$10:$J$296</definedName>
    <definedName name="_xlnm.Print_Area" localSheetId="2">'1800 C'!$A$1:$J$297</definedName>
    <definedName name="_xlnm.Print_Area" localSheetId="3">'1800 D'!$A$8:$M$295</definedName>
    <definedName name="_xlnm.Print_Area" localSheetId="4">'1800 E'!$A$10:$M$296</definedName>
    <definedName name="_xlnm.Print_Area" localSheetId="5">'1800 F'!$A$11:$H$297</definedName>
    <definedName name="_xlnm.Print_Area" localSheetId="6">'1800 G'!$A$9:$J$286</definedName>
    <definedName name="_xlnm.Print_Area" localSheetId="7">'1800 H'!$A$1:$J$296</definedName>
    <definedName name="_xlnm.Print_Area" localSheetId="8">'1800 I'!$A$1:$K$302</definedName>
    <definedName name="_xlnm.Print_Area" localSheetId="9">'1800 J'!$A$1:$H$294</definedName>
    <definedName name="_xlnm.Print_Area" localSheetId="10">'1800 K'!$A$1:$H$305</definedName>
    <definedName name="_xlnm.Print_Titles" localSheetId="0">'1800 A'!$1:$8</definedName>
    <definedName name="_xlnm.Print_Titles" localSheetId="1">'1800 B'!$1:$9</definedName>
    <definedName name="_xlnm.Print_Titles" localSheetId="2">'1800 C'!$1:$11</definedName>
    <definedName name="_xlnm.Print_Titles" localSheetId="3">'1800 D'!$1:$7</definedName>
    <definedName name="_xlnm.Print_Titles" localSheetId="4">'1800 E'!$1:$9</definedName>
    <definedName name="_xlnm.Print_Titles" localSheetId="5">'1800 F'!$1:$10</definedName>
    <definedName name="_xlnm.Print_Titles" localSheetId="6">'1800 G'!$1:$8</definedName>
    <definedName name="_xlnm.Print_Titles" localSheetId="7">'1800 H'!$1:$8</definedName>
    <definedName name="_xlnm.Print_Titles" localSheetId="8">'1800 I'!$1:$9</definedName>
    <definedName name="_xlnm.Print_Titles" localSheetId="9">'1800 J'!$1:$11</definedName>
    <definedName name="_xlnm.Print_Titles" localSheetId="10">'1800 K'!$1:$11</definedName>
  </definedNames>
  <calcPr calcId="152511"/>
</workbook>
</file>

<file path=xl/calcChain.xml><?xml version="1.0" encoding="utf-8"?>
<calcChain xmlns="http://schemas.openxmlformats.org/spreadsheetml/2006/main">
  <c r="M295" i="4" l="1"/>
  <c r="C279" i="32" l="1"/>
  <c r="D279" i="32"/>
  <c r="E279" i="32"/>
  <c r="F279" i="32"/>
  <c r="G279" i="32"/>
  <c r="H279" i="32"/>
  <c r="I279" i="32"/>
  <c r="J279" i="32"/>
  <c r="C280" i="32"/>
  <c r="D280" i="32"/>
  <c r="E280" i="32"/>
  <c r="F280" i="32"/>
  <c r="G280" i="32"/>
  <c r="H280" i="32"/>
  <c r="I280" i="32"/>
  <c r="J280" i="32"/>
  <c r="C281" i="32"/>
  <c r="D281" i="32"/>
  <c r="E281" i="32"/>
  <c r="F281" i="32"/>
  <c r="G281" i="32"/>
  <c r="H281" i="32"/>
  <c r="I281" i="32"/>
  <c r="J281" i="32"/>
  <c r="C282" i="32"/>
  <c r="D282" i="32"/>
  <c r="E282" i="32"/>
  <c r="F282" i="32"/>
  <c r="G282" i="32"/>
  <c r="H282" i="32"/>
  <c r="I282" i="32"/>
  <c r="J282" i="32"/>
  <c r="C283" i="32"/>
  <c r="D283" i="32"/>
  <c r="E283" i="32"/>
  <c r="F283" i="32"/>
  <c r="G283" i="32"/>
  <c r="H283" i="32"/>
  <c r="I283" i="32"/>
  <c r="J283" i="32"/>
  <c r="C284" i="32"/>
  <c r="D284" i="32"/>
  <c r="E284" i="32"/>
  <c r="F284" i="32"/>
  <c r="G284" i="32"/>
  <c r="H284" i="32"/>
  <c r="I284" i="32"/>
  <c r="J284" i="32"/>
  <c r="C285" i="32"/>
  <c r="D285" i="32"/>
  <c r="E285" i="32"/>
  <c r="F285" i="32"/>
  <c r="G285" i="32"/>
  <c r="H285" i="32"/>
  <c r="I285" i="32"/>
  <c r="J285" i="32"/>
  <c r="C286" i="32"/>
  <c r="D286" i="32"/>
  <c r="E286" i="32"/>
  <c r="F286" i="32"/>
  <c r="G286" i="32"/>
  <c r="H286" i="32"/>
  <c r="I286" i="32"/>
  <c r="J286" i="32"/>
  <c r="C287" i="32"/>
  <c r="D287" i="32"/>
  <c r="E287" i="32"/>
  <c r="F287" i="32"/>
  <c r="G287" i="32"/>
  <c r="H287" i="32"/>
  <c r="I287" i="32"/>
  <c r="J287" i="32"/>
  <c r="C288" i="32"/>
  <c r="D288" i="32"/>
  <c r="E288" i="32"/>
  <c r="F288" i="32"/>
  <c r="G288" i="32"/>
  <c r="H288" i="32"/>
  <c r="I288" i="32"/>
  <c r="J288" i="32"/>
  <c r="G195" i="34" l="1"/>
  <c r="F195" i="34"/>
  <c r="E195" i="34"/>
  <c r="D195" i="34"/>
  <c r="C195" i="34"/>
  <c r="C162" i="30"/>
  <c r="C278" i="31" l="1"/>
  <c r="C40" i="13" l="1"/>
  <c r="C37" i="13"/>
  <c r="C158" i="13"/>
  <c r="C64" i="13"/>
  <c r="C105" i="13"/>
  <c r="C112" i="13"/>
  <c r="C95" i="13"/>
  <c r="C68" i="13"/>
  <c r="C100" i="13"/>
  <c r="C110" i="13"/>
  <c r="C10" i="13"/>
  <c r="C210" i="13"/>
  <c r="C108" i="13"/>
  <c r="C204" i="13"/>
  <c r="C205" i="13"/>
  <c r="C207" i="13"/>
  <c r="C155" i="13"/>
  <c r="C152" i="13"/>
  <c r="C111" i="13"/>
  <c r="C63" i="13"/>
  <c r="C202" i="13"/>
  <c r="C98" i="13"/>
  <c r="C102" i="13"/>
  <c r="C26" i="13"/>
  <c r="C276" i="13"/>
  <c r="C242" i="13"/>
  <c r="C33" i="13"/>
  <c r="C154" i="13"/>
  <c r="C185" i="13"/>
  <c r="C15" i="13"/>
  <c r="C97" i="13"/>
  <c r="C117" i="13"/>
  <c r="C277" i="13"/>
  <c r="C188" i="13"/>
  <c r="C216" i="13"/>
  <c r="C59" i="13"/>
  <c r="C208" i="13"/>
  <c r="C287" i="13"/>
  <c r="C280" i="13"/>
  <c r="C184" i="13"/>
  <c r="C48" i="13"/>
  <c r="C193" i="13"/>
  <c r="C176" i="13"/>
  <c r="C134" i="13"/>
  <c r="C69" i="13"/>
  <c r="C179" i="13"/>
  <c r="C106" i="13"/>
  <c r="C194" i="13"/>
  <c r="C259" i="13"/>
  <c r="C209" i="13"/>
  <c r="C113" i="13"/>
  <c r="C251" i="13"/>
  <c r="C51" i="13"/>
  <c r="C168" i="13"/>
  <c r="C46" i="13"/>
  <c r="C219" i="13"/>
  <c r="C60" i="13"/>
  <c r="C198" i="13"/>
  <c r="C183" i="13"/>
  <c r="C109" i="13"/>
  <c r="C206" i="13"/>
  <c r="C150" i="13"/>
  <c r="C27" i="13"/>
  <c r="C116" i="13"/>
  <c r="C169" i="13"/>
  <c r="C39" i="13"/>
  <c r="C220" i="13"/>
  <c r="C70" i="13"/>
  <c r="C212" i="13"/>
  <c r="C178" i="13"/>
  <c r="C103" i="13"/>
  <c r="C288" i="13"/>
  <c r="C19" i="13"/>
  <c r="C279" i="13"/>
  <c r="C180" i="13"/>
  <c r="C160" i="13"/>
  <c r="C258" i="13"/>
  <c r="C137" i="13"/>
  <c r="C182" i="13"/>
  <c r="C94" i="13"/>
  <c r="C131" i="13"/>
  <c r="C222" i="13"/>
  <c r="C128" i="13"/>
  <c r="C175" i="13"/>
  <c r="C65" i="13"/>
  <c r="C250" i="13"/>
  <c r="C32" i="13"/>
  <c r="C91" i="13"/>
  <c r="C223" i="13"/>
  <c r="C43" i="13"/>
  <c r="C159" i="13"/>
  <c r="C203" i="13"/>
  <c r="C241" i="13"/>
  <c r="C229" i="13"/>
  <c r="C195" i="13"/>
  <c r="C76" i="13"/>
  <c r="C13" i="13"/>
  <c r="C115" i="13"/>
  <c r="C225" i="13"/>
  <c r="C47" i="13"/>
  <c r="C151" i="13"/>
  <c r="C17" i="13"/>
  <c r="C217" i="13"/>
  <c r="C21" i="13"/>
  <c r="C286" i="13"/>
  <c r="C218" i="13"/>
  <c r="C163" i="13"/>
  <c r="C139" i="13"/>
  <c r="C256" i="13"/>
  <c r="C166" i="13"/>
  <c r="C29" i="13"/>
  <c r="C240" i="13"/>
  <c r="C174" i="13"/>
  <c r="C42" i="13"/>
  <c r="C23" i="13"/>
  <c r="C284" i="13"/>
  <c r="C243" i="13"/>
  <c r="C86" i="13"/>
  <c r="C281" i="13"/>
  <c r="C45" i="13"/>
  <c r="C283" i="13"/>
  <c r="C214" i="13"/>
  <c r="C211" i="13"/>
  <c r="C221" i="13"/>
  <c r="C266" i="13"/>
  <c r="C167" i="13"/>
  <c r="C257" i="13"/>
  <c r="C156" i="13"/>
  <c r="C114" i="13"/>
  <c r="C265" i="13"/>
  <c r="C282" i="13"/>
  <c r="C96" i="13"/>
  <c r="C141" i="13"/>
  <c r="C261" i="13"/>
  <c r="C245" i="13"/>
  <c r="C104" i="13"/>
  <c r="C84" i="13"/>
  <c r="C44" i="13"/>
  <c r="C122" i="13"/>
  <c r="C234" i="13"/>
  <c r="C172" i="13"/>
  <c r="C239" i="13"/>
  <c r="C244" i="13"/>
  <c r="C49" i="13"/>
  <c r="C201" i="13"/>
  <c r="C187" i="13"/>
  <c r="C138" i="13"/>
  <c r="C227" i="13"/>
  <c r="C129" i="13"/>
  <c r="C24" i="13"/>
  <c r="C226" i="13"/>
  <c r="C275" i="13"/>
  <c r="C127" i="13"/>
  <c r="C246" i="13"/>
  <c r="C20" i="13"/>
  <c r="C215" i="13"/>
  <c r="C237" i="13"/>
  <c r="C247" i="13"/>
  <c r="C38" i="13"/>
  <c r="C196" i="13"/>
  <c r="C73" i="13"/>
  <c r="C285" i="13"/>
  <c r="C130" i="13"/>
  <c r="C28" i="13"/>
  <c r="C165" i="13"/>
  <c r="C233" i="13"/>
  <c r="C120" i="13"/>
  <c r="C36" i="13"/>
  <c r="C189" i="13"/>
  <c r="C262" i="13"/>
  <c r="C31" i="13"/>
  <c r="C66" i="13"/>
  <c r="C77" i="13"/>
  <c r="C255" i="13"/>
  <c r="C136" i="13"/>
  <c r="C67" i="13"/>
  <c r="C181" i="13"/>
  <c r="C171" i="13"/>
  <c r="C18" i="13"/>
  <c r="C92" i="13"/>
  <c r="C133" i="13"/>
  <c r="C62" i="13"/>
  <c r="C140" i="13"/>
  <c r="C143" i="13"/>
  <c r="C260" i="13"/>
  <c r="C75" i="13"/>
  <c r="C78" i="13"/>
  <c r="C93" i="13"/>
  <c r="C107" i="13"/>
  <c r="C22" i="13"/>
  <c r="C149" i="13"/>
  <c r="C53" i="13"/>
  <c r="C191" i="13"/>
  <c r="C264" i="13"/>
  <c r="C164" i="13"/>
  <c r="C132" i="13"/>
  <c r="C254" i="13"/>
  <c r="C162" i="13"/>
  <c r="C232" i="13"/>
  <c r="C74" i="13"/>
  <c r="C224" i="13"/>
  <c r="C72" i="13"/>
  <c r="C253" i="13"/>
  <c r="C14" i="13"/>
  <c r="C197" i="13"/>
  <c r="C41" i="13"/>
  <c r="C99" i="13"/>
  <c r="C25" i="13"/>
  <c r="C192" i="13"/>
  <c r="C142" i="13"/>
  <c r="C11" i="13"/>
  <c r="C161" i="13"/>
  <c r="C274" i="13"/>
  <c r="C58" i="13"/>
  <c r="C186" i="13"/>
  <c r="C157" i="13"/>
  <c r="C248" i="13"/>
  <c r="C231" i="13"/>
  <c r="C121" i="13"/>
  <c r="C146" i="13"/>
  <c r="C85" i="13"/>
  <c r="C271" i="13"/>
  <c r="C81" i="13"/>
  <c r="C56" i="13"/>
  <c r="C147" i="13"/>
  <c r="C145" i="13"/>
  <c r="C230" i="13"/>
  <c r="C267" i="13"/>
  <c r="C272" i="13"/>
  <c r="C238" i="13"/>
  <c r="C88" i="13"/>
  <c r="C270" i="13"/>
  <c r="C87" i="13"/>
  <c r="C236" i="13"/>
  <c r="C83" i="13"/>
  <c r="C57" i="13"/>
  <c r="C71" i="13"/>
  <c r="C177" i="13"/>
  <c r="C173" i="13"/>
  <c r="C269" i="13"/>
  <c r="C30" i="13"/>
  <c r="C55" i="13"/>
  <c r="C16" i="13"/>
  <c r="C12" i="13"/>
  <c r="C123" i="13"/>
  <c r="C144" i="13"/>
  <c r="C213" i="13"/>
  <c r="C252" i="13"/>
  <c r="C90" i="13"/>
  <c r="C82" i="13"/>
  <c r="C153" i="13"/>
  <c r="C135" i="13"/>
  <c r="C118" i="13"/>
  <c r="C199" i="13"/>
  <c r="C190" i="13"/>
  <c r="C124" i="13"/>
  <c r="C79" i="13"/>
  <c r="C148" i="13"/>
  <c r="C268" i="13"/>
  <c r="C125" i="13"/>
  <c r="C235" i="13"/>
  <c r="C170" i="13"/>
  <c r="C119" i="13"/>
  <c r="C50" i="13"/>
  <c r="C80" i="13"/>
  <c r="C61" i="13"/>
  <c r="C263" i="13"/>
  <c r="C126" i="13"/>
  <c r="C35" i="13"/>
  <c r="C52" i="13"/>
  <c r="C273" i="13"/>
  <c r="C228" i="13"/>
  <c r="C54" i="13"/>
  <c r="C278" i="13"/>
  <c r="C101" i="13"/>
  <c r="C249" i="13"/>
  <c r="C89" i="13"/>
  <c r="C200" i="13"/>
  <c r="C34" i="13"/>
  <c r="K291" i="33" l="1"/>
  <c r="J291" i="33"/>
  <c r="I291" i="33"/>
  <c r="H291" i="33"/>
  <c r="G291" i="33"/>
  <c r="F291" i="33"/>
  <c r="E291" i="33"/>
  <c r="D291" i="33"/>
  <c r="J289" i="33" l="1"/>
  <c r="J288" i="33"/>
  <c r="J287" i="33"/>
  <c r="J286" i="33"/>
  <c r="J285" i="33"/>
  <c r="J284" i="33"/>
  <c r="J283" i="33"/>
  <c r="J282" i="33"/>
  <c r="J281" i="33"/>
  <c r="J280" i="33"/>
  <c r="J279" i="33"/>
  <c r="J278" i="33"/>
  <c r="J277" i="33"/>
  <c r="J276" i="33"/>
  <c r="J275" i="33"/>
  <c r="J274" i="33"/>
  <c r="J273" i="33"/>
  <c r="J272" i="33"/>
  <c r="J271" i="33"/>
  <c r="J270" i="33"/>
  <c r="J269" i="33"/>
  <c r="J268" i="33"/>
  <c r="J267" i="33"/>
  <c r="J266" i="33"/>
  <c r="J265" i="33"/>
  <c r="J264" i="33"/>
  <c r="J263" i="33"/>
  <c r="J262" i="33"/>
  <c r="J261" i="33"/>
  <c r="J260" i="33"/>
  <c r="J259" i="33"/>
  <c r="J258" i="33"/>
  <c r="J257" i="33"/>
  <c r="J256" i="33"/>
  <c r="J255" i="33"/>
  <c r="J254" i="33"/>
  <c r="J253" i="33"/>
  <c r="J252" i="33"/>
  <c r="J251" i="33"/>
  <c r="J250" i="33"/>
  <c r="J249" i="33"/>
  <c r="J248" i="33"/>
  <c r="J247" i="33"/>
  <c r="J246" i="33"/>
  <c r="J245" i="33"/>
  <c r="J244" i="33"/>
  <c r="J243" i="33"/>
  <c r="J242" i="33"/>
  <c r="J241" i="33"/>
  <c r="J240" i="33"/>
  <c r="J239" i="33"/>
  <c r="J238" i="33"/>
  <c r="J237" i="33"/>
  <c r="J236" i="33"/>
  <c r="J235" i="33"/>
  <c r="J234" i="33"/>
  <c r="J233" i="33"/>
  <c r="J232" i="33"/>
  <c r="J231" i="33"/>
  <c r="J230" i="33"/>
  <c r="J229" i="33"/>
  <c r="J228" i="33"/>
  <c r="J227" i="33"/>
  <c r="J226" i="33"/>
  <c r="J225" i="33"/>
  <c r="J224" i="33"/>
  <c r="J223" i="33"/>
  <c r="J222" i="33"/>
  <c r="J221" i="33"/>
  <c r="J220" i="33"/>
  <c r="J219" i="33"/>
  <c r="J218" i="33"/>
  <c r="J217" i="33"/>
  <c r="J216" i="33"/>
  <c r="J215" i="33"/>
  <c r="J214" i="33"/>
  <c r="J213" i="33"/>
  <c r="J212" i="33"/>
  <c r="J211" i="33"/>
  <c r="J210" i="33"/>
  <c r="J209" i="33"/>
  <c r="J208" i="33"/>
  <c r="J207" i="33"/>
  <c r="J206" i="33"/>
  <c r="J205" i="33"/>
  <c r="J204" i="33"/>
  <c r="J203" i="33"/>
  <c r="J202" i="33"/>
  <c r="J201" i="33"/>
  <c r="J200" i="33"/>
  <c r="J199" i="33"/>
  <c r="J198" i="33"/>
  <c r="J197" i="33"/>
  <c r="J196" i="33"/>
  <c r="J195" i="33"/>
  <c r="J194" i="33"/>
  <c r="J193" i="33"/>
  <c r="J192" i="33"/>
  <c r="J191" i="33"/>
  <c r="J190" i="33"/>
  <c r="J189" i="33"/>
  <c r="J188" i="33"/>
  <c r="J187" i="33"/>
  <c r="J186" i="33"/>
  <c r="J185" i="33"/>
  <c r="J184" i="33"/>
  <c r="J183" i="33"/>
  <c r="J182" i="33"/>
  <c r="J181" i="33"/>
  <c r="J180" i="33"/>
  <c r="J179" i="33"/>
  <c r="J178" i="33"/>
  <c r="J177" i="33"/>
  <c r="J176" i="33"/>
  <c r="J175" i="33"/>
  <c r="J174" i="33"/>
  <c r="J173" i="33"/>
  <c r="J172" i="33"/>
  <c r="J171" i="33"/>
  <c r="J170" i="33"/>
  <c r="J169" i="33"/>
  <c r="J168" i="33"/>
  <c r="J167" i="33"/>
  <c r="J166" i="33"/>
  <c r="J165" i="33"/>
  <c r="J164" i="33"/>
  <c r="J163" i="33"/>
  <c r="J162" i="33"/>
  <c r="J161" i="33"/>
  <c r="J160" i="33"/>
  <c r="J159" i="33"/>
  <c r="J158" i="33"/>
  <c r="J157" i="33"/>
  <c r="J156" i="33"/>
  <c r="J155" i="33"/>
  <c r="J154" i="33"/>
  <c r="J153" i="33"/>
  <c r="J152" i="33"/>
  <c r="J151" i="33"/>
  <c r="J150" i="33"/>
  <c r="J149" i="33"/>
  <c r="J148" i="33"/>
  <c r="J147" i="33"/>
  <c r="J146" i="33"/>
  <c r="J145" i="33"/>
  <c r="J144" i="33"/>
  <c r="J143" i="33"/>
  <c r="J142" i="33"/>
  <c r="J141" i="33"/>
  <c r="J140" i="33"/>
  <c r="J139" i="33"/>
  <c r="J138" i="33"/>
  <c r="J137" i="33"/>
  <c r="J136" i="33"/>
  <c r="J135" i="33"/>
  <c r="J134" i="33"/>
  <c r="J133" i="33"/>
  <c r="J132" i="33"/>
  <c r="J131" i="33"/>
  <c r="J130" i="33"/>
  <c r="J129" i="33"/>
  <c r="J128" i="33"/>
  <c r="J127" i="33"/>
  <c r="J126" i="33"/>
  <c r="J125" i="33"/>
  <c r="J124" i="33"/>
  <c r="J123" i="33"/>
  <c r="J122" i="33"/>
  <c r="J121" i="33"/>
  <c r="J120" i="33"/>
  <c r="J119" i="33"/>
  <c r="J118" i="33"/>
  <c r="J117" i="33"/>
  <c r="J116" i="33"/>
  <c r="J115" i="33"/>
  <c r="J114" i="33"/>
  <c r="J113" i="33"/>
  <c r="J112" i="33"/>
  <c r="J111" i="33"/>
  <c r="J110" i="33"/>
  <c r="J109" i="33"/>
  <c r="J108" i="33"/>
  <c r="J107" i="33"/>
  <c r="J106" i="33"/>
  <c r="J105" i="33"/>
  <c r="J104" i="33"/>
  <c r="J103" i="33"/>
  <c r="J102" i="33"/>
  <c r="J101" i="33"/>
  <c r="J100" i="33"/>
  <c r="J99" i="33"/>
  <c r="J98" i="33"/>
  <c r="J97" i="33"/>
  <c r="J96" i="33"/>
  <c r="J95" i="33"/>
  <c r="J94" i="33"/>
  <c r="J93" i="33"/>
  <c r="J92" i="33"/>
  <c r="J91" i="33"/>
  <c r="J90" i="33"/>
  <c r="J89" i="33"/>
  <c r="J88" i="33"/>
  <c r="J87" i="33"/>
  <c r="J86" i="33"/>
  <c r="J85" i="33"/>
  <c r="J84" i="33"/>
  <c r="J83" i="33"/>
  <c r="J82" i="33"/>
  <c r="J81" i="33"/>
  <c r="J80" i="33"/>
  <c r="J79" i="33"/>
  <c r="J78" i="33"/>
  <c r="J77" i="33"/>
  <c r="J76" i="33"/>
  <c r="J75" i="33"/>
  <c r="J74" i="33"/>
  <c r="J73" i="33"/>
  <c r="J72" i="33"/>
  <c r="J71" i="33"/>
  <c r="J70" i="33"/>
  <c r="J69" i="33"/>
  <c r="J68" i="33"/>
  <c r="J67" i="33"/>
  <c r="J66" i="33"/>
  <c r="J65" i="33"/>
  <c r="J64" i="33"/>
  <c r="J63" i="33"/>
  <c r="J62" i="33"/>
  <c r="J61" i="33"/>
  <c r="J60" i="33"/>
  <c r="J59" i="33"/>
  <c r="J58" i="33"/>
  <c r="J57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H289" i="33"/>
  <c r="H288" i="33"/>
  <c r="H287" i="33"/>
  <c r="H286" i="33"/>
  <c r="H285" i="33"/>
  <c r="H284" i="33"/>
  <c r="H283" i="33"/>
  <c r="H282" i="33"/>
  <c r="H281" i="33"/>
  <c r="H280" i="33"/>
  <c r="H279" i="33"/>
  <c r="H278" i="33"/>
  <c r="H277" i="33"/>
  <c r="H276" i="33"/>
  <c r="H275" i="33"/>
  <c r="H274" i="33"/>
  <c r="H273" i="33"/>
  <c r="H272" i="33"/>
  <c r="H271" i="33"/>
  <c r="H270" i="33"/>
  <c r="H269" i="33"/>
  <c r="H268" i="33"/>
  <c r="H267" i="33"/>
  <c r="H266" i="33"/>
  <c r="H265" i="33"/>
  <c r="H264" i="33"/>
  <c r="H263" i="33"/>
  <c r="H262" i="33"/>
  <c r="H261" i="33"/>
  <c r="H260" i="33"/>
  <c r="H259" i="33"/>
  <c r="H258" i="33"/>
  <c r="H257" i="33"/>
  <c r="H256" i="33"/>
  <c r="H255" i="33"/>
  <c r="H254" i="33"/>
  <c r="H253" i="33"/>
  <c r="H252" i="33"/>
  <c r="H251" i="33"/>
  <c r="H250" i="33"/>
  <c r="H249" i="33"/>
  <c r="H248" i="33"/>
  <c r="H247" i="33"/>
  <c r="H246" i="33"/>
  <c r="H245" i="33"/>
  <c r="H244" i="33"/>
  <c r="H243" i="33"/>
  <c r="H242" i="33"/>
  <c r="H241" i="33"/>
  <c r="H240" i="33"/>
  <c r="H239" i="33"/>
  <c r="H238" i="33"/>
  <c r="H237" i="33"/>
  <c r="H236" i="33"/>
  <c r="H235" i="33"/>
  <c r="H234" i="33"/>
  <c r="H233" i="33"/>
  <c r="H232" i="33"/>
  <c r="H231" i="33"/>
  <c r="H230" i="33"/>
  <c r="H229" i="33"/>
  <c r="H228" i="33"/>
  <c r="H227" i="33"/>
  <c r="H226" i="33"/>
  <c r="H225" i="33"/>
  <c r="H224" i="33"/>
  <c r="H223" i="33"/>
  <c r="H222" i="33"/>
  <c r="H221" i="33"/>
  <c r="H220" i="33"/>
  <c r="H219" i="33"/>
  <c r="H218" i="33"/>
  <c r="H217" i="33"/>
  <c r="H216" i="33"/>
  <c r="H215" i="33"/>
  <c r="H214" i="33"/>
  <c r="H213" i="33"/>
  <c r="H212" i="33"/>
  <c r="H211" i="33"/>
  <c r="H210" i="33"/>
  <c r="H209" i="33"/>
  <c r="H208" i="33"/>
  <c r="H207" i="33"/>
  <c r="H206" i="33"/>
  <c r="H205" i="33"/>
  <c r="H204" i="33"/>
  <c r="H203" i="33"/>
  <c r="H202" i="33"/>
  <c r="H201" i="33"/>
  <c r="H200" i="33"/>
  <c r="H199" i="33"/>
  <c r="H198" i="33"/>
  <c r="H197" i="33"/>
  <c r="H196" i="33"/>
  <c r="H195" i="33"/>
  <c r="H194" i="33"/>
  <c r="H193" i="33"/>
  <c r="H192" i="33"/>
  <c r="H191" i="33"/>
  <c r="H190" i="33"/>
  <c r="H189" i="33"/>
  <c r="H188" i="33"/>
  <c r="H187" i="33"/>
  <c r="H186" i="33"/>
  <c r="H185" i="33"/>
  <c r="H184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70" i="33"/>
  <c r="H169" i="33"/>
  <c r="H168" i="33"/>
  <c r="H167" i="33"/>
  <c r="H166" i="33"/>
  <c r="H165" i="33"/>
  <c r="H164" i="33"/>
  <c r="H163" i="33"/>
  <c r="H162" i="33"/>
  <c r="H161" i="33"/>
  <c r="H160" i="33"/>
  <c r="H159" i="33"/>
  <c r="H158" i="33"/>
  <c r="H157" i="33"/>
  <c r="H156" i="33"/>
  <c r="H155" i="33"/>
  <c r="H154" i="33"/>
  <c r="H153" i="33"/>
  <c r="H152" i="33"/>
  <c r="H151" i="33"/>
  <c r="H150" i="33"/>
  <c r="H149" i="33"/>
  <c r="H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30" i="33"/>
  <c r="H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G289" i="33"/>
  <c r="G288" i="33"/>
  <c r="G287" i="33"/>
  <c r="G286" i="33"/>
  <c r="G285" i="33"/>
  <c r="G284" i="33"/>
  <c r="G283" i="33"/>
  <c r="G282" i="33"/>
  <c r="G281" i="33"/>
  <c r="G280" i="33"/>
  <c r="G279" i="33"/>
  <c r="G278" i="33"/>
  <c r="G277" i="33"/>
  <c r="G276" i="33"/>
  <c r="G275" i="33"/>
  <c r="G274" i="33"/>
  <c r="G273" i="33"/>
  <c r="G272" i="33"/>
  <c r="G271" i="33"/>
  <c r="G270" i="33"/>
  <c r="G269" i="33"/>
  <c r="G268" i="33"/>
  <c r="G267" i="33"/>
  <c r="G266" i="33"/>
  <c r="G265" i="33"/>
  <c r="G264" i="33"/>
  <c r="G263" i="33"/>
  <c r="G262" i="33"/>
  <c r="G261" i="33"/>
  <c r="G260" i="33"/>
  <c r="G259" i="33"/>
  <c r="G258" i="33"/>
  <c r="G257" i="33"/>
  <c r="G256" i="33"/>
  <c r="G255" i="33"/>
  <c r="G254" i="33"/>
  <c r="G253" i="33"/>
  <c r="G252" i="33"/>
  <c r="G251" i="33"/>
  <c r="G250" i="33"/>
  <c r="G249" i="33"/>
  <c r="G248" i="33"/>
  <c r="G247" i="33"/>
  <c r="G246" i="33"/>
  <c r="G245" i="33"/>
  <c r="G244" i="33"/>
  <c r="G243" i="33"/>
  <c r="G242" i="33"/>
  <c r="G241" i="33"/>
  <c r="G240" i="33"/>
  <c r="G239" i="33"/>
  <c r="G238" i="33"/>
  <c r="G237" i="33"/>
  <c r="G236" i="33"/>
  <c r="G235" i="33"/>
  <c r="G234" i="33"/>
  <c r="G233" i="33"/>
  <c r="G232" i="33"/>
  <c r="G231" i="33"/>
  <c r="G230" i="33"/>
  <c r="G229" i="33"/>
  <c r="G228" i="33"/>
  <c r="G227" i="33"/>
  <c r="G226" i="33"/>
  <c r="G225" i="33"/>
  <c r="G224" i="33"/>
  <c r="G223" i="33"/>
  <c r="G222" i="33"/>
  <c r="G221" i="33"/>
  <c r="G220" i="33"/>
  <c r="G219" i="33"/>
  <c r="G218" i="33"/>
  <c r="G217" i="33"/>
  <c r="G216" i="33"/>
  <c r="G215" i="33"/>
  <c r="G214" i="33"/>
  <c r="G213" i="33"/>
  <c r="G212" i="33"/>
  <c r="G211" i="33"/>
  <c r="G210" i="33"/>
  <c r="G209" i="33"/>
  <c r="G208" i="33"/>
  <c r="G207" i="33"/>
  <c r="G206" i="33"/>
  <c r="G205" i="33"/>
  <c r="G204" i="33"/>
  <c r="G203" i="33"/>
  <c r="G202" i="33"/>
  <c r="G201" i="33"/>
  <c r="G200" i="33"/>
  <c r="G199" i="33"/>
  <c r="G198" i="33"/>
  <c r="G197" i="33"/>
  <c r="G196" i="33"/>
  <c r="G195" i="33"/>
  <c r="G194" i="33"/>
  <c r="G193" i="33"/>
  <c r="G192" i="33"/>
  <c r="G191" i="33"/>
  <c r="G190" i="33"/>
  <c r="G189" i="33"/>
  <c r="G188" i="33"/>
  <c r="G187" i="33"/>
  <c r="G186" i="33"/>
  <c r="G185" i="33"/>
  <c r="G184" i="33"/>
  <c r="G183" i="33"/>
  <c r="G182" i="33"/>
  <c r="G181" i="33"/>
  <c r="G180" i="33"/>
  <c r="G179" i="33"/>
  <c r="G178" i="33"/>
  <c r="G177" i="33"/>
  <c r="G176" i="33"/>
  <c r="G175" i="33"/>
  <c r="G174" i="33"/>
  <c r="G173" i="33"/>
  <c r="G172" i="33"/>
  <c r="G171" i="33"/>
  <c r="G170" i="33"/>
  <c r="G169" i="33"/>
  <c r="G168" i="33"/>
  <c r="G167" i="33"/>
  <c r="G166" i="33"/>
  <c r="G165" i="33"/>
  <c r="G164" i="33"/>
  <c r="G163" i="33"/>
  <c r="G162" i="33"/>
  <c r="G161" i="33"/>
  <c r="G160" i="33"/>
  <c r="G159" i="33"/>
  <c r="G158" i="33"/>
  <c r="G157" i="33"/>
  <c r="G156" i="33"/>
  <c r="G155" i="33"/>
  <c r="G154" i="33"/>
  <c r="G153" i="33"/>
  <c r="G152" i="33"/>
  <c r="G151" i="33"/>
  <c r="G150" i="33"/>
  <c r="G149" i="33"/>
  <c r="G148" i="33"/>
  <c r="G147" i="33"/>
  <c r="G146" i="33"/>
  <c r="G145" i="33"/>
  <c r="G144" i="33"/>
  <c r="G143" i="33"/>
  <c r="G142" i="33"/>
  <c r="G141" i="33"/>
  <c r="G140" i="33"/>
  <c r="G139" i="33"/>
  <c r="G138" i="33"/>
  <c r="G137" i="33"/>
  <c r="G136" i="33"/>
  <c r="G135" i="33"/>
  <c r="G134" i="33"/>
  <c r="G133" i="33"/>
  <c r="G132" i="33"/>
  <c r="G131" i="33"/>
  <c r="G130" i="33"/>
  <c r="G129" i="33"/>
  <c r="G128" i="33"/>
  <c r="G127" i="33"/>
  <c r="G126" i="33"/>
  <c r="G125" i="33"/>
  <c r="G124" i="33"/>
  <c r="G123" i="33"/>
  <c r="G122" i="33"/>
  <c r="G121" i="33"/>
  <c r="G120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G106" i="33"/>
  <c r="G105" i="33"/>
  <c r="G104" i="33"/>
  <c r="G103" i="33"/>
  <c r="G102" i="33"/>
  <c r="G101" i="33"/>
  <c r="G100" i="33"/>
  <c r="G99" i="33"/>
  <c r="G98" i="33"/>
  <c r="G97" i="33"/>
  <c r="G96" i="33"/>
  <c r="G95" i="33"/>
  <c r="G94" i="33"/>
  <c r="G93" i="33"/>
  <c r="G92" i="33"/>
  <c r="G91" i="33"/>
  <c r="G90" i="33"/>
  <c r="G89" i="33"/>
  <c r="G88" i="33"/>
  <c r="G87" i="33"/>
  <c r="G86" i="33"/>
  <c r="G85" i="33"/>
  <c r="G84" i="33"/>
  <c r="G83" i="33"/>
  <c r="G82" i="33"/>
  <c r="G81" i="33"/>
  <c r="G80" i="33"/>
  <c r="G79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6" i="33"/>
  <c r="G65" i="33"/>
  <c r="G64" i="33"/>
  <c r="G63" i="33"/>
  <c r="G62" i="33"/>
  <c r="G61" i="33"/>
  <c r="G60" i="33"/>
  <c r="G59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G38" i="33"/>
  <c r="G37" i="33"/>
  <c r="G36" i="33"/>
  <c r="G35" i="33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13" i="33"/>
  <c r="G12" i="33"/>
  <c r="G11" i="33"/>
  <c r="G10" i="33"/>
  <c r="F289" i="33"/>
  <c r="F288" i="33"/>
  <c r="F287" i="33"/>
  <c r="F286" i="33"/>
  <c r="F285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9" i="33"/>
  <c r="F268" i="33"/>
  <c r="F267" i="33"/>
  <c r="F266" i="33"/>
  <c r="F265" i="33"/>
  <c r="F264" i="33"/>
  <c r="F263" i="33"/>
  <c r="F262" i="33"/>
  <c r="F261" i="33"/>
  <c r="F260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6" i="33"/>
  <c r="F235" i="33"/>
  <c r="F234" i="33"/>
  <c r="F233" i="33"/>
  <c r="F232" i="33"/>
  <c r="F231" i="33"/>
  <c r="F230" i="33"/>
  <c r="F229" i="33"/>
  <c r="F228" i="33"/>
  <c r="F227" i="33"/>
  <c r="F226" i="33"/>
  <c r="F225" i="33"/>
  <c r="F224" i="33"/>
  <c r="F223" i="33"/>
  <c r="F222" i="33"/>
  <c r="F221" i="33"/>
  <c r="F220" i="33"/>
  <c r="F219" i="33"/>
  <c r="F218" i="33"/>
  <c r="F217" i="33"/>
  <c r="F216" i="33"/>
  <c r="F215" i="33"/>
  <c r="F214" i="33"/>
  <c r="F213" i="33"/>
  <c r="F212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F199" i="33"/>
  <c r="F198" i="33"/>
  <c r="F197" i="33"/>
  <c r="F196" i="33"/>
  <c r="F195" i="33"/>
  <c r="F194" i="33"/>
  <c r="F193" i="33"/>
  <c r="F192" i="33"/>
  <c r="F191" i="33"/>
  <c r="F190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5" i="33"/>
  <c r="F154" i="33"/>
  <c r="F153" i="33"/>
  <c r="F152" i="33"/>
  <c r="F151" i="33"/>
  <c r="F150" i="33"/>
  <c r="F149" i="33"/>
  <c r="F148" i="33"/>
  <c r="F147" i="33"/>
  <c r="F146" i="33"/>
  <c r="F145" i="33"/>
  <c r="F144" i="33"/>
  <c r="F143" i="33"/>
  <c r="F142" i="33"/>
  <c r="F141" i="33"/>
  <c r="F140" i="33"/>
  <c r="F139" i="33"/>
  <c r="F138" i="33"/>
  <c r="F137" i="33"/>
  <c r="F136" i="33"/>
  <c r="F135" i="33"/>
  <c r="F134" i="33"/>
  <c r="F133" i="33"/>
  <c r="F132" i="33"/>
  <c r="F131" i="33"/>
  <c r="F130" i="33"/>
  <c r="F129" i="33"/>
  <c r="F128" i="33"/>
  <c r="F127" i="33"/>
  <c r="F126" i="33"/>
  <c r="F125" i="33"/>
  <c r="F124" i="33"/>
  <c r="F123" i="33"/>
  <c r="F122" i="33"/>
  <c r="F121" i="33"/>
  <c r="F120" i="33"/>
  <c r="F119" i="33"/>
  <c r="F118" i="33"/>
  <c r="F117" i="33"/>
  <c r="F116" i="33"/>
  <c r="F115" i="33"/>
  <c r="F114" i="33"/>
  <c r="F113" i="33"/>
  <c r="F112" i="33"/>
  <c r="F111" i="33"/>
  <c r="F110" i="33"/>
  <c r="F109" i="33"/>
  <c r="F108" i="33"/>
  <c r="F107" i="33"/>
  <c r="F106" i="33"/>
  <c r="F105" i="33"/>
  <c r="F104" i="33"/>
  <c r="F103" i="33"/>
  <c r="F102" i="33"/>
  <c r="F101" i="33"/>
  <c r="F100" i="33"/>
  <c r="F99" i="33"/>
  <c r="F98" i="33"/>
  <c r="F97" i="33"/>
  <c r="F96" i="33"/>
  <c r="F95" i="33"/>
  <c r="F94" i="33"/>
  <c r="F93" i="33"/>
  <c r="F92" i="33"/>
  <c r="F91" i="33"/>
  <c r="F90" i="33"/>
  <c r="F89" i="33"/>
  <c r="F88" i="33"/>
  <c r="F87" i="33"/>
  <c r="F86" i="33"/>
  <c r="F85" i="33"/>
  <c r="F84" i="33"/>
  <c r="F83" i="33"/>
  <c r="F82" i="33"/>
  <c r="F81" i="33"/>
  <c r="F80" i="33"/>
  <c r="F79" i="33"/>
  <c r="F78" i="33"/>
  <c r="F77" i="33"/>
  <c r="F76" i="33"/>
  <c r="F75" i="33"/>
  <c r="F74" i="33"/>
  <c r="F73" i="33"/>
  <c r="F72" i="33"/>
  <c r="F71" i="33"/>
  <c r="F70" i="33"/>
  <c r="F69" i="33"/>
  <c r="F68" i="33"/>
  <c r="F67" i="33"/>
  <c r="F66" i="33"/>
  <c r="F65" i="33"/>
  <c r="F64" i="33"/>
  <c r="F63" i="33"/>
  <c r="F62" i="33"/>
  <c r="F61" i="33"/>
  <c r="F60" i="33"/>
  <c r="F59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38" i="33"/>
  <c r="F37" i="33"/>
  <c r="F36" i="33"/>
  <c r="F35" i="33"/>
  <c r="F34" i="33"/>
  <c r="F33" i="33"/>
  <c r="F32" i="33"/>
  <c r="F31" i="33"/>
  <c r="F30" i="33"/>
  <c r="F2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E289" i="33"/>
  <c r="E288" i="33"/>
  <c r="E287" i="33"/>
  <c r="E286" i="33"/>
  <c r="E285" i="33"/>
  <c r="E284" i="33"/>
  <c r="E283" i="33"/>
  <c r="E282" i="33"/>
  <c r="E281" i="33"/>
  <c r="E280" i="33"/>
  <c r="E279" i="33"/>
  <c r="E278" i="33"/>
  <c r="E277" i="33"/>
  <c r="E276" i="33"/>
  <c r="E275" i="33"/>
  <c r="E274" i="33"/>
  <c r="E273" i="33"/>
  <c r="E272" i="33"/>
  <c r="E271" i="33"/>
  <c r="E270" i="33"/>
  <c r="E269" i="33"/>
  <c r="E268" i="33"/>
  <c r="E267" i="33"/>
  <c r="E266" i="33"/>
  <c r="E265" i="33"/>
  <c r="E264" i="33"/>
  <c r="E263" i="33"/>
  <c r="E262" i="33"/>
  <c r="E261" i="33"/>
  <c r="E260" i="33"/>
  <c r="E259" i="33"/>
  <c r="E258" i="33"/>
  <c r="E257" i="33"/>
  <c r="E256" i="33"/>
  <c r="E255" i="33"/>
  <c r="E254" i="33"/>
  <c r="E253" i="33"/>
  <c r="E252" i="33"/>
  <c r="E251" i="33"/>
  <c r="E250" i="33"/>
  <c r="E249" i="33"/>
  <c r="E248" i="33"/>
  <c r="E247" i="33"/>
  <c r="E246" i="33"/>
  <c r="E245" i="33"/>
  <c r="E244" i="33"/>
  <c r="E243" i="33"/>
  <c r="E242" i="33"/>
  <c r="E241" i="33"/>
  <c r="E240" i="33"/>
  <c r="E239" i="33"/>
  <c r="E238" i="33"/>
  <c r="E237" i="33"/>
  <c r="E236" i="33"/>
  <c r="E235" i="33"/>
  <c r="E234" i="33"/>
  <c r="E233" i="33"/>
  <c r="E232" i="33"/>
  <c r="E231" i="33"/>
  <c r="E230" i="33"/>
  <c r="E229" i="33"/>
  <c r="E228" i="33"/>
  <c r="E227" i="33"/>
  <c r="E226" i="33"/>
  <c r="E225" i="33"/>
  <c r="E224" i="33"/>
  <c r="E223" i="33"/>
  <c r="E222" i="33"/>
  <c r="E221" i="33"/>
  <c r="E220" i="33"/>
  <c r="E219" i="33"/>
  <c r="E218" i="33"/>
  <c r="E217" i="33"/>
  <c r="E216" i="33"/>
  <c r="E215" i="33"/>
  <c r="E214" i="33"/>
  <c r="E213" i="33"/>
  <c r="E212" i="33"/>
  <c r="E211" i="33"/>
  <c r="E210" i="33"/>
  <c r="E209" i="33"/>
  <c r="E208" i="33"/>
  <c r="E207" i="33"/>
  <c r="E206" i="33"/>
  <c r="E205" i="33"/>
  <c r="E204" i="33"/>
  <c r="E203" i="33"/>
  <c r="E202" i="33"/>
  <c r="E201" i="33"/>
  <c r="E200" i="33"/>
  <c r="E199" i="33"/>
  <c r="E198" i="33"/>
  <c r="E197" i="33"/>
  <c r="E196" i="33"/>
  <c r="E195" i="33"/>
  <c r="E194" i="33"/>
  <c r="E193" i="33"/>
  <c r="E192" i="33"/>
  <c r="E191" i="33"/>
  <c r="E190" i="33"/>
  <c r="E189" i="33"/>
  <c r="E188" i="33"/>
  <c r="E187" i="33"/>
  <c r="E186" i="33"/>
  <c r="E185" i="33"/>
  <c r="E184" i="33"/>
  <c r="E183" i="33"/>
  <c r="E182" i="33"/>
  <c r="E181" i="33"/>
  <c r="E180" i="33"/>
  <c r="E179" i="33"/>
  <c r="E178" i="33"/>
  <c r="E177" i="33"/>
  <c r="E176" i="33"/>
  <c r="E175" i="33"/>
  <c r="E174" i="33"/>
  <c r="E173" i="33"/>
  <c r="E172" i="33"/>
  <c r="E171" i="33"/>
  <c r="E170" i="33"/>
  <c r="E169" i="33"/>
  <c r="E168" i="33"/>
  <c r="E167" i="33"/>
  <c r="E166" i="33"/>
  <c r="E165" i="33"/>
  <c r="E164" i="33"/>
  <c r="E163" i="33"/>
  <c r="E162" i="33"/>
  <c r="E161" i="33"/>
  <c r="E160" i="33"/>
  <c r="E159" i="33"/>
  <c r="E158" i="33"/>
  <c r="E157" i="33"/>
  <c r="E156" i="33"/>
  <c r="E155" i="33"/>
  <c r="E154" i="33"/>
  <c r="E153" i="33"/>
  <c r="E152" i="33"/>
  <c r="E151" i="33"/>
  <c r="E150" i="33"/>
  <c r="E149" i="33"/>
  <c r="E148" i="33"/>
  <c r="E147" i="33"/>
  <c r="E146" i="33"/>
  <c r="E145" i="33"/>
  <c r="E144" i="33"/>
  <c r="E143" i="33"/>
  <c r="E142" i="33"/>
  <c r="E141" i="33"/>
  <c r="E140" i="33"/>
  <c r="E139" i="33"/>
  <c r="E138" i="33"/>
  <c r="E137" i="33"/>
  <c r="E136" i="33"/>
  <c r="E135" i="33"/>
  <c r="E134" i="33"/>
  <c r="E133" i="33"/>
  <c r="E132" i="33"/>
  <c r="E131" i="33"/>
  <c r="E130" i="33"/>
  <c r="E129" i="33"/>
  <c r="E128" i="33"/>
  <c r="E127" i="33"/>
  <c r="E126" i="33"/>
  <c r="E125" i="33"/>
  <c r="E124" i="33"/>
  <c r="E123" i="33"/>
  <c r="E122" i="33"/>
  <c r="E121" i="33"/>
  <c r="E120" i="33"/>
  <c r="E119" i="33"/>
  <c r="E118" i="33"/>
  <c r="E117" i="33"/>
  <c r="E116" i="33"/>
  <c r="E115" i="33"/>
  <c r="E114" i="33"/>
  <c r="E113" i="33"/>
  <c r="E112" i="33"/>
  <c r="E111" i="33"/>
  <c r="E110" i="33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E92" i="33"/>
  <c r="E91" i="33"/>
  <c r="E90" i="33"/>
  <c r="E89" i="33"/>
  <c r="E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D289" i="33"/>
  <c r="D288" i="33"/>
  <c r="D287" i="33"/>
  <c r="D286" i="33"/>
  <c r="D285" i="33"/>
  <c r="D284" i="33"/>
  <c r="D283" i="33"/>
  <c r="D282" i="33"/>
  <c r="D281" i="33"/>
  <c r="D280" i="33"/>
  <c r="D279" i="33"/>
  <c r="D278" i="33"/>
  <c r="D277" i="33"/>
  <c r="D276" i="33"/>
  <c r="D275" i="33"/>
  <c r="D274" i="33"/>
  <c r="D273" i="33"/>
  <c r="D272" i="33"/>
  <c r="D271" i="33"/>
  <c r="D270" i="33"/>
  <c r="D269" i="33"/>
  <c r="D268" i="33"/>
  <c r="D267" i="33"/>
  <c r="D266" i="33"/>
  <c r="D265" i="33"/>
  <c r="D264" i="33"/>
  <c r="D263" i="33"/>
  <c r="D262" i="33"/>
  <c r="D261" i="33"/>
  <c r="D260" i="33"/>
  <c r="D259" i="33"/>
  <c r="D258" i="33"/>
  <c r="D257" i="33"/>
  <c r="D256" i="33"/>
  <c r="D255" i="33"/>
  <c r="D254" i="33"/>
  <c r="D253" i="33"/>
  <c r="D252" i="33"/>
  <c r="D251" i="33"/>
  <c r="D250" i="33"/>
  <c r="D249" i="33"/>
  <c r="D248" i="33"/>
  <c r="D247" i="33"/>
  <c r="D246" i="33"/>
  <c r="D245" i="33"/>
  <c r="D244" i="33"/>
  <c r="D243" i="33"/>
  <c r="D242" i="33"/>
  <c r="D241" i="33"/>
  <c r="D240" i="33"/>
  <c r="D239" i="33"/>
  <c r="D238" i="33"/>
  <c r="D237" i="33"/>
  <c r="D236" i="33"/>
  <c r="D235" i="33"/>
  <c r="D234" i="33"/>
  <c r="D233" i="33"/>
  <c r="D232" i="33"/>
  <c r="D231" i="33"/>
  <c r="D230" i="33"/>
  <c r="D229" i="33"/>
  <c r="D228" i="33"/>
  <c r="D227" i="33"/>
  <c r="D226" i="33"/>
  <c r="D225" i="33"/>
  <c r="D224" i="33"/>
  <c r="D223" i="33"/>
  <c r="D222" i="33"/>
  <c r="D221" i="33"/>
  <c r="D220" i="33"/>
  <c r="D219" i="33"/>
  <c r="D218" i="33"/>
  <c r="D217" i="33"/>
  <c r="D216" i="33"/>
  <c r="D215" i="33"/>
  <c r="D214" i="33"/>
  <c r="D213" i="33"/>
  <c r="D212" i="33"/>
  <c r="D211" i="33"/>
  <c r="D210" i="33"/>
  <c r="D209" i="33"/>
  <c r="D208" i="33"/>
  <c r="D207" i="33"/>
  <c r="D206" i="33"/>
  <c r="D205" i="33"/>
  <c r="D204" i="33"/>
  <c r="D203" i="33"/>
  <c r="D202" i="33"/>
  <c r="D201" i="33"/>
  <c r="D200" i="33"/>
  <c r="D199" i="33"/>
  <c r="D198" i="33"/>
  <c r="D197" i="33"/>
  <c r="D196" i="33"/>
  <c r="D195" i="33"/>
  <c r="D194" i="33"/>
  <c r="D193" i="33"/>
  <c r="D192" i="33"/>
  <c r="D191" i="33"/>
  <c r="D190" i="33"/>
  <c r="D189" i="33"/>
  <c r="D188" i="33"/>
  <c r="D187" i="33"/>
  <c r="D186" i="33"/>
  <c r="D185" i="33"/>
  <c r="D184" i="33"/>
  <c r="D183" i="33"/>
  <c r="D182" i="33"/>
  <c r="D181" i="33"/>
  <c r="D180" i="33"/>
  <c r="D179" i="33"/>
  <c r="D178" i="33"/>
  <c r="D177" i="33"/>
  <c r="D176" i="33"/>
  <c r="D175" i="33"/>
  <c r="D174" i="33"/>
  <c r="D173" i="33"/>
  <c r="D172" i="33"/>
  <c r="D171" i="33"/>
  <c r="D170" i="33"/>
  <c r="D169" i="33"/>
  <c r="D168" i="33"/>
  <c r="D167" i="33"/>
  <c r="D166" i="33"/>
  <c r="D165" i="33"/>
  <c r="D164" i="33"/>
  <c r="D163" i="33"/>
  <c r="D162" i="33"/>
  <c r="D161" i="33"/>
  <c r="D160" i="33"/>
  <c r="D159" i="33"/>
  <c r="D158" i="33"/>
  <c r="D157" i="33"/>
  <c r="D156" i="33"/>
  <c r="D155" i="33"/>
  <c r="D154" i="33"/>
  <c r="D153" i="33"/>
  <c r="D152" i="33"/>
  <c r="D151" i="33"/>
  <c r="D150" i="33"/>
  <c r="D149" i="33"/>
  <c r="D148" i="33"/>
  <c r="D147" i="33"/>
  <c r="D146" i="33"/>
  <c r="D145" i="33"/>
  <c r="D144" i="33"/>
  <c r="D143" i="33"/>
  <c r="D142" i="33"/>
  <c r="D141" i="33"/>
  <c r="D140" i="33"/>
  <c r="D139" i="33"/>
  <c r="D138" i="33"/>
  <c r="D137" i="33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D124" i="33"/>
  <c r="D123" i="33"/>
  <c r="D122" i="33"/>
  <c r="D121" i="33"/>
  <c r="D120" i="33"/>
  <c r="D119" i="33"/>
  <c r="D118" i="33"/>
  <c r="D117" i="33"/>
  <c r="D116" i="33"/>
  <c r="D115" i="33"/>
  <c r="D114" i="33"/>
  <c r="D113" i="33"/>
  <c r="D112" i="33"/>
  <c r="D111" i="33"/>
  <c r="D110" i="33"/>
  <c r="D109" i="33"/>
  <c r="D108" i="33"/>
  <c r="D107" i="33"/>
  <c r="D106" i="33"/>
  <c r="D105" i="33"/>
  <c r="D104" i="33"/>
  <c r="D103" i="33"/>
  <c r="D102" i="33"/>
  <c r="D101" i="33"/>
  <c r="D100" i="33"/>
  <c r="D99" i="33"/>
  <c r="D98" i="33"/>
  <c r="D97" i="33"/>
  <c r="D96" i="33"/>
  <c r="D95" i="33"/>
  <c r="D94" i="33"/>
  <c r="D93" i="33"/>
  <c r="D92" i="33"/>
  <c r="D91" i="33"/>
  <c r="D90" i="33"/>
  <c r="D89" i="33"/>
  <c r="D88" i="33"/>
  <c r="D87" i="33"/>
  <c r="D86" i="33"/>
  <c r="D85" i="33"/>
  <c r="D84" i="33"/>
  <c r="D83" i="33"/>
  <c r="D82" i="33"/>
  <c r="D81" i="33"/>
  <c r="D80" i="33"/>
  <c r="D79" i="33"/>
  <c r="D78" i="33"/>
  <c r="D77" i="33"/>
  <c r="D76" i="33"/>
  <c r="D75" i="33"/>
  <c r="D74" i="33"/>
  <c r="D73" i="33"/>
  <c r="D72" i="33"/>
  <c r="D71" i="33"/>
  <c r="D70" i="33"/>
  <c r="D69" i="33"/>
  <c r="D68" i="33"/>
  <c r="D67" i="33"/>
  <c r="D66" i="33"/>
  <c r="D65" i="33"/>
  <c r="D64" i="33"/>
  <c r="D63" i="33"/>
  <c r="D62" i="33"/>
  <c r="D61" i="33"/>
  <c r="D60" i="33"/>
  <c r="D59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K289" i="33"/>
  <c r="K288" i="33"/>
  <c r="K287" i="33"/>
  <c r="K286" i="33"/>
  <c r="K285" i="33"/>
  <c r="K284" i="33"/>
  <c r="K283" i="33"/>
  <c r="K282" i="33"/>
  <c r="K281" i="33"/>
  <c r="K280" i="33"/>
  <c r="K279" i="33"/>
  <c r="K278" i="33"/>
  <c r="K277" i="33"/>
  <c r="K276" i="33"/>
  <c r="K275" i="33"/>
  <c r="K274" i="33"/>
  <c r="K273" i="33"/>
  <c r="K272" i="33"/>
  <c r="K271" i="33"/>
  <c r="K270" i="33"/>
  <c r="K269" i="33"/>
  <c r="K268" i="33"/>
  <c r="K267" i="33"/>
  <c r="K266" i="33"/>
  <c r="K265" i="33"/>
  <c r="K264" i="33"/>
  <c r="K263" i="33"/>
  <c r="K262" i="33"/>
  <c r="K261" i="33"/>
  <c r="K260" i="33"/>
  <c r="K259" i="33"/>
  <c r="K258" i="33"/>
  <c r="K257" i="33"/>
  <c r="K256" i="33"/>
  <c r="K255" i="33"/>
  <c r="K254" i="33"/>
  <c r="K253" i="33"/>
  <c r="K252" i="33"/>
  <c r="K251" i="33"/>
  <c r="K250" i="33"/>
  <c r="K249" i="33"/>
  <c r="K248" i="33"/>
  <c r="K247" i="33"/>
  <c r="K246" i="33"/>
  <c r="K245" i="33"/>
  <c r="K244" i="33"/>
  <c r="K243" i="33"/>
  <c r="K242" i="33"/>
  <c r="K241" i="33"/>
  <c r="K240" i="33"/>
  <c r="K239" i="33"/>
  <c r="K238" i="33"/>
  <c r="K237" i="33"/>
  <c r="K236" i="33"/>
  <c r="K235" i="33"/>
  <c r="K234" i="33"/>
  <c r="K233" i="33"/>
  <c r="K232" i="33"/>
  <c r="K231" i="33"/>
  <c r="K230" i="33"/>
  <c r="K229" i="33"/>
  <c r="K228" i="33"/>
  <c r="K227" i="33"/>
  <c r="K226" i="33"/>
  <c r="K225" i="33"/>
  <c r="K224" i="33"/>
  <c r="K223" i="33"/>
  <c r="K222" i="33"/>
  <c r="K221" i="33"/>
  <c r="K220" i="33"/>
  <c r="K219" i="33"/>
  <c r="K218" i="33"/>
  <c r="K217" i="33"/>
  <c r="K216" i="33"/>
  <c r="K215" i="33"/>
  <c r="K214" i="33"/>
  <c r="K213" i="33"/>
  <c r="K212" i="33"/>
  <c r="K211" i="33"/>
  <c r="K210" i="33"/>
  <c r="K209" i="33"/>
  <c r="K208" i="33"/>
  <c r="K207" i="33"/>
  <c r="K206" i="33"/>
  <c r="K205" i="33"/>
  <c r="K204" i="33"/>
  <c r="K203" i="33"/>
  <c r="K202" i="33"/>
  <c r="K201" i="33"/>
  <c r="K200" i="33"/>
  <c r="K199" i="33"/>
  <c r="K198" i="33"/>
  <c r="K197" i="33"/>
  <c r="K196" i="33"/>
  <c r="K195" i="33"/>
  <c r="K194" i="33"/>
  <c r="K193" i="33"/>
  <c r="K192" i="33"/>
  <c r="K191" i="33"/>
  <c r="K190" i="33"/>
  <c r="K189" i="33"/>
  <c r="K188" i="33"/>
  <c r="K187" i="33"/>
  <c r="K186" i="33"/>
  <c r="K185" i="33"/>
  <c r="K184" i="33"/>
  <c r="K183" i="33"/>
  <c r="K182" i="33"/>
  <c r="K181" i="33"/>
  <c r="K180" i="33"/>
  <c r="K179" i="33"/>
  <c r="K178" i="33"/>
  <c r="K177" i="33"/>
  <c r="K176" i="33"/>
  <c r="K175" i="33"/>
  <c r="K174" i="33"/>
  <c r="K173" i="33"/>
  <c r="K172" i="33"/>
  <c r="K171" i="33"/>
  <c r="K170" i="33"/>
  <c r="K169" i="33"/>
  <c r="K168" i="33"/>
  <c r="K167" i="33"/>
  <c r="K166" i="33"/>
  <c r="K165" i="33"/>
  <c r="K164" i="33"/>
  <c r="K163" i="33"/>
  <c r="K162" i="33"/>
  <c r="K161" i="33"/>
  <c r="K160" i="33"/>
  <c r="K159" i="33"/>
  <c r="K158" i="33"/>
  <c r="K157" i="33"/>
  <c r="K156" i="33"/>
  <c r="K155" i="33"/>
  <c r="K154" i="33"/>
  <c r="K153" i="33"/>
  <c r="K152" i="33"/>
  <c r="K151" i="33"/>
  <c r="K150" i="33"/>
  <c r="K149" i="33"/>
  <c r="K148" i="33"/>
  <c r="K147" i="33"/>
  <c r="K146" i="33"/>
  <c r="K145" i="33"/>
  <c r="K144" i="33"/>
  <c r="K143" i="33"/>
  <c r="K142" i="33"/>
  <c r="K141" i="33"/>
  <c r="K140" i="33"/>
  <c r="K139" i="33"/>
  <c r="K138" i="33"/>
  <c r="K137" i="33"/>
  <c r="K136" i="33"/>
  <c r="K135" i="33"/>
  <c r="K134" i="33"/>
  <c r="K133" i="33"/>
  <c r="K132" i="33"/>
  <c r="K131" i="33"/>
  <c r="K130" i="33"/>
  <c r="K129" i="33"/>
  <c r="K128" i="33"/>
  <c r="K127" i="33"/>
  <c r="K126" i="33"/>
  <c r="K125" i="33"/>
  <c r="K124" i="33"/>
  <c r="K123" i="33"/>
  <c r="K122" i="33"/>
  <c r="K121" i="33"/>
  <c r="K120" i="33"/>
  <c r="K119" i="33"/>
  <c r="K118" i="33"/>
  <c r="K117" i="33"/>
  <c r="K116" i="33"/>
  <c r="K115" i="33"/>
  <c r="K114" i="33"/>
  <c r="K113" i="33"/>
  <c r="K112" i="33"/>
  <c r="K111" i="33"/>
  <c r="K110" i="33"/>
  <c r="K109" i="33"/>
  <c r="K108" i="33"/>
  <c r="K107" i="33"/>
  <c r="K106" i="33"/>
  <c r="K105" i="33"/>
  <c r="K104" i="33"/>
  <c r="K103" i="33"/>
  <c r="K102" i="33"/>
  <c r="K101" i="33"/>
  <c r="K100" i="33"/>
  <c r="K99" i="33"/>
  <c r="K98" i="33"/>
  <c r="K97" i="33"/>
  <c r="K96" i="33"/>
  <c r="K95" i="33"/>
  <c r="K94" i="33"/>
  <c r="K93" i="33"/>
  <c r="K92" i="33"/>
  <c r="K91" i="33"/>
  <c r="K90" i="33"/>
  <c r="K89" i="33"/>
  <c r="K88" i="33"/>
  <c r="K87" i="33"/>
  <c r="K86" i="33"/>
  <c r="K85" i="33"/>
  <c r="K84" i="33"/>
  <c r="K83" i="33"/>
  <c r="K82" i="33"/>
  <c r="K81" i="33"/>
  <c r="K80" i="33"/>
  <c r="K79" i="33"/>
  <c r="K78" i="33"/>
  <c r="K77" i="33"/>
  <c r="K76" i="33"/>
  <c r="K75" i="33"/>
  <c r="K74" i="33"/>
  <c r="K73" i="33"/>
  <c r="K72" i="33"/>
  <c r="K71" i="33"/>
  <c r="K70" i="33"/>
  <c r="K69" i="33"/>
  <c r="K68" i="33"/>
  <c r="K67" i="33"/>
  <c r="K66" i="33"/>
  <c r="K65" i="33"/>
  <c r="K64" i="33"/>
  <c r="K63" i="33"/>
  <c r="K62" i="33"/>
  <c r="K61" i="33"/>
  <c r="K60" i="33"/>
  <c r="K59" i="33"/>
  <c r="K58" i="33"/>
  <c r="K57" i="33"/>
  <c r="K56" i="33"/>
  <c r="K55" i="33"/>
  <c r="K54" i="33"/>
  <c r="K53" i="33"/>
  <c r="K52" i="33"/>
  <c r="K51" i="33"/>
  <c r="K50" i="33"/>
  <c r="K49" i="33"/>
  <c r="K48" i="33"/>
  <c r="K47" i="33"/>
  <c r="K46" i="33"/>
  <c r="K45" i="33"/>
  <c r="K44" i="33"/>
  <c r="K43" i="33"/>
  <c r="K42" i="33"/>
  <c r="K41" i="33"/>
  <c r="K40" i="33"/>
  <c r="K39" i="33"/>
  <c r="K38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C125" i="35" l="1"/>
  <c r="C233" i="35"/>
  <c r="C107" i="35"/>
  <c r="C265" i="35"/>
  <c r="C231" i="35"/>
  <c r="C284" i="35"/>
  <c r="C68" i="35"/>
  <c r="C256" i="35"/>
  <c r="C105" i="35"/>
  <c r="C99" i="35"/>
  <c r="C63" i="35"/>
  <c r="C137" i="35"/>
  <c r="C261" i="35"/>
  <c r="C65" i="35"/>
  <c r="C290" i="35"/>
  <c r="C273" i="35"/>
  <c r="C188" i="35"/>
  <c r="C161" i="35"/>
  <c r="C264" i="35"/>
  <c r="C183" i="35"/>
  <c r="C47" i="35"/>
  <c r="C227" i="35"/>
  <c r="C282" i="35"/>
  <c r="C129" i="35"/>
  <c r="C244" i="35"/>
  <c r="C114" i="35"/>
  <c r="C134" i="35"/>
  <c r="C50" i="35"/>
  <c r="C240" i="35"/>
  <c r="C152" i="35"/>
  <c r="C272" i="35"/>
  <c r="C23" i="35"/>
  <c r="C214" i="35"/>
  <c r="C184" i="35"/>
  <c r="C147" i="35"/>
  <c r="C143" i="35"/>
  <c r="C253" i="35"/>
  <c r="C108" i="35"/>
  <c r="C235" i="35"/>
  <c r="C130" i="35"/>
  <c r="C185" i="35"/>
  <c r="C70" i="35"/>
  <c r="C58" i="35"/>
  <c r="C241" i="35"/>
  <c r="C135" i="35"/>
  <c r="C25" i="35"/>
  <c r="C60" i="35"/>
  <c r="C144" i="35"/>
  <c r="C249" i="35"/>
  <c r="C148" i="35"/>
  <c r="C76" i="35"/>
  <c r="C106" i="35"/>
  <c r="C31" i="35"/>
  <c r="C160" i="35"/>
  <c r="C64" i="35"/>
  <c r="C66" i="35"/>
  <c r="C146" i="35"/>
  <c r="C193" i="35"/>
  <c r="C121" i="35"/>
  <c r="C123" i="35"/>
  <c r="C103" i="35"/>
  <c r="C170" i="35"/>
  <c r="C84" i="35"/>
  <c r="C267" i="35"/>
  <c r="C211" i="35"/>
  <c r="C279" i="35"/>
  <c r="C80" i="35"/>
  <c r="C199" i="35"/>
  <c r="C102" i="35"/>
  <c r="C97" i="35"/>
  <c r="C195" i="35"/>
  <c r="C141" i="35"/>
  <c r="C72" i="35"/>
  <c r="C34" i="35"/>
  <c r="C139" i="35"/>
  <c r="C32" i="35"/>
  <c r="C67" i="35"/>
  <c r="C162" i="35"/>
  <c r="C245" i="35"/>
  <c r="C289" i="35"/>
  <c r="C20" i="35"/>
  <c r="C116" i="35"/>
  <c r="C33" i="35"/>
  <c r="C46" i="35"/>
  <c r="C111" i="35"/>
  <c r="C61" i="35"/>
  <c r="C36" i="35"/>
  <c r="C96" i="35"/>
  <c r="C92" i="35"/>
  <c r="C168" i="35"/>
  <c r="C39" i="35"/>
  <c r="C215" i="35"/>
  <c r="C41" i="35"/>
  <c r="C177" i="35"/>
  <c r="C155" i="35"/>
  <c r="C127" i="35"/>
  <c r="C28" i="35"/>
  <c r="C225" i="35"/>
  <c r="C87" i="35"/>
  <c r="C74" i="35"/>
  <c r="C131" i="35"/>
  <c r="C232" i="35"/>
  <c r="C81" i="35"/>
  <c r="C187" i="35"/>
  <c r="C269" i="35"/>
  <c r="C35" i="35"/>
  <c r="C43" i="35"/>
  <c r="C229" i="35"/>
  <c r="C274" i="35"/>
  <c r="C222" i="35"/>
  <c r="C132" i="35"/>
  <c r="C157" i="35"/>
  <c r="C270" i="35"/>
  <c r="C142" i="35"/>
  <c r="C24" i="35"/>
  <c r="C268" i="35"/>
  <c r="C115" i="35"/>
  <c r="C236" i="35"/>
  <c r="C288" i="35"/>
  <c r="C26" i="35"/>
  <c r="C200" i="35"/>
  <c r="C124" i="35"/>
  <c r="C75" i="35"/>
  <c r="C78" i="35"/>
  <c r="C104" i="35"/>
  <c r="C29" i="35"/>
  <c r="C197" i="35"/>
  <c r="C164" i="35"/>
  <c r="C62" i="35"/>
  <c r="C38" i="35"/>
  <c r="C228" i="35"/>
  <c r="C262" i="35"/>
  <c r="C192" i="35"/>
  <c r="C101" i="35"/>
  <c r="C218" i="35"/>
  <c r="C51" i="35"/>
  <c r="C174" i="35"/>
  <c r="C138" i="35"/>
  <c r="C145" i="35"/>
  <c r="C254" i="35"/>
  <c r="C71" i="35"/>
  <c r="C112" i="35"/>
  <c r="C280" i="35"/>
  <c r="C213" i="35"/>
  <c r="C120" i="35"/>
  <c r="C18" i="35"/>
  <c r="C196" i="35"/>
  <c r="C15" i="35"/>
  <c r="C54" i="35"/>
  <c r="C201" i="35"/>
  <c r="C189" i="35"/>
  <c r="C122" i="35"/>
  <c r="C212" i="35"/>
  <c r="C37" i="35"/>
  <c r="C248" i="35"/>
  <c r="C182" i="35"/>
  <c r="C260" i="35"/>
  <c r="C216" i="35"/>
  <c r="C98" i="35"/>
  <c r="C206" i="35"/>
  <c r="C86" i="35"/>
  <c r="C178" i="35"/>
  <c r="C27" i="35"/>
  <c r="C246" i="35"/>
  <c r="C271" i="35"/>
  <c r="C224" i="35"/>
  <c r="C186" i="35"/>
  <c r="C119" i="35"/>
  <c r="C110" i="35"/>
  <c r="C40" i="35"/>
  <c r="C156" i="35"/>
  <c r="C77" i="35"/>
  <c r="C171" i="35"/>
  <c r="C286" i="35"/>
  <c r="C239" i="35"/>
  <c r="C57" i="35"/>
  <c r="C94" i="35"/>
  <c r="C175" i="35"/>
  <c r="C55" i="35"/>
  <c r="C126" i="35"/>
  <c r="C258" i="35"/>
  <c r="C45" i="35"/>
  <c r="C251" i="35"/>
  <c r="C230" i="35"/>
  <c r="C153" i="35"/>
  <c r="C166" i="35"/>
  <c r="C203" i="35"/>
  <c r="C210" i="35"/>
  <c r="C159" i="35"/>
  <c r="C223" i="35"/>
  <c r="C283" i="35"/>
  <c r="C79" i="35"/>
  <c r="C158" i="35"/>
  <c r="C22" i="35"/>
  <c r="C219" i="35"/>
  <c r="C181" i="35"/>
  <c r="C173" i="35"/>
  <c r="C21" i="35"/>
  <c r="C266" i="35"/>
  <c r="C82" i="35"/>
  <c r="C17" i="35"/>
  <c r="C89" i="35"/>
  <c r="C118" i="35"/>
  <c r="C263" i="35"/>
  <c r="C117" i="35"/>
  <c r="C179" i="35"/>
  <c r="C13" i="35"/>
  <c r="C48" i="35"/>
  <c r="C19" i="35"/>
  <c r="C172" i="35"/>
  <c r="C14" i="35"/>
  <c r="C275" i="35"/>
  <c r="C69" i="35"/>
  <c r="C150" i="35"/>
  <c r="C12" i="35"/>
  <c r="C59" i="35"/>
  <c r="C191" i="35"/>
  <c r="C257" i="35"/>
  <c r="C44" i="35"/>
  <c r="C259" i="35"/>
  <c r="C88" i="35"/>
  <c r="C128" i="35"/>
  <c r="C221" i="35"/>
  <c r="C237" i="35"/>
  <c r="C252" i="35"/>
  <c r="C154" i="35"/>
  <c r="C276" i="35"/>
  <c r="C30" i="35"/>
  <c r="C243" i="35"/>
  <c r="C208" i="35"/>
  <c r="C207" i="35"/>
  <c r="C198" i="35"/>
  <c r="C167" i="35"/>
  <c r="C281" i="35"/>
  <c r="C11" i="35"/>
  <c r="C91" i="35"/>
  <c r="C194" i="35"/>
  <c r="C202" i="35"/>
  <c r="C255" i="35"/>
  <c r="C250" i="35"/>
  <c r="C234" i="35"/>
  <c r="C113" i="35"/>
  <c r="C165" i="35"/>
  <c r="C209" i="35"/>
  <c r="C100" i="35"/>
  <c r="C220" i="35"/>
  <c r="C204" i="35"/>
  <c r="C180" i="35"/>
  <c r="C277" i="35"/>
  <c r="C49" i="35"/>
  <c r="C285" i="35"/>
  <c r="C16" i="35"/>
  <c r="C133" i="35"/>
  <c r="C287" i="35"/>
  <c r="C247" i="35"/>
  <c r="C42" i="35"/>
  <c r="C176" i="35"/>
  <c r="C238" i="35"/>
  <c r="C190" i="35"/>
  <c r="C140" i="35"/>
  <c r="C109" i="35"/>
  <c r="C83" i="35"/>
  <c r="C90" i="35"/>
  <c r="C85" i="35"/>
  <c r="C136" i="35"/>
  <c r="C95" i="35"/>
  <c r="C52" i="35"/>
  <c r="C205" i="35"/>
  <c r="C53" i="35"/>
  <c r="C217" i="35"/>
  <c r="C93" i="35"/>
  <c r="C278" i="35"/>
  <c r="C169" i="35"/>
  <c r="C73" i="35"/>
  <c r="C163" i="35"/>
  <c r="C242" i="35"/>
  <c r="C151" i="35"/>
  <c r="C56" i="35"/>
  <c r="C149" i="35"/>
  <c r="C226" i="35"/>
  <c r="C264" i="33"/>
  <c r="C221" i="34"/>
  <c r="C72" i="34"/>
  <c r="C198" i="34"/>
  <c r="C100" i="34"/>
  <c r="C108" i="34"/>
  <c r="C280" i="34"/>
  <c r="C263" i="34"/>
  <c r="C17" i="34"/>
  <c r="C46" i="34"/>
  <c r="C169" i="34"/>
  <c r="C234" i="34"/>
  <c r="C243" i="34"/>
  <c r="C69" i="34"/>
  <c r="C114" i="34"/>
  <c r="C187" i="34"/>
  <c r="C146" i="34"/>
  <c r="C63" i="34"/>
  <c r="C232" i="34"/>
  <c r="C94" i="34"/>
  <c r="C249" i="34"/>
  <c r="C257" i="34"/>
  <c r="C95" i="34"/>
  <c r="C43" i="34"/>
  <c r="C154" i="34"/>
  <c r="C139" i="34"/>
  <c r="C165" i="34"/>
  <c r="C125" i="34"/>
  <c r="C111" i="34"/>
  <c r="C256" i="34"/>
  <c r="C152" i="34"/>
  <c r="C149" i="34"/>
  <c r="C219" i="34"/>
  <c r="C40" i="34"/>
  <c r="C135" i="34"/>
  <c r="C42" i="34"/>
  <c r="C225" i="34"/>
  <c r="C86" i="34"/>
  <c r="C273" i="34"/>
  <c r="C226" i="34"/>
  <c r="C119" i="34"/>
  <c r="C244" i="34"/>
  <c r="C166" i="34"/>
  <c r="C136" i="34"/>
  <c r="C182" i="34"/>
  <c r="C268" i="34"/>
  <c r="C32" i="34"/>
  <c r="C87" i="34"/>
  <c r="C261" i="34"/>
  <c r="C28" i="34"/>
  <c r="C30" i="34"/>
  <c r="C158" i="34"/>
  <c r="C50" i="34"/>
  <c r="C190" i="34"/>
  <c r="C233" i="34"/>
  <c r="C213" i="34"/>
  <c r="C164" i="34"/>
  <c r="C196" i="34"/>
  <c r="C207" i="34"/>
  <c r="C252" i="34"/>
  <c r="C27" i="34"/>
  <c r="C259" i="34"/>
  <c r="C248" i="34"/>
  <c r="C91" i="34"/>
  <c r="C172" i="34"/>
  <c r="C80" i="34"/>
  <c r="C150" i="34"/>
  <c r="C98" i="34"/>
  <c r="C41" i="34"/>
  <c r="C48" i="34"/>
  <c r="C176" i="34"/>
  <c r="C107" i="34"/>
  <c r="C34" i="34"/>
  <c r="C238" i="34"/>
  <c r="C44" i="34"/>
  <c r="C224" i="34"/>
  <c r="C231" i="34"/>
  <c r="C271" i="34"/>
  <c r="C117" i="34"/>
  <c r="C204" i="34"/>
  <c r="C74" i="34"/>
  <c r="C264" i="34"/>
  <c r="C57" i="34"/>
  <c r="C251" i="34"/>
  <c r="C206" i="34"/>
  <c r="C210" i="34"/>
  <c r="C254" i="34"/>
  <c r="C148" i="34"/>
  <c r="C197" i="34"/>
  <c r="C93" i="34"/>
  <c r="C39" i="34"/>
  <c r="C203" i="34"/>
  <c r="C181" i="34"/>
  <c r="C52" i="34"/>
  <c r="C205" i="34"/>
  <c r="C126" i="34"/>
  <c r="C90" i="34"/>
  <c r="C35" i="34"/>
  <c r="C217" i="34"/>
  <c r="C33" i="34"/>
  <c r="C132" i="34"/>
  <c r="C141" i="34"/>
  <c r="C270" i="34"/>
  <c r="C104" i="34"/>
  <c r="C229" i="34"/>
  <c r="C199" i="34"/>
  <c r="C66" i="34"/>
  <c r="C53" i="34"/>
  <c r="C155" i="34"/>
  <c r="C113" i="34"/>
  <c r="C180" i="34"/>
  <c r="C23" i="34"/>
  <c r="C105" i="34"/>
  <c r="C236" i="34"/>
  <c r="C68" i="34"/>
  <c r="C194" i="34"/>
  <c r="C178" i="34"/>
  <c r="C130" i="34"/>
  <c r="C47" i="34"/>
  <c r="C223" i="34"/>
  <c r="C123" i="34"/>
  <c r="C73" i="34"/>
  <c r="C255" i="34"/>
  <c r="C200" i="34"/>
  <c r="C29" i="34"/>
  <c r="C54" i="34"/>
  <c r="C14" i="34"/>
  <c r="C267" i="34"/>
  <c r="C129" i="34"/>
  <c r="C237" i="34"/>
  <c r="C133" i="34"/>
  <c r="C79" i="34"/>
  <c r="C109" i="34"/>
  <c r="C59" i="34"/>
  <c r="C75" i="34"/>
  <c r="C89" i="34"/>
  <c r="C12" i="34"/>
  <c r="C58" i="34"/>
  <c r="C240" i="34"/>
  <c r="C157" i="34"/>
  <c r="C269" i="34"/>
  <c r="C151" i="34"/>
  <c r="C138" i="34"/>
  <c r="C142" i="34"/>
  <c r="C163" i="34"/>
  <c r="C103" i="34"/>
  <c r="C11" i="34"/>
  <c r="C246" i="34"/>
  <c r="C118" i="34"/>
  <c r="C92" i="34"/>
  <c r="C218" i="34"/>
  <c r="C124" i="34"/>
  <c r="C83" i="34"/>
  <c r="C101" i="34"/>
  <c r="C278" i="34"/>
  <c r="C24" i="34"/>
  <c r="C153" i="34"/>
  <c r="C18" i="34"/>
  <c r="C77" i="34"/>
  <c r="C85" i="34"/>
  <c r="C222" i="34"/>
  <c r="C202" i="34"/>
  <c r="C279" i="34"/>
  <c r="C36" i="34"/>
  <c r="C60" i="34"/>
  <c r="C81" i="34"/>
  <c r="C215" i="34"/>
  <c r="C160" i="34"/>
  <c r="C134" i="34"/>
  <c r="C170" i="34"/>
  <c r="C216" i="34"/>
  <c r="C22" i="34"/>
  <c r="C235" i="34"/>
  <c r="C131" i="34"/>
  <c r="C192" i="34"/>
  <c r="C159" i="34"/>
  <c r="C13" i="34"/>
  <c r="C70" i="34"/>
  <c r="C71" i="34"/>
  <c r="C171" i="34"/>
  <c r="C144" i="34"/>
  <c r="C49" i="34"/>
  <c r="C110" i="34"/>
  <c r="C175" i="34"/>
  <c r="C88" i="34"/>
  <c r="C185" i="34"/>
  <c r="C191" i="34"/>
  <c r="C140" i="34"/>
  <c r="C260" i="34"/>
  <c r="C241" i="34"/>
  <c r="C51" i="34"/>
  <c r="C20" i="34"/>
  <c r="C186" i="34"/>
  <c r="C250" i="34"/>
  <c r="C201" i="34"/>
  <c r="C188" i="34"/>
  <c r="C64" i="34"/>
  <c r="C25" i="34"/>
  <c r="C161" i="34"/>
  <c r="C65" i="34"/>
  <c r="C121" i="34"/>
  <c r="C122" i="34"/>
  <c r="C274" i="34"/>
  <c r="C277" i="34"/>
  <c r="C55" i="34"/>
  <c r="C184" i="34"/>
  <c r="C177" i="34"/>
  <c r="C168" i="34"/>
  <c r="C97" i="34"/>
  <c r="C82" i="34"/>
  <c r="C76" i="34"/>
  <c r="C239" i="34"/>
  <c r="C56" i="34"/>
  <c r="C266" i="34"/>
  <c r="C127" i="34"/>
  <c r="C78" i="34"/>
  <c r="C31" i="34"/>
  <c r="C276" i="34"/>
  <c r="C167" i="34"/>
  <c r="C242" i="34"/>
  <c r="C15" i="34"/>
  <c r="C120" i="34"/>
  <c r="C272" i="34"/>
  <c r="C228" i="34"/>
  <c r="C37" i="34"/>
  <c r="C211" i="34"/>
  <c r="C162" i="34"/>
  <c r="C275" i="34"/>
  <c r="C247" i="34"/>
  <c r="C112" i="34"/>
  <c r="C214" i="34"/>
  <c r="C212" i="34"/>
  <c r="C96" i="34"/>
  <c r="C156" i="34"/>
  <c r="C99" i="34"/>
  <c r="C173" i="34"/>
  <c r="C84" i="34"/>
  <c r="C189" i="34"/>
  <c r="C174" i="34"/>
  <c r="C209" i="34"/>
  <c r="C227" i="34"/>
  <c r="C116" i="34"/>
  <c r="C147" i="34"/>
  <c r="C45" i="34"/>
  <c r="C128" i="34"/>
  <c r="C19" i="34"/>
  <c r="C106" i="34"/>
  <c r="C208" i="34"/>
  <c r="C220" i="34"/>
  <c r="C253" i="34"/>
  <c r="C67" i="34"/>
  <c r="C137" i="34"/>
  <c r="C230" i="34"/>
  <c r="C61" i="34"/>
  <c r="C145" i="34"/>
  <c r="C21" i="34"/>
  <c r="C115" i="34"/>
  <c r="C62" i="34"/>
  <c r="C179" i="34"/>
  <c r="C16" i="34"/>
  <c r="C143" i="34"/>
  <c r="C26" i="34"/>
  <c r="C38" i="34"/>
  <c r="C245" i="34"/>
  <c r="C262" i="34"/>
  <c r="C258" i="34"/>
  <c r="C102" i="34"/>
  <c r="C183" i="34"/>
  <c r="C193" i="34"/>
  <c r="C265" i="34"/>
  <c r="C277" i="31"/>
  <c r="C276" i="31"/>
  <c r="C275" i="31"/>
  <c r="C274" i="31"/>
  <c r="C273" i="31"/>
  <c r="C272" i="31"/>
  <c r="C271" i="31"/>
  <c r="C270" i="31"/>
  <c r="C269" i="31"/>
  <c r="C268" i="31"/>
  <c r="C267" i="31"/>
  <c r="C266" i="31"/>
  <c r="C265" i="31"/>
  <c r="C264" i="31"/>
  <c r="C263" i="31"/>
  <c r="C262" i="31"/>
  <c r="C261" i="31"/>
  <c r="C260" i="31"/>
  <c r="C259" i="31"/>
  <c r="C258" i="31"/>
  <c r="C257" i="31"/>
  <c r="C256" i="31"/>
  <c r="C255" i="31"/>
  <c r="C254" i="31"/>
  <c r="C253" i="31"/>
  <c r="C252" i="31"/>
  <c r="C251" i="31"/>
  <c r="C250" i="31"/>
  <c r="C249" i="31"/>
  <c r="C248" i="31"/>
  <c r="C247" i="31"/>
  <c r="C246" i="31"/>
  <c r="C245" i="31"/>
  <c r="C244" i="31"/>
  <c r="C243" i="31"/>
  <c r="C242" i="31"/>
  <c r="C241" i="31"/>
  <c r="C240" i="31"/>
  <c r="C239" i="31"/>
  <c r="C238" i="31"/>
  <c r="C237" i="31"/>
  <c r="C236" i="31"/>
  <c r="C235" i="31"/>
  <c r="C234" i="31"/>
  <c r="C233" i="31"/>
  <c r="C232" i="31"/>
  <c r="C231" i="31"/>
  <c r="C230" i="31"/>
  <c r="C229" i="31"/>
  <c r="C228" i="31"/>
  <c r="C227" i="31"/>
  <c r="C226" i="31"/>
  <c r="C225" i="31"/>
  <c r="C224" i="31"/>
  <c r="C223" i="31"/>
  <c r="C222" i="31"/>
  <c r="C221" i="31"/>
  <c r="C220" i="31"/>
  <c r="C219" i="31"/>
  <c r="C218" i="31"/>
  <c r="C217" i="31"/>
  <c r="C216" i="31"/>
  <c r="C215" i="31"/>
  <c r="C214" i="31"/>
  <c r="C213" i="31"/>
  <c r="C212" i="31"/>
  <c r="C211" i="31"/>
  <c r="C210" i="31"/>
  <c r="C209" i="31"/>
  <c r="C208" i="31"/>
  <c r="C207" i="31"/>
  <c r="C206" i="31"/>
  <c r="C205" i="31"/>
  <c r="C204" i="31"/>
  <c r="C203" i="31"/>
  <c r="C202" i="31"/>
  <c r="C201" i="31"/>
  <c r="C200" i="31"/>
  <c r="C199" i="31"/>
  <c r="C198" i="31"/>
  <c r="C197" i="31"/>
  <c r="C196" i="31"/>
  <c r="C195" i="31"/>
  <c r="C194" i="31"/>
  <c r="C193" i="31"/>
  <c r="C192" i="31"/>
  <c r="C191" i="31"/>
  <c r="C190" i="31"/>
  <c r="C189" i="31"/>
  <c r="C188" i="31"/>
  <c r="C187" i="31"/>
  <c r="C186" i="31"/>
  <c r="C185" i="31"/>
  <c r="C184" i="31"/>
  <c r="C183" i="31"/>
  <c r="C182" i="31"/>
  <c r="C181" i="31"/>
  <c r="C180" i="31"/>
  <c r="C179" i="31"/>
  <c r="C178" i="31"/>
  <c r="C177" i="31"/>
  <c r="C176" i="31"/>
  <c r="C175" i="31"/>
  <c r="C174" i="31"/>
  <c r="C173" i="31"/>
  <c r="C172" i="31"/>
  <c r="C171" i="31"/>
  <c r="C170" i="31"/>
  <c r="C169" i="31"/>
  <c r="C168" i="31"/>
  <c r="C167" i="31"/>
  <c r="C166" i="31"/>
  <c r="C165" i="31"/>
  <c r="C164" i="31"/>
  <c r="C163" i="31"/>
  <c r="C162" i="31"/>
  <c r="C161" i="31"/>
  <c r="C160" i="31"/>
  <c r="C159" i="31"/>
  <c r="C158" i="31"/>
  <c r="C157" i="31"/>
  <c r="C156" i="31"/>
  <c r="C155" i="31"/>
  <c r="C154" i="31"/>
  <c r="C153" i="31"/>
  <c r="C152" i="31"/>
  <c r="C151" i="31"/>
  <c r="C150" i="31"/>
  <c r="C149" i="31"/>
  <c r="C148" i="31"/>
  <c r="C147" i="31"/>
  <c r="C146" i="31"/>
  <c r="C145" i="31"/>
  <c r="C144" i="31"/>
  <c r="C143" i="31"/>
  <c r="C142" i="31"/>
  <c r="C141" i="31"/>
  <c r="C140" i="31"/>
  <c r="C139" i="31"/>
  <c r="C138" i="31"/>
  <c r="C137" i="31"/>
  <c r="C136" i="31"/>
  <c r="C135" i="31"/>
  <c r="C134" i="31"/>
  <c r="C133" i="31"/>
  <c r="C132" i="31"/>
  <c r="C131" i="31"/>
  <c r="C130" i="31"/>
  <c r="C129" i="31"/>
  <c r="C128" i="31"/>
  <c r="C127" i="31"/>
  <c r="C126" i="31"/>
  <c r="C125" i="31"/>
  <c r="C124" i="31"/>
  <c r="C123" i="31"/>
  <c r="C122" i="31"/>
  <c r="C121" i="31"/>
  <c r="C120" i="31"/>
  <c r="C119" i="31"/>
  <c r="C118" i="31"/>
  <c r="C117" i="31"/>
  <c r="C116" i="31"/>
  <c r="C115" i="31"/>
  <c r="C114" i="31"/>
  <c r="C113" i="31"/>
  <c r="C112" i="31"/>
  <c r="C111" i="31"/>
  <c r="C110" i="31"/>
  <c r="C109" i="31"/>
  <c r="C108" i="31"/>
  <c r="C107" i="31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289" i="33" l="1"/>
  <c r="C288" i="33"/>
  <c r="C287" i="33"/>
  <c r="C286" i="33"/>
  <c r="C285" i="33"/>
  <c r="C284" i="33"/>
  <c r="C283" i="33"/>
  <c r="C282" i="33"/>
  <c r="C281" i="33"/>
  <c r="C280" i="33"/>
  <c r="C279" i="33"/>
  <c r="C278" i="33"/>
  <c r="C277" i="33"/>
  <c r="C276" i="33"/>
  <c r="C275" i="33"/>
  <c r="C274" i="33"/>
  <c r="C273" i="33"/>
  <c r="C272" i="33"/>
  <c r="C271" i="33"/>
  <c r="C270" i="33"/>
  <c r="C269" i="33"/>
  <c r="C268" i="33"/>
  <c r="C267" i="33"/>
  <c r="C266" i="33"/>
  <c r="C265" i="33"/>
  <c r="C263" i="33"/>
  <c r="C262" i="33"/>
  <c r="C261" i="33"/>
  <c r="C260" i="33"/>
  <c r="C259" i="33"/>
  <c r="C258" i="33"/>
  <c r="C257" i="33"/>
  <c r="C256" i="33"/>
  <c r="C255" i="33"/>
  <c r="C254" i="33"/>
  <c r="C253" i="33"/>
  <c r="C252" i="33"/>
  <c r="C251" i="33"/>
  <c r="C250" i="33"/>
  <c r="C249" i="33"/>
  <c r="C248" i="33"/>
  <c r="C247" i="33"/>
  <c r="C246" i="33"/>
  <c r="C245" i="33"/>
  <c r="C244" i="33"/>
  <c r="C243" i="33"/>
  <c r="C242" i="33"/>
  <c r="C241" i="33"/>
  <c r="C240" i="33"/>
  <c r="C239" i="33"/>
  <c r="C238" i="33"/>
  <c r="C237" i="33"/>
  <c r="C236" i="33"/>
  <c r="C235" i="33"/>
  <c r="C234" i="33"/>
  <c r="C233" i="33"/>
  <c r="C232" i="33"/>
  <c r="C231" i="33"/>
  <c r="C230" i="33"/>
  <c r="C229" i="33"/>
  <c r="C228" i="33"/>
  <c r="C227" i="33"/>
  <c r="C226" i="33"/>
  <c r="C225" i="33"/>
  <c r="C224" i="33"/>
  <c r="C223" i="33"/>
  <c r="C222" i="33"/>
  <c r="C221" i="33"/>
  <c r="C220" i="33"/>
  <c r="C219" i="33"/>
  <c r="C218" i="33"/>
  <c r="C217" i="33"/>
  <c r="C216" i="33"/>
  <c r="C215" i="33"/>
  <c r="C214" i="33"/>
  <c r="C213" i="33"/>
  <c r="C212" i="33"/>
  <c r="C211" i="33"/>
  <c r="C210" i="33"/>
  <c r="C209" i="33"/>
  <c r="C208" i="33"/>
  <c r="C207" i="33"/>
  <c r="C206" i="33"/>
  <c r="C205" i="33"/>
  <c r="C204" i="33"/>
  <c r="C203" i="33"/>
  <c r="C202" i="33"/>
  <c r="C201" i="33"/>
  <c r="C200" i="33"/>
  <c r="C199" i="33"/>
  <c r="C198" i="33"/>
  <c r="C197" i="33"/>
  <c r="C196" i="33"/>
  <c r="C195" i="33"/>
  <c r="C194" i="33"/>
  <c r="C193" i="33"/>
  <c r="C192" i="33"/>
  <c r="C191" i="33"/>
  <c r="C190" i="33"/>
  <c r="C189" i="33"/>
  <c r="C188" i="33"/>
  <c r="C187" i="33"/>
  <c r="C186" i="33"/>
  <c r="C185" i="33"/>
  <c r="C184" i="33"/>
  <c r="C183" i="33"/>
  <c r="C182" i="33"/>
  <c r="C181" i="33"/>
  <c r="C180" i="33"/>
  <c r="C179" i="33"/>
  <c r="C178" i="33"/>
  <c r="C177" i="33"/>
  <c r="C176" i="33"/>
  <c r="C175" i="33"/>
  <c r="C174" i="33"/>
  <c r="C173" i="33"/>
  <c r="C172" i="33"/>
  <c r="C171" i="33"/>
  <c r="C170" i="33"/>
  <c r="C169" i="33"/>
  <c r="C168" i="33"/>
  <c r="C167" i="33"/>
  <c r="C166" i="33"/>
  <c r="C165" i="33"/>
  <c r="C164" i="33"/>
  <c r="C163" i="33"/>
  <c r="C162" i="33"/>
  <c r="C161" i="33"/>
  <c r="C160" i="33"/>
  <c r="C159" i="33"/>
  <c r="C158" i="33"/>
  <c r="C157" i="33"/>
  <c r="C156" i="33"/>
  <c r="C155" i="33"/>
  <c r="C154" i="33"/>
  <c r="C153" i="33"/>
  <c r="C152" i="33"/>
  <c r="C151" i="33"/>
  <c r="C150" i="33"/>
  <c r="C149" i="33"/>
  <c r="C148" i="33"/>
  <c r="C147" i="33"/>
  <c r="C146" i="33"/>
  <c r="C145" i="33"/>
  <c r="C144" i="33"/>
  <c r="C143" i="33"/>
  <c r="C142" i="33"/>
  <c r="C141" i="33"/>
  <c r="C140" i="33"/>
  <c r="C139" i="33"/>
  <c r="C138" i="33"/>
  <c r="C137" i="33"/>
  <c r="C136" i="33"/>
  <c r="C135" i="33"/>
  <c r="C134" i="33"/>
  <c r="C133" i="33"/>
  <c r="C132" i="33"/>
  <c r="C131" i="33"/>
  <c r="C130" i="33"/>
  <c r="C129" i="33"/>
  <c r="C128" i="33"/>
  <c r="C127" i="33"/>
  <c r="C126" i="33"/>
  <c r="C125" i="33"/>
  <c r="C124" i="33"/>
  <c r="C123" i="33"/>
  <c r="C122" i="33"/>
  <c r="C121" i="33"/>
  <c r="C120" i="33"/>
  <c r="C119" i="33"/>
  <c r="C118" i="33"/>
  <c r="C117" i="33"/>
  <c r="C116" i="33"/>
  <c r="C115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247" i="32"/>
  <c r="C245" i="32"/>
  <c r="C244" i="32"/>
  <c r="C243" i="32"/>
  <c r="C242" i="32"/>
  <c r="C241" i="32"/>
  <c r="C240" i="32"/>
  <c r="C188" i="32"/>
  <c r="C185" i="32"/>
  <c r="C184" i="32"/>
  <c r="C182" i="32"/>
  <c r="C179" i="32"/>
  <c r="C178" i="32"/>
  <c r="C175" i="32"/>
  <c r="C174" i="32"/>
  <c r="C152" i="32"/>
  <c r="C150" i="32"/>
  <c r="C103" i="32"/>
  <c r="C102" i="32"/>
  <c r="C100" i="32"/>
  <c r="C97" i="32"/>
  <c r="C95" i="32"/>
  <c r="C187" i="32"/>
  <c r="C186" i="32"/>
  <c r="C181" i="32"/>
  <c r="C180" i="32"/>
  <c r="C177" i="32"/>
  <c r="C122" i="32"/>
  <c r="C121" i="32"/>
  <c r="C120" i="32"/>
  <c r="C119" i="32"/>
  <c r="C118" i="32"/>
  <c r="C111" i="32"/>
  <c r="C108" i="32"/>
  <c r="C107" i="32"/>
  <c r="C106" i="32"/>
  <c r="C105" i="32"/>
  <c r="C96" i="32"/>
  <c r="C51" i="32"/>
  <c r="C26" i="32"/>
  <c r="C25" i="32"/>
  <c r="C24" i="32"/>
  <c r="C23" i="32"/>
  <c r="C22" i="32"/>
  <c r="C21" i="32"/>
  <c r="C109" i="32"/>
  <c r="C99" i="32"/>
  <c r="C98" i="32"/>
  <c r="C94" i="32"/>
  <c r="C183" i="32"/>
  <c r="C176" i="32"/>
  <c r="C156" i="32"/>
  <c r="C155" i="32"/>
  <c r="C154" i="32"/>
  <c r="C153" i="32"/>
  <c r="C151" i="32"/>
  <c r="C117" i="32"/>
  <c r="C113" i="32"/>
  <c r="C93" i="32"/>
  <c r="C92" i="32"/>
  <c r="C91" i="32"/>
  <c r="C90" i="32"/>
  <c r="C89" i="32"/>
  <c r="C85" i="32"/>
  <c r="C84" i="32"/>
  <c r="C83" i="32"/>
  <c r="C82" i="32"/>
  <c r="C81" i="32"/>
  <c r="C80" i="32"/>
  <c r="C79" i="32"/>
  <c r="C78" i="32"/>
  <c r="C77" i="32"/>
  <c r="C76" i="32"/>
  <c r="C75" i="32"/>
  <c r="C74" i="32"/>
  <c r="C73" i="32"/>
  <c r="C31" i="32"/>
  <c r="C30" i="32"/>
  <c r="C29" i="32"/>
  <c r="C28" i="32"/>
  <c r="C27" i="32"/>
  <c r="C273" i="32"/>
  <c r="C272" i="32"/>
  <c r="C271" i="32"/>
  <c r="C270" i="32"/>
  <c r="C269" i="32"/>
  <c r="C268" i="32"/>
  <c r="C267" i="32"/>
  <c r="C266" i="32"/>
  <c r="C265" i="32"/>
  <c r="C264" i="32"/>
  <c r="C263" i="32"/>
  <c r="C255" i="32"/>
  <c r="C254" i="32"/>
  <c r="C253" i="32"/>
  <c r="C251" i="32"/>
  <c r="C250" i="32"/>
  <c r="C249" i="32"/>
  <c r="C239" i="32"/>
  <c r="C238" i="32"/>
  <c r="C237" i="32"/>
  <c r="C235" i="32"/>
  <c r="C234" i="32"/>
  <c r="C233" i="32"/>
  <c r="C232" i="32"/>
  <c r="C231" i="32"/>
  <c r="C230" i="32"/>
  <c r="C229" i="32"/>
  <c r="C228" i="32"/>
  <c r="C227" i="32"/>
  <c r="C226" i="32"/>
  <c r="C224" i="32"/>
  <c r="C223" i="32"/>
  <c r="C222" i="32"/>
  <c r="C221" i="32"/>
  <c r="C220" i="32"/>
  <c r="C219" i="32"/>
  <c r="C218" i="32"/>
  <c r="C217" i="32"/>
  <c r="C216" i="32"/>
  <c r="C173" i="32"/>
  <c r="C172" i="32"/>
  <c r="C171" i="32"/>
  <c r="C149" i="32"/>
  <c r="C148" i="32"/>
  <c r="C147" i="32"/>
  <c r="C146" i="32"/>
  <c r="C145" i="32"/>
  <c r="C144" i="32"/>
  <c r="C143" i="32"/>
  <c r="C142" i="32"/>
  <c r="C62" i="32"/>
  <c r="C58" i="32"/>
  <c r="C57" i="32"/>
  <c r="C56" i="32"/>
  <c r="C55" i="32"/>
  <c r="C54" i="32"/>
  <c r="C49" i="32"/>
  <c r="C41" i="32"/>
  <c r="C14" i="32"/>
  <c r="C13" i="32"/>
  <c r="C278" i="32"/>
  <c r="C277" i="32"/>
  <c r="C276" i="32"/>
  <c r="C275" i="32"/>
  <c r="C274" i="32"/>
  <c r="C252" i="32"/>
  <c r="C236" i="32"/>
  <c r="C225" i="32"/>
  <c r="C200" i="32"/>
  <c r="C164" i="32"/>
  <c r="C163" i="32"/>
  <c r="C162" i="32"/>
  <c r="C161" i="32"/>
  <c r="C160" i="32"/>
  <c r="C159" i="32"/>
  <c r="C158" i="32"/>
  <c r="C157" i="32"/>
  <c r="C129" i="32"/>
  <c r="C128" i="32"/>
  <c r="C127" i="32"/>
  <c r="C126" i="32"/>
  <c r="C125" i="32"/>
  <c r="C124" i="32"/>
  <c r="C123" i="32"/>
  <c r="C72" i="32"/>
  <c r="C71" i="32"/>
  <c r="C70" i="32"/>
  <c r="C69" i="32"/>
  <c r="C68" i="32"/>
  <c r="C67" i="32"/>
  <c r="C66" i="32"/>
  <c r="C65" i="32"/>
  <c r="C64" i="32"/>
  <c r="C63" i="32"/>
  <c r="C61" i="32"/>
  <c r="C60" i="32"/>
  <c r="C59" i="32"/>
  <c r="C53" i="32"/>
  <c r="C52" i="32"/>
  <c r="C50" i="32"/>
  <c r="C48" i="32"/>
  <c r="C20" i="32"/>
  <c r="C19" i="32"/>
  <c r="C18" i="32"/>
  <c r="C17" i="32"/>
  <c r="C16" i="32"/>
  <c r="C15" i="32"/>
  <c r="C12" i="32"/>
  <c r="C11" i="32"/>
  <c r="C10" i="32"/>
  <c r="C9" i="32"/>
  <c r="C248" i="32"/>
  <c r="C246" i="32"/>
  <c r="C201" i="32"/>
  <c r="C199" i="32"/>
  <c r="C170" i="32"/>
  <c r="C169" i="32"/>
  <c r="C168" i="32"/>
  <c r="C167" i="32"/>
  <c r="C166" i="32"/>
  <c r="C165" i="32"/>
  <c r="C141" i="32"/>
  <c r="C140" i="32"/>
  <c r="C139" i="32"/>
  <c r="C138" i="32"/>
  <c r="C137" i="32"/>
  <c r="C136" i="32"/>
  <c r="C135" i="32"/>
  <c r="C134" i="32"/>
  <c r="C133" i="32"/>
  <c r="C132" i="32"/>
  <c r="C131" i="32"/>
  <c r="C130" i="32"/>
  <c r="C47" i="32"/>
  <c r="C46" i="32"/>
  <c r="C45" i="32"/>
  <c r="C44" i="32"/>
  <c r="C43" i="32"/>
  <c r="C42" i="32"/>
  <c r="C40" i="32"/>
  <c r="C39" i="32"/>
  <c r="C38" i="32"/>
  <c r="C37" i="32"/>
  <c r="C36" i="32"/>
  <c r="C35" i="32"/>
  <c r="C34" i="32"/>
  <c r="C33" i="32"/>
  <c r="C32" i="32"/>
  <c r="C256" i="32"/>
  <c r="C215" i="32"/>
  <c r="C211" i="32"/>
  <c r="C207" i="32"/>
  <c r="C206" i="32"/>
  <c r="C205" i="32"/>
  <c r="C204" i="32"/>
  <c r="C202" i="32"/>
  <c r="C197" i="32"/>
  <c r="C196" i="32"/>
  <c r="C195" i="32"/>
  <c r="C194" i="32"/>
  <c r="C193" i="32"/>
  <c r="C191" i="32"/>
  <c r="C190" i="32"/>
  <c r="C189" i="32"/>
  <c r="C88" i="32"/>
  <c r="C87" i="32"/>
  <c r="C86" i="32"/>
  <c r="C262" i="32"/>
  <c r="C261" i="32"/>
  <c r="C260" i="32"/>
  <c r="C259" i="32"/>
  <c r="C258" i="32"/>
  <c r="C257" i="32"/>
  <c r="C214" i="32"/>
  <c r="C213" i="32"/>
  <c r="C212" i="32"/>
  <c r="C210" i="32"/>
  <c r="C209" i="32"/>
  <c r="C208" i="32"/>
  <c r="C203" i="32"/>
  <c r="C198" i="32"/>
  <c r="C192" i="32"/>
  <c r="C116" i="32"/>
  <c r="C115" i="32"/>
  <c r="C114" i="32"/>
  <c r="C112" i="32"/>
  <c r="C110" i="32"/>
  <c r="C104" i="32"/>
  <c r="C101" i="32"/>
  <c r="E22" i="35"/>
  <c r="E34" i="34" l="1"/>
  <c r="E107" i="35"/>
  <c r="E89" i="34"/>
  <c r="E239" i="35"/>
  <c r="E168" i="34"/>
  <c r="E261" i="34"/>
  <c r="E132" i="35"/>
  <c r="E206" i="34"/>
  <c r="E173" i="34"/>
  <c r="E184" i="34"/>
  <c r="E224" i="34"/>
  <c r="E28" i="34"/>
  <c r="E32" i="34"/>
  <c r="E277" i="34"/>
  <c r="E159" i="34"/>
  <c r="E288" i="35"/>
  <c r="E63" i="35"/>
  <c r="E68" i="35"/>
  <c r="E242" i="34"/>
  <c r="E49" i="34"/>
  <c r="E93" i="34"/>
  <c r="E129" i="34"/>
  <c r="E46" i="34"/>
  <c r="E24" i="34"/>
  <c r="E157" i="34"/>
  <c r="E65" i="35"/>
  <c r="E81" i="35"/>
  <c r="E280" i="35"/>
  <c r="E61" i="34"/>
  <c r="E255" i="34"/>
  <c r="E234" i="34"/>
  <c r="E98" i="34"/>
  <c r="E197" i="34"/>
  <c r="E22" i="34"/>
  <c r="E163" i="35"/>
  <c r="E264" i="35"/>
  <c r="E228" i="35"/>
  <c r="E165" i="35"/>
  <c r="E99" i="35"/>
  <c r="E172" i="35"/>
  <c r="E195" i="35"/>
  <c r="E160" i="35"/>
  <c r="E212" i="35"/>
  <c r="E221" i="35"/>
  <c r="E219" i="35"/>
  <c r="E83" i="35"/>
  <c r="E278" i="35"/>
  <c r="E193" i="35"/>
  <c r="E189" i="35"/>
  <c r="E265" i="35"/>
  <c r="E78" i="35"/>
  <c r="E261" i="35"/>
  <c r="E32" i="35"/>
  <c r="E114" i="35"/>
  <c r="E55" i="34"/>
  <c r="E252" i="34"/>
  <c r="E166" i="34"/>
  <c r="E243" i="34"/>
  <c r="E19" i="34"/>
  <c r="E251" i="34"/>
  <c r="E272" i="34"/>
  <c r="E258" i="34"/>
  <c r="E152" i="34"/>
  <c r="E253" i="34"/>
  <c r="E113" i="34"/>
  <c r="E69" i="34"/>
  <c r="E107" i="34"/>
  <c r="E150" i="34"/>
  <c r="E95" i="34"/>
  <c r="E27" i="34"/>
  <c r="E136" i="35"/>
  <c r="E144" i="35"/>
  <c r="E75" i="35"/>
  <c r="E100" i="35"/>
  <c r="E150" i="35"/>
  <c r="E171" i="35"/>
  <c r="E178" i="35"/>
  <c r="E73" i="35"/>
  <c r="E255" i="35"/>
  <c r="E222" i="35"/>
  <c r="E134" i="35"/>
  <c r="E54" i="35"/>
  <c r="E57" i="35"/>
  <c r="E48" i="35"/>
  <c r="E186" i="35"/>
  <c r="E61" i="35"/>
  <c r="E206" i="35"/>
  <c r="E80" i="35"/>
  <c r="E185" i="35"/>
  <c r="E119" i="35"/>
  <c r="E157" i="35"/>
  <c r="E140" i="35"/>
  <c r="E45" i="35"/>
  <c r="E108" i="35"/>
  <c r="E267" i="35"/>
  <c r="E169" i="35"/>
  <c r="E91" i="35"/>
  <c r="E130" i="35"/>
  <c r="E18" i="35"/>
  <c r="E246" i="35"/>
  <c r="E111" i="35"/>
  <c r="E27" i="35"/>
  <c r="E229" i="35"/>
  <c r="E101" i="35"/>
  <c r="E284" i="35"/>
  <c r="E282" i="35"/>
  <c r="E147" i="35"/>
  <c r="E120" i="35"/>
  <c r="E71" i="35"/>
  <c r="E66" i="35"/>
  <c r="E56" i="35"/>
  <c r="E135" i="35"/>
  <c r="E19" i="35"/>
  <c r="E252" i="35"/>
  <c r="E235" i="35"/>
  <c r="E21" i="35"/>
  <c r="E131" i="35"/>
  <c r="E79" i="35"/>
  <c r="E273" i="35"/>
  <c r="E237" i="35"/>
  <c r="E175" i="35"/>
  <c r="E50" i="35"/>
  <c r="E236" i="35"/>
  <c r="E103" i="35"/>
  <c r="E143" i="35"/>
  <c r="E14" i="35"/>
  <c r="E99" i="34"/>
  <c r="E26" i="34"/>
  <c r="E147" i="34"/>
  <c r="E138" i="34"/>
  <c r="E96" i="34"/>
  <c r="E267" i="34"/>
  <c r="E135" i="34"/>
  <c r="E181" i="34"/>
  <c r="E274" i="34"/>
  <c r="E97" i="34"/>
  <c r="E76" i="34"/>
  <c r="E203" i="34"/>
  <c r="E12" i="34"/>
  <c r="E236" i="34"/>
  <c r="E53" i="34"/>
  <c r="E158" i="34"/>
  <c r="E134" i="34"/>
  <c r="E229" i="34"/>
  <c r="E45" i="34"/>
  <c r="E14" i="34"/>
  <c r="E67" i="34"/>
  <c r="E209" i="34"/>
  <c r="E17" i="34"/>
  <c r="E189" i="34"/>
  <c r="E231" i="34"/>
  <c r="E74" i="34"/>
  <c r="E56" i="34"/>
  <c r="E81" i="34"/>
  <c r="E217" i="34"/>
  <c r="E108" i="34"/>
  <c r="E198" i="34"/>
  <c r="E121" i="34"/>
  <c r="E240" i="34"/>
  <c r="E75" i="34"/>
  <c r="E179" i="34"/>
  <c r="E83" i="34"/>
  <c r="E71" i="34"/>
  <c r="E265" i="34"/>
  <c r="E130" i="34"/>
  <c r="E167" i="34"/>
  <c r="E220" i="34"/>
  <c r="E77" i="34"/>
  <c r="E141" i="34"/>
  <c r="E106" i="34"/>
  <c r="E269" i="34"/>
  <c r="E237" i="34"/>
  <c r="E70" i="34"/>
  <c r="E40" i="34"/>
  <c r="E213" i="34"/>
  <c r="E171" i="34"/>
  <c r="E25" i="34"/>
  <c r="E276" i="35"/>
  <c r="E142" i="35"/>
  <c r="E85" i="35"/>
  <c r="E164" i="35"/>
  <c r="E214" i="35"/>
  <c r="E290" i="35"/>
  <c r="E47" i="35"/>
  <c r="E62" i="35"/>
  <c r="E244" i="35"/>
  <c r="E166" i="35"/>
  <c r="E89" i="35"/>
  <c r="E38" i="35"/>
  <c r="E70" i="35"/>
  <c r="E187" i="35"/>
  <c r="E190" i="35"/>
  <c r="E33" i="34"/>
  <c r="E40" i="35"/>
  <c r="E43" i="35"/>
  <c r="E188" i="35"/>
  <c r="E287" i="35"/>
  <c r="E181" i="35"/>
  <c r="E194" i="35"/>
  <c r="E225" i="35"/>
  <c r="E13" i="35"/>
  <c r="E44" i="35"/>
  <c r="E198" i="35"/>
  <c r="E207" i="35"/>
  <c r="E28" i="35"/>
  <c r="E272" i="35"/>
  <c r="E201" i="35"/>
  <c r="E275" i="35"/>
  <c r="E115" i="35"/>
  <c r="E153" i="35"/>
  <c r="E259" i="35"/>
  <c r="E87" i="35"/>
  <c r="E286" i="35"/>
  <c r="E42" i="35"/>
  <c r="E24" i="35"/>
  <c r="E149" i="35"/>
  <c r="E230" i="34"/>
  <c r="E260" i="34"/>
  <c r="E60" i="34"/>
  <c r="E43" i="34"/>
  <c r="E256" i="34"/>
  <c r="E103" i="34"/>
  <c r="E233" i="34"/>
  <c r="E128" i="34"/>
  <c r="E193" i="34"/>
  <c r="E78" i="34"/>
  <c r="E125" i="34"/>
  <c r="E54" i="34"/>
  <c r="E188" i="34"/>
  <c r="E266" i="34"/>
  <c r="E187" i="34"/>
  <c r="E154" i="34"/>
  <c r="E109" i="34"/>
  <c r="E177" i="34"/>
  <c r="E63" i="34"/>
  <c r="E218" i="34"/>
  <c r="E175" i="34"/>
  <c r="E136" i="34"/>
  <c r="E72" i="34"/>
  <c r="E210" i="35"/>
  <c r="E204" i="35"/>
  <c r="E262" i="35"/>
  <c r="E59" i="35"/>
  <c r="E39" i="35"/>
  <c r="E155" i="35"/>
  <c r="E26" i="35"/>
  <c r="E112" i="35"/>
  <c r="E67" i="35"/>
  <c r="E46" i="35"/>
  <c r="E238" i="35"/>
  <c r="E213" i="35"/>
  <c r="E60" i="35"/>
  <c r="E104" i="35"/>
  <c r="E118" i="35"/>
  <c r="E170" i="35"/>
  <c r="E127" i="35"/>
  <c r="E191" i="35"/>
  <c r="E16" i="35"/>
  <c r="E33" i="35"/>
  <c r="E49" i="35"/>
  <c r="E180" i="35"/>
  <c r="E52" i="35"/>
  <c r="E36" i="35"/>
  <c r="E109" i="35"/>
  <c r="E242" i="35"/>
  <c r="E241" i="35"/>
  <c r="E216" i="35"/>
  <c r="E41" i="35"/>
  <c r="E245" i="35"/>
  <c r="E211" i="35"/>
  <c r="E58" i="35"/>
  <c r="E243" i="35"/>
  <c r="E133" i="35"/>
  <c r="E223" i="35"/>
  <c r="E95" i="35"/>
  <c r="E77" i="35"/>
  <c r="E55" i="35"/>
  <c r="E257" i="35"/>
  <c r="E260" i="35"/>
  <c r="E247" i="35"/>
  <c r="E158" i="35"/>
  <c r="E16" i="34"/>
  <c r="E245" i="34"/>
  <c r="E146" i="34"/>
  <c r="E249" i="34"/>
  <c r="E145" i="34"/>
  <c r="E202" i="34"/>
  <c r="E191" i="34"/>
  <c r="E101" i="34"/>
  <c r="E223" i="34"/>
  <c r="E64" i="34"/>
  <c r="E73" i="34"/>
  <c r="E174" i="34"/>
  <c r="E169" i="34"/>
  <c r="E92" i="34"/>
  <c r="E186" i="34"/>
  <c r="E212" i="34"/>
  <c r="E94" i="34"/>
  <c r="E273" i="34"/>
  <c r="E139" i="34"/>
  <c r="E140" i="34"/>
  <c r="E23" i="34"/>
  <c r="E208" i="34"/>
  <c r="E90" i="34"/>
  <c r="E50" i="34"/>
  <c r="E87" i="34"/>
  <c r="E15" i="34"/>
  <c r="E172" i="34"/>
  <c r="E194" i="34"/>
  <c r="E262" i="34"/>
  <c r="E91" i="34"/>
  <c r="E276" i="34"/>
  <c r="E200" i="34"/>
  <c r="E155" i="34"/>
  <c r="E275" i="34"/>
  <c r="E88" i="34"/>
  <c r="E102" i="34"/>
  <c r="E204" i="34"/>
  <c r="E192" i="34"/>
  <c r="E29" i="34"/>
  <c r="E271" i="34"/>
  <c r="E141" i="35"/>
  <c r="E57" i="34"/>
  <c r="E144" i="34"/>
  <c r="E116" i="34"/>
  <c r="E143" i="34"/>
  <c r="E180" i="34"/>
  <c r="E30" i="34"/>
  <c r="E270" i="34"/>
  <c r="E37" i="34"/>
  <c r="E280" i="34"/>
  <c r="E104" i="34"/>
  <c r="E20" i="34"/>
  <c r="E160" i="34"/>
  <c r="E216" i="34"/>
  <c r="E62" i="34"/>
  <c r="E153" i="34"/>
  <c r="E269" i="35"/>
  <c r="E263" i="35"/>
  <c r="E220" i="35"/>
  <c r="E15" i="35"/>
  <c r="E174" i="35"/>
  <c r="E285" i="35"/>
  <c r="E84" i="35"/>
  <c r="E116" i="35"/>
  <c r="E121" i="35"/>
  <c r="E253" i="35"/>
  <c r="E126" i="35"/>
  <c r="E98" i="35"/>
  <c r="E168" i="35"/>
  <c r="E30" i="35"/>
  <c r="E202" i="35"/>
  <c r="E69" i="35"/>
  <c r="E53" i="35"/>
  <c r="E25" i="35"/>
  <c r="E268" i="35"/>
  <c r="E233" i="35"/>
  <c r="E270" i="35"/>
  <c r="E94" i="35"/>
  <c r="E92" i="35"/>
  <c r="E117" i="35"/>
  <c r="E159" i="35"/>
  <c r="E11" i="35"/>
  <c r="E240" i="35"/>
  <c r="E283" i="35"/>
  <c r="E151" i="35"/>
  <c r="E106" i="35"/>
  <c r="E268" i="34"/>
  <c r="E254" i="34"/>
  <c r="E124" i="34"/>
  <c r="E36" i="34"/>
  <c r="E264" i="34"/>
  <c r="E84" i="34"/>
  <c r="E190" i="34"/>
  <c r="E219" i="34"/>
  <c r="E51" i="34"/>
  <c r="E127" i="34"/>
  <c r="E246" i="34"/>
  <c r="E120" i="34"/>
  <c r="E137" i="34"/>
  <c r="E11" i="34"/>
  <c r="E247" i="34"/>
  <c r="E163" i="34"/>
  <c r="E29" i="35"/>
  <c r="E128" i="35"/>
  <c r="E279" i="35"/>
  <c r="E20" i="35"/>
  <c r="E167" i="35"/>
  <c r="E161" i="35"/>
  <c r="E234" i="35"/>
  <c r="E179" i="35"/>
  <c r="E124" i="35"/>
  <c r="E281" i="35"/>
  <c r="E123" i="35"/>
  <c r="E51" i="35"/>
  <c r="E249" i="35"/>
  <c r="E248" i="35"/>
  <c r="E250" i="35"/>
  <c r="E196" i="35"/>
  <c r="E251" i="35"/>
  <c r="E156" i="35"/>
  <c r="E82" i="35"/>
  <c r="E224" i="35"/>
  <c r="E31" i="35"/>
  <c r="E86" i="35"/>
  <c r="E96" i="35"/>
  <c r="E203" i="35"/>
  <c r="E254" i="35"/>
  <c r="E37" i="35"/>
  <c r="E232" i="35"/>
  <c r="E145" i="35"/>
  <c r="E209" i="35"/>
  <c r="E183" i="35"/>
  <c r="E226" i="35"/>
  <c r="E218" i="35"/>
  <c r="E277" i="35"/>
  <c r="E289" i="35"/>
  <c r="E227" i="35"/>
  <c r="E208" i="35"/>
  <c r="E205" i="35"/>
  <c r="E217" i="35"/>
  <c r="E177" i="35"/>
  <c r="E258" i="35"/>
  <c r="E105" i="35"/>
  <c r="E215" i="35"/>
  <c r="E23" i="35"/>
  <c r="E266" i="35"/>
  <c r="E72" i="35"/>
  <c r="E173" i="35"/>
  <c r="E76" i="35"/>
  <c r="E184" i="35"/>
  <c r="E231" i="35"/>
  <c r="E138" i="35"/>
  <c r="E271" i="35"/>
  <c r="E137" i="35"/>
  <c r="E113" i="35"/>
  <c r="E17" i="35"/>
  <c r="E199" i="35"/>
  <c r="E197" i="35"/>
  <c r="E139" i="35"/>
  <c r="E122" i="35"/>
  <c r="E97" i="35"/>
  <c r="E35" i="35"/>
  <c r="E182" i="35"/>
  <c r="E152" i="35"/>
  <c r="E125" i="35"/>
  <c r="E154" i="35"/>
  <c r="E88" i="35"/>
  <c r="E274" i="35"/>
  <c r="E146" i="35"/>
  <c r="E82" i="34"/>
  <c r="E117" i="34"/>
  <c r="E13" i="34"/>
  <c r="E85" i="34"/>
  <c r="E207" i="34"/>
  <c r="E235" i="34"/>
  <c r="E41" i="34"/>
  <c r="E161" i="34"/>
  <c r="E210" i="34"/>
  <c r="E131" i="34"/>
  <c r="E185" i="34"/>
  <c r="E241" i="34"/>
  <c r="E148" i="34"/>
  <c r="E151" i="34"/>
  <c r="E122" i="34"/>
  <c r="E114" i="34"/>
  <c r="E222" i="34"/>
  <c r="E226" i="34"/>
  <c r="E111" i="34"/>
  <c r="E239" i="34"/>
  <c r="E21" i="34"/>
  <c r="E199" i="34"/>
  <c r="E65" i="34"/>
  <c r="E263" i="34"/>
  <c r="E68" i="34"/>
  <c r="E42" i="34"/>
  <c r="E162" i="34"/>
  <c r="E66" i="34"/>
  <c r="E244" i="34"/>
  <c r="E259" i="34"/>
  <c r="E133" i="34"/>
  <c r="E221" i="34"/>
  <c r="E59" i="34"/>
  <c r="E225" i="34"/>
  <c r="E44" i="34"/>
  <c r="E215" i="34"/>
  <c r="E86" i="34"/>
  <c r="E35" i="34"/>
  <c r="E142" i="34"/>
  <c r="E132" i="34"/>
  <c r="E52" i="34"/>
  <c r="E79" i="34"/>
  <c r="E248" i="34"/>
  <c r="E178" i="34"/>
  <c r="E176" i="34"/>
  <c r="E232" i="34"/>
  <c r="E156" i="34"/>
  <c r="E228" i="34"/>
  <c r="E48" i="34"/>
  <c r="E126" i="34"/>
  <c r="E183" i="34"/>
  <c r="E119" i="34"/>
  <c r="E211" i="34"/>
  <c r="E115" i="34"/>
  <c r="E105" i="34"/>
  <c r="E100" i="34"/>
  <c r="E278" i="34"/>
  <c r="E257" i="34"/>
  <c r="E80" i="34"/>
  <c r="E201" i="34"/>
  <c r="E164" i="34"/>
  <c r="E182" i="34"/>
  <c r="E123" i="34"/>
  <c r="E205" i="34"/>
  <c r="E93" i="35"/>
  <c r="E90" i="35"/>
  <c r="E176" i="35"/>
  <c r="E230" i="35"/>
  <c r="E102" i="35"/>
  <c r="E192" i="35"/>
  <c r="E64" i="35"/>
  <c r="E34" i="35"/>
  <c r="E110" i="35"/>
  <c r="E74" i="35"/>
  <c r="E129" i="35"/>
  <c r="E256" i="35"/>
  <c r="E162" i="35"/>
  <c r="E200" i="35"/>
  <c r="E148" i="35"/>
  <c r="E12" i="35"/>
  <c r="E279" i="34"/>
  <c r="E18" i="34"/>
  <c r="E238" i="34"/>
  <c r="E47" i="34"/>
  <c r="E250" i="34"/>
  <c r="E149" i="34"/>
  <c r="E170" i="34"/>
  <c r="E38" i="34"/>
  <c r="E112" i="34"/>
  <c r="E165" i="34"/>
  <c r="E31" i="34"/>
  <c r="E196" i="34"/>
  <c r="E118" i="34"/>
  <c r="E39" i="34"/>
  <c r="E214" i="34"/>
  <c r="E227" i="34"/>
  <c r="E110" i="34"/>
  <c r="E58" i="34" l="1"/>
  <c r="D171" i="35" l="1"/>
  <c r="D26" i="34"/>
  <c r="G26" i="34" l="1"/>
  <c r="F26" i="34"/>
  <c r="F171" i="35"/>
  <c r="G171" i="35"/>
  <c r="D125" i="35" l="1"/>
  <c r="D232" i="34"/>
  <c r="G156" i="35" l="1"/>
  <c r="D87" i="35"/>
  <c r="D17" i="35"/>
  <c r="D153" i="35"/>
  <c r="D260" i="35"/>
  <c r="D25" i="35"/>
  <c r="D168" i="35"/>
  <c r="D256" i="34"/>
  <c r="D254" i="34"/>
  <c r="D216" i="34"/>
  <c r="D134" i="34"/>
  <c r="D215" i="34"/>
  <c r="D40" i="34"/>
  <c r="D226" i="34"/>
  <c r="D106" i="34"/>
  <c r="D273" i="34"/>
  <c r="G254" i="34"/>
  <c r="F232" i="34"/>
  <c r="G232" i="34"/>
  <c r="G216" i="34"/>
  <c r="G214" i="35"/>
  <c r="G29" i="34"/>
  <c r="G225" i="35"/>
  <c r="G256" i="34"/>
  <c r="G124" i="34"/>
  <c r="G170" i="34"/>
  <c r="G106" i="34"/>
  <c r="G129" i="34"/>
  <c r="G215" i="34"/>
  <c r="G110" i="35"/>
  <c r="G60" i="35"/>
  <c r="G128" i="35"/>
  <c r="G132" i="35"/>
  <c r="G41" i="35"/>
  <c r="G289" i="35"/>
  <c r="G285" i="35"/>
  <c r="G273" i="34"/>
  <c r="G119" i="35"/>
  <c r="G16" i="34"/>
  <c r="G261" i="34"/>
  <c r="G226" i="34"/>
  <c r="F125" i="35"/>
  <c r="G125" i="35"/>
  <c r="G40" i="34"/>
  <c r="G229" i="34"/>
  <c r="G120" i="35"/>
  <c r="G65" i="35"/>
  <c r="G134" i="34"/>
  <c r="G108" i="35"/>
  <c r="G240" i="34"/>
  <c r="G222" i="34"/>
  <c r="G218" i="35"/>
  <c r="G100" i="34"/>
  <c r="G30" i="34"/>
  <c r="F156" i="35" l="1"/>
  <c r="D156" i="35"/>
  <c r="F119" i="35"/>
  <c r="D119" i="35"/>
  <c r="F60" i="35"/>
  <c r="D60" i="35"/>
  <c r="F289" i="35"/>
  <c r="D289" i="35"/>
  <c r="F41" i="35"/>
  <c r="D41" i="35"/>
  <c r="F120" i="35"/>
  <c r="D120" i="35"/>
  <c r="F285" i="35"/>
  <c r="D285" i="35"/>
  <c r="F110" i="35"/>
  <c r="D110" i="35"/>
  <c r="F218" i="35"/>
  <c r="D218" i="35"/>
  <c r="F132" i="35"/>
  <c r="D132" i="35"/>
  <c r="F214" i="35"/>
  <c r="D214" i="35"/>
  <c r="F225" i="35"/>
  <c r="D225" i="35"/>
  <c r="F108" i="35"/>
  <c r="D108" i="35"/>
  <c r="F128" i="35"/>
  <c r="D128" i="35"/>
  <c r="F65" i="35"/>
  <c r="D65" i="35"/>
  <c r="F30" i="34"/>
  <c r="D30" i="34"/>
  <c r="F124" i="34"/>
  <c r="D124" i="34"/>
  <c r="F240" i="34"/>
  <c r="D240" i="34"/>
  <c r="F29" i="34"/>
  <c r="D29" i="34"/>
  <c r="F100" i="34"/>
  <c r="D100" i="34"/>
  <c r="F170" i="34"/>
  <c r="D170" i="34"/>
  <c r="F261" i="34"/>
  <c r="D261" i="34"/>
  <c r="F16" i="34"/>
  <c r="D16" i="34"/>
  <c r="F229" i="34"/>
  <c r="D229" i="34"/>
  <c r="F129" i="34"/>
  <c r="D129" i="34"/>
  <c r="F222" i="34"/>
  <c r="D222" i="34"/>
  <c r="F106" i="34"/>
  <c r="F216" i="34"/>
  <c r="F134" i="34"/>
  <c r="F40" i="34"/>
  <c r="F215" i="34"/>
  <c r="F254" i="34"/>
  <c r="F256" i="34"/>
  <c r="D27" i="34"/>
  <c r="F226" i="34"/>
  <c r="F273" i="34"/>
  <c r="G27" i="34" l="1"/>
  <c r="F27" i="34"/>
  <c r="D175" i="35"/>
  <c r="D184" i="34"/>
  <c r="F260" i="35"/>
  <c r="G260" i="35"/>
  <c r="G184" i="34"/>
  <c r="F184" i="34" l="1"/>
  <c r="G220" i="34"/>
  <c r="D179" i="35"/>
  <c r="D140" i="34"/>
  <c r="G140" i="34"/>
  <c r="G153" i="35"/>
  <c r="F153" i="35"/>
  <c r="F140" i="34" l="1"/>
  <c r="G168" i="35"/>
  <c r="F168" i="35"/>
  <c r="D176" i="35"/>
  <c r="D220" i="34"/>
  <c r="G17" i="35"/>
  <c r="F17" i="35"/>
  <c r="F25" i="35" l="1"/>
  <c r="G25" i="35"/>
  <c r="F220" i="34"/>
  <c r="D257" i="35"/>
  <c r="D168" i="34"/>
  <c r="G168" i="34"/>
  <c r="D198" i="35"/>
  <c r="F168" i="34" l="1"/>
  <c r="D13" i="35"/>
  <c r="D55" i="34"/>
  <c r="G87" i="35"/>
  <c r="F87" i="35"/>
  <c r="G55" i="34"/>
  <c r="F55" i="34" l="1"/>
  <c r="G143" i="34"/>
  <c r="F175" i="35"/>
  <c r="G175" i="35"/>
  <c r="D85" i="35"/>
  <c r="D143" i="34"/>
  <c r="G127" i="34" l="1"/>
  <c r="G260" i="34"/>
  <c r="D203" i="35"/>
  <c r="D161" i="34"/>
  <c r="F143" i="34"/>
  <c r="D165" i="35"/>
  <c r="D260" i="34"/>
  <c r="F179" i="35"/>
  <c r="G179" i="35"/>
  <c r="D127" i="34"/>
  <c r="D42" i="35"/>
  <c r="F176" i="35" l="1"/>
  <c r="G176" i="35"/>
  <c r="D45" i="35"/>
  <c r="D14" i="34"/>
  <c r="F161" i="34"/>
  <c r="F260" i="34"/>
  <c r="F127" i="34"/>
  <c r="G161" i="34" l="1"/>
  <c r="D239" i="35"/>
  <c r="D49" i="34"/>
  <c r="F198" i="35"/>
  <c r="G198" i="35"/>
  <c r="F14" i="34"/>
  <c r="F257" i="35"/>
  <c r="G257" i="35"/>
  <c r="G14" i="34" l="1"/>
  <c r="F13" i="35"/>
  <c r="G13" i="35"/>
  <c r="D172" i="35"/>
  <c r="D103" i="34"/>
  <c r="F49" i="34"/>
  <c r="G49" i="34" l="1"/>
  <c r="F103" i="34"/>
  <c r="G103" i="34"/>
  <c r="G85" i="35"/>
  <c r="F85" i="35"/>
  <c r="D84" i="34"/>
  <c r="D207" i="35"/>
  <c r="G84" i="34"/>
  <c r="F84" i="34" l="1"/>
  <c r="G165" i="35"/>
  <c r="F165" i="35"/>
  <c r="D158" i="35"/>
  <c r="G279" i="34"/>
  <c r="F279" i="34" l="1"/>
  <c r="D279" i="34"/>
  <c r="G77" i="34"/>
  <c r="G42" i="35"/>
  <c r="F42" i="35"/>
  <c r="D15" i="35"/>
  <c r="D77" i="34"/>
  <c r="F203" i="35"/>
  <c r="G203" i="35"/>
  <c r="F45" i="35" l="1"/>
  <c r="G45" i="35"/>
  <c r="G108" i="34"/>
  <c r="D284" i="35"/>
  <c r="D108" i="34"/>
  <c r="D43" i="34"/>
  <c r="D99" i="35"/>
  <c r="F239" i="35"/>
  <c r="G239" i="35"/>
  <c r="F77" i="34"/>
  <c r="D282" i="35" l="1"/>
  <c r="D198" i="34"/>
  <c r="F43" i="34"/>
  <c r="F108" i="34"/>
  <c r="G172" i="35"/>
  <c r="F172" i="35"/>
  <c r="G207" i="35"/>
  <c r="F207" i="35"/>
  <c r="G43" i="34" l="1"/>
  <c r="F198" i="34"/>
  <c r="G198" i="34"/>
  <c r="D92" i="34"/>
  <c r="D46" i="35"/>
  <c r="G158" i="35"/>
  <c r="F158" i="35"/>
  <c r="D227" i="35" l="1"/>
  <c r="D111" i="34"/>
  <c r="F15" i="35"/>
  <c r="G15" i="35"/>
  <c r="F92" i="34"/>
  <c r="D192" i="35"/>
  <c r="D206" i="34"/>
  <c r="G92" i="34" l="1"/>
  <c r="D280" i="34"/>
  <c r="D244" i="35"/>
  <c r="F111" i="34"/>
  <c r="G284" i="35"/>
  <c r="F284" i="35"/>
  <c r="G111" i="34" l="1"/>
  <c r="D96" i="35"/>
  <c r="D41" i="34"/>
  <c r="G206" i="34"/>
  <c r="F206" i="34"/>
  <c r="G99" i="35"/>
  <c r="F99" i="35"/>
  <c r="F282" i="35" l="1"/>
  <c r="G282" i="35"/>
  <c r="F280" i="34"/>
  <c r="D76" i="35"/>
  <c r="D244" i="34"/>
  <c r="G280" i="34" l="1"/>
  <c r="D166" i="34"/>
  <c r="D160" i="35"/>
  <c r="G41" i="34"/>
  <c r="F41" i="34"/>
  <c r="F46" i="35"/>
  <c r="G46" i="35"/>
  <c r="F227" i="35" l="1"/>
  <c r="G227" i="35"/>
  <c r="F244" i="34"/>
  <c r="G244" i="34"/>
  <c r="D80" i="34"/>
  <c r="D81" i="35"/>
  <c r="F166" i="34" l="1"/>
  <c r="D36" i="35"/>
  <c r="D155" i="34"/>
  <c r="F192" i="35"/>
  <c r="G192" i="35"/>
  <c r="G166" i="34" l="1"/>
  <c r="D74" i="34"/>
  <c r="D111" i="35"/>
  <c r="G244" i="35"/>
  <c r="F244" i="35"/>
  <c r="D185" i="35"/>
  <c r="D158" i="34"/>
  <c r="G80" i="34"/>
  <c r="F80" i="34"/>
  <c r="G155" i="34" l="1"/>
  <c r="F155" i="34"/>
  <c r="F96" i="35"/>
  <c r="G96" i="35"/>
  <c r="D147" i="35"/>
  <c r="D121" i="34"/>
  <c r="D290" i="35"/>
  <c r="D93" i="34"/>
  <c r="G74" i="34"/>
  <c r="F74" i="34"/>
  <c r="D241" i="35" l="1"/>
  <c r="D204" i="34"/>
  <c r="G158" i="34"/>
  <c r="F158" i="34"/>
  <c r="G76" i="35"/>
  <c r="F76" i="35"/>
  <c r="F121" i="34" l="1"/>
  <c r="D165" i="34"/>
  <c r="D50" i="35"/>
  <c r="G160" i="35"/>
  <c r="F160" i="35"/>
  <c r="G81" i="35"/>
  <c r="F81" i="35"/>
  <c r="F93" i="34"/>
  <c r="G93" i="34" l="1"/>
  <c r="G121" i="34"/>
  <c r="F165" i="34"/>
  <c r="D86" i="35"/>
  <c r="D235" i="34"/>
  <c r="F204" i="34"/>
  <c r="D264" i="35"/>
  <c r="D234" i="34"/>
  <c r="G36" i="35"/>
  <c r="F36" i="35"/>
  <c r="G204" i="34" l="1"/>
  <c r="G165" i="34"/>
  <c r="D137" i="35"/>
  <c r="D44" i="34"/>
  <c r="G235" i="34"/>
  <c r="F235" i="34"/>
  <c r="F185" i="35"/>
  <c r="G185" i="35"/>
  <c r="G111" i="35"/>
  <c r="F111" i="35"/>
  <c r="F234" i="34"/>
  <c r="G234" i="34"/>
  <c r="G147" i="35" l="1"/>
  <c r="F147" i="35"/>
  <c r="D194" i="34"/>
  <c r="D127" i="35"/>
  <c r="F44" i="34"/>
  <c r="G44" i="34"/>
  <c r="G290" i="35"/>
  <c r="F290" i="35"/>
  <c r="D37" i="35" l="1"/>
  <c r="G241" i="35"/>
  <c r="F241" i="35"/>
  <c r="F194" i="34"/>
  <c r="G185" i="34"/>
  <c r="F50" i="35"/>
  <c r="G50" i="35"/>
  <c r="G194" i="34" l="1"/>
  <c r="F185" i="34"/>
  <c r="D185" i="34"/>
  <c r="F264" i="35"/>
  <c r="G264" i="35"/>
  <c r="D61" i="35"/>
  <c r="D203" i="34"/>
  <c r="G203" i="34"/>
  <c r="G28" i="34"/>
  <c r="G86" i="35"/>
  <c r="F86" i="35"/>
  <c r="D84" i="35"/>
  <c r="D28" i="34"/>
  <c r="F203" i="34" l="1"/>
  <c r="G68" i="34"/>
  <c r="F28" i="34"/>
  <c r="D162" i="35"/>
  <c r="D53" i="34"/>
  <c r="G33" i="34"/>
  <c r="G53" i="34"/>
  <c r="F137" i="35"/>
  <c r="G137" i="35"/>
  <c r="D75" i="35"/>
  <c r="D33" i="34"/>
  <c r="F53" i="34" l="1"/>
  <c r="G209" i="34"/>
  <c r="D215" i="35"/>
  <c r="D68" i="34"/>
  <c r="F33" i="34"/>
  <c r="F127" i="35"/>
  <c r="G127" i="35"/>
  <c r="G160" i="34"/>
  <c r="F37" i="35"/>
  <c r="G37" i="35"/>
  <c r="G131" i="34"/>
  <c r="D160" i="34" l="1"/>
  <c r="D267" i="35"/>
  <c r="F84" i="35"/>
  <c r="G84" i="35"/>
  <c r="D254" i="35"/>
  <c r="D131" i="34"/>
  <c r="D91" i="35"/>
  <c r="D209" i="34"/>
  <c r="G182" i="34"/>
  <c r="G218" i="34"/>
  <c r="F68" i="34"/>
  <c r="D70" i="35" l="1"/>
  <c r="D218" i="34"/>
  <c r="F209" i="34"/>
  <c r="F61" i="35"/>
  <c r="G61" i="35"/>
  <c r="D182" i="34"/>
  <c r="D28" i="35"/>
  <c r="F131" i="34"/>
  <c r="G64" i="34"/>
  <c r="F160" i="34"/>
  <c r="F182" i="34" l="1"/>
  <c r="D155" i="35"/>
  <c r="D64" i="34"/>
  <c r="F218" i="34"/>
  <c r="G118" i="34"/>
  <c r="G75" i="35"/>
  <c r="F75" i="35"/>
  <c r="D143" i="35" l="1"/>
  <c r="G162" i="35"/>
  <c r="F162" i="35"/>
  <c r="G213" i="34"/>
  <c r="D211" i="35"/>
  <c r="D118" i="34"/>
  <c r="F64" i="34"/>
  <c r="F118" i="34" l="1"/>
  <c r="G154" i="34"/>
  <c r="D213" i="34"/>
  <c r="D72" i="35"/>
  <c r="F215" i="35"/>
  <c r="G215" i="35"/>
  <c r="F213" i="34" l="1"/>
  <c r="G267" i="35"/>
  <c r="F267" i="35"/>
  <c r="D144" i="35"/>
  <c r="D154" i="34"/>
  <c r="G162" i="34"/>
  <c r="F91" i="35" l="1"/>
  <c r="G91" i="35"/>
  <c r="D266" i="35"/>
  <c r="D162" i="34"/>
  <c r="D263" i="35"/>
  <c r="G137" i="34"/>
  <c r="F154" i="34"/>
  <c r="F254" i="35"/>
  <c r="G254" i="35"/>
  <c r="D149" i="35" l="1"/>
  <c r="D137" i="34"/>
  <c r="G221" i="34"/>
  <c r="G70" i="35"/>
  <c r="F70" i="35"/>
  <c r="F162" i="34"/>
  <c r="G28" i="35"/>
  <c r="F28" i="35"/>
  <c r="G249" i="34" l="1"/>
  <c r="F155" i="35"/>
  <c r="G155" i="35"/>
  <c r="D231" i="35"/>
  <c r="D221" i="34"/>
  <c r="F137" i="34"/>
  <c r="D262" i="35" l="1"/>
  <c r="D249" i="34"/>
  <c r="G101" i="34"/>
  <c r="F221" i="34"/>
  <c r="F211" i="35"/>
  <c r="G211" i="35"/>
  <c r="G197" i="34"/>
  <c r="F249" i="34" l="1"/>
  <c r="G88" i="34"/>
  <c r="G143" i="35"/>
  <c r="F143" i="35"/>
  <c r="D167" i="35"/>
  <c r="D101" i="34"/>
  <c r="D197" i="34"/>
  <c r="D71" i="35"/>
  <c r="G171" i="34" l="1"/>
  <c r="D30" i="35"/>
  <c r="D88" i="34"/>
  <c r="F197" i="34"/>
  <c r="F101" i="34"/>
  <c r="F72" i="35"/>
  <c r="G72" i="35"/>
  <c r="D113" i="35" l="1"/>
  <c r="D171" i="34"/>
  <c r="G212" i="34"/>
  <c r="G241" i="34"/>
  <c r="F266" i="35"/>
  <c r="G266" i="35"/>
  <c r="G144" i="35"/>
  <c r="F144" i="35"/>
  <c r="F88" i="34"/>
  <c r="G263" i="35" l="1"/>
  <c r="F263" i="35"/>
  <c r="G253" i="34"/>
  <c r="F171" i="34"/>
  <c r="D212" i="34"/>
  <c r="D202" i="35"/>
  <c r="G58" i="34"/>
  <c r="D280" i="35"/>
  <c r="D241" i="34"/>
  <c r="F241" i="34" l="1"/>
  <c r="G192" i="34"/>
  <c r="G149" i="35"/>
  <c r="F149" i="35"/>
  <c r="F212" i="34"/>
  <c r="D205" i="35"/>
  <c r="D187" i="35" l="1"/>
  <c r="D58" i="34"/>
  <c r="G86" i="34"/>
  <c r="G231" i="35"/>
  <c r="F231" i="35"/>
  <c r="D151" i="35"/>
  <c r="D253" i="34"/>
  <c r="F58" i="34" l="1"/>
  <c r="D192" i="34"/>
  <c r="D216" i="35"/>
  <c r="G245" i="34"/>
  <c r="F253" i="34"/>
  <c r="F262" i="35"/>
  <c r="G262" i="35"/>
  <c r="G79" i="34"/>
  <c r="D141" i="35" l="1"/>
  <c r="D86" i="34"/>
  <c r="G179" i="34"/>
  <c r="G71" i="35"/>
  <c r="F71" i="35"/>
  <c r="F192" i="34"/>
  <c r="F167" i="35" l="1"/>
  <c r="G167" i="35"/>
  <c r="F86" i="34"/>
  <c r="D204" i="35"/>
  <c r="D245" i="34"/>
  <c r="G205" i="34"/>
  <c r="F30" i="35"/>
  <c r="G30" i="35"/>
  <c r="F245" i="34" l="1"/>
  <c r="G113" i="35"/>
  <c r="F113" i="35"/>
  <c r="G38" i="34"/>
  <c r="D97" i="35"/>
  <c r="D79" i="34"/>
  <c r="F79" i="34" l="1"/>
  <c r="D56" i="35"/>
  <c r="D179" i="34"/>
  <c r="G258" i="34"/>
  <c r="F280" i="35"/>
  <c r="G280" i="35"/>
  <c r="D248" i="35" l="1"/>
  <c r="D205" i="34"/>
  <c r="G202" i="35"/>
  <c r="F202" i="35"/>
  <c r="F179" i="34"/>
  <c r="G205" i="35"/>
  <c r="F205" i="35"/>
  <c r="F205" i="34" l="1"/>
  <c r="D38" i="34"/>
  <c r="D95" i="35"/>
  <c r="G272" i="34"/>
  <c r="G187" i="35"/>
  <c r="F187" i="35"/>
  <c r="F151" i="35"/>
  <c r="G151" i="35"/>
  <c r="F38" i="34" l="1"/>
  <c r="G183" i="34"/>
  <c r="G216" i="35"/>
  <c r="F216" i="35"/>
  <c r="D278" i="35"/>
  <c r="D258" i="34"/>
  <c r="F258" i="34" l="1"/>
  <c r="D226" i="35"/>
  <c r="G141" i="35"/>
  <c r="F141" i="35"/>
  <c r="G25" i="34"/>
  <c r="F204" i="35" l="1"/>
  <c r="G204" i="35"/>
  <c r="F97" i="35"/>
  <c r="G97" i="35"/>
  <c r="G262" i="34"/>
  <c r="D272" i="34"/>
  <c r="D83" i="35"/>
  <c r="D277" i="35" l="1"/>
  <c r="D183" i="34"/>
  <c r="G117" i="34"/>
  <c r="F56" i="35"/>
  <c r="G56" i="35"/>
  <c r="G265" i="34"/>
  <c r="F272" i="34"/>
  <c r="F248" i="35" l="1"/>
  <c r="G248" i="35"/>
  <c r="D268" i="35"/>
  <c r="D25" i="34"/>
  <c r="G266" i="34"/>
  <c r="F183" i="34"/>
  <c r="G242" i="34" l="1"/>
  <c r="F25" i="34"/>
  <c r="D16" i="35"/>
  <c r="D262" i="34"/>
  <c r="F95" i="35"/>
  <c r="G95" i="35"/>
  <c r="G278" i="35" l="1"/>
  <c r="F278" i="35"/>
  <c r="F262" i="34"/>
  <c r="D196" i="35"/>
  <c r="D117" i="34"/>
  <c r="G277" i="34"/>
  <c r="F117" i="34" l="1"/>
  <c r="D163" i="35"/>
  <c r="D265" i="34"/>
  <c r="F226" i="35"/>
  <c r="G226" i="35"/>
  <c r="G210" i="34"/>
  <c r="G175" i="34" l="1"/>
  <c r="F265" i="34"/>
  <c r="D11" i="35"/>
  <c r="D266" i="34"/>
  <c r="G83" i="35"/>
  <c r="F83" i="35"/>
  <c r="G186" i="34" l="1"/>
  <c r="F266" i="34"/>
  <c r="D82" i="35"/>
  <c r="D242" i="34"/>
  <c r="G24" i="34"/>
  <c r="G277" i="35"/>
  <c r="F277" i="35"/>
  <c r="G96" i="34" l="1"/>
  <c r="G268" i="35"/>
  <c r="F268" i="35"/>
  <c r="F242" i="34"/>
  <c r="D277" i="34"/>
  <c r="D252" i="35"/>
  <c r="D210" i="34" l="1"/>
  <c r="D148" i="35"/>
  <c r="F277" i="34"/>
  <c r="G95" i="34"/>
  <c r="F16" i="35"/>
  <c r="G16" i="35"/>
  <c r="D175" i="34"/>
  <c r="D189" i="35"/>
  <c r="F175" i="34" l="1"/>
  <c r="F210" i="34"/>
  <c r="D238" i="35"/>
  <c r="D186" i="34"/>
  <c r="G202" i="34"/>
  <c r="G196" i="35"/>
  <c r="F196" i="35"/>
  <c r="G163" i="35" l="1"/>
  <c r="F163" i="35"/>
  <c r="D73" i="35"/>
  <c r="D96" i="34"/>
  <c r="D157" i="35"/>
  <c r="D24" i="34"/>
  <c r="G34" i="34"/>
  <c r="G243" i="34"/>
  <c r="F186" i="34"/>
  <c r="G151" i="34"/>
  <c r="D95" i="34" l="1"/>
  <c r="D114" i="35"/>
  <c r="F24" i="34"/>
  <c r="F11" i="35"/>
  <c r="G11" i="35"/>
  <c r="F96" i="34"/>
  <c r="G270" i="34"/>
  <c r="G228" i="34"/>
  <c r="G199" i="34" l="1"/>
  <c r="F82" i="35"/>
  <c r="G82" i="35"/>
  <c r="D202" i="34"/>
  <c r="D20" i="35"/>
  <c r="F95" i="34"/>
  <c r="G188" i="34"/>
  <c r="F202" i="34" l="1"/>
  <c r="D64" i="35"/>
  <c r="D34" i="34"/>
  <c r="F252" i="35"/>
  <c r="G252" i="35"/>
  <c r="G190" i="34"/>
  <c r="G255" i="34"/>
  <c r="D212" i="35" l="1"/>
  <c r="D243" i="34"/>
  <c r="F34" i="34"/>
  <c r="D151" i="34"/>
  <c r="D145" i="35"/>
  <c r="G148" i="35"/>
  <c r="F148" i="35"/>
  <c r="G48" i="34"/>
  <c r="F189" i="35"/>
  <c r="G189" i="35"/>
  <c r="D228" i="34"/>
  <c r="D88" i="35"/>
  <c r="G146" i="34" l="1"/>
  <c r="D47" i="35"/>
  <c r="D270" i="34"/>
  <c r="F151" i="34"/>
  <c r="G238" i="35"/>
  <c r="F238" i="35"/>
  <c r="F243" i="34"/>
  <c r="F228" i="34"/>
  <c r="D117" i="35"/>
  <c r="D188" i="34"/>
  <c r="F188" i="34" l="1"/>
  <c r="G18" i="34"/>
  <c r="G157" i="35"/>
  <c r="F157" i="35"/>
  <c r="D199" i="34"/>
  <c r="D177" i="35"/>
  <c r="F270" i="34"/>
  <c r="G73" i="35"/>
  <c r="F73" i="35"/>
  <c r="F199" i="34" l="1"/>
  <c r="F114" i="35"/>
  <c r="G114" i="35"/>
  <c r="G180" i="34"/>
  <c r="D94" i="35"/>
  <c r="D190" i="34"/>
  <c r="F190" i="34" l="1"/>
  <c r="G219" i="34"/>
  <c r="F20" i="35"/>
  <c r="G20" i="35"/>
  <c r="D230" i="35"/>
  <c r="D255" i="34"/>
  <c r="D274" i="35" l="1"/>
  <c r="D48" i="34"/>
  <c r="F64" i="35"/>
  <c r="G64" i="35"/>
  <c r="F255" i="34"/>
  <c r="G191" i="34"/>
  <c r="D146" i="34" l="1"/>
  <c r="D279" i="35"/>
  <c r="F145" i="35"/>
  <c r="G145" i="35"/>
  <c r="F48" i="34"/>
  <c r="G212" i="35"/>
  <c r="F212" i="35"/>
  <c r="G107" i="34"/>
  <c r="D77" i="35"/>
  <c r="D18" i="34"/>
  <c r="F18" i="34" l="1"/>
  <c r="G105" i="34"/>
  <c r="F88" i="35"/>
  <c r="G88" i="35"/>
  <c r="D164" i="35"/>
  <c r="D180" i="34"/>
  <c r="F146" i="34"/>
  <c r="G47" i="35"/>
  <c r="F47" i="35"/>
  <c r="G196" i="34"/>
  <c r="F180" i="34" l="1"/>
  <c r="G117" i="35"/>
  <c r="F117" i="35"/>
  <c r="D115" i="35"/>
  <c r="D219" i="34"/>
  <c r="G177" i="35"/>
  <c r="F177" i="35"/>
  <c r="G51" i="34"/>
  <c r="D191" i="34"/>
  <c r="D59" i="35"/>
  <c r="D32" i="35" l="1"/>
  <c r="D107" i="34"/>
  <c r="G94" i="35"/>
  <c r="F94" i="35"/>
  <c r="F219" i="34"/>
  <c r="F191" i="34"/>
  <c r="D29" i="35"/>
  <c r="D105" i="34"/>
  <c r="G73" i="34" l="1"/>
  <c r="F230" i="35"/>
  <c r="G230" i="35"/>
  <c r="F107" i="34"/>
  <c r="F105" i="34"/>
  <c r="D235" i="35"/>
  <c r="D196" i="34"/>
  <c r="F196" i="34" l="1"/>
  <c r="G217" i="34"/>
  <c r="D51" i="34"/>
  <c r="D286" i="35"/>
  <c r="F274" i="35"/>
  <c r="G274" i="35"/>
  <c r="F279" i="35" l="1"/>
  <c r="G279" i="35"/>
  <c r="D253" i="35"/>
  <c r="G47" i="34"/>
  <c r="D26" i="35"/>
  <c r="D73" i="34"/>
  <c r="F51" i="34"/>
  <c r="G77" i="35"/>
  <c r="F77" i="35"/>
  <c r="D101" i="35" l="1"/>
  <c r="D217" i="34"/>
  <c r="G98" i="34"/>
  <c r="G164" i="35"/>
  <c r="F164" i="35"/>
  <c r="F73" i="34"/>
  <c r="F59" i="35" l="1"/>
  <c r="G59" i="35"/>
  <c r="D47" i="34"/>
  <c r="D103" i="35"/>
  <c r="G174" i="34"/>
  <c r="D98" i="34"/>
  <c r="D74" i="35"/>
  <c r="G115" i="35"/>
  <c r="F115" i="35"/>
  <c r="F217" i="34"/>
  <c r="F47" i="34" l="1"/>
  <c r="G22" i="34"/>
  <c r="F98" i="34"/>
  <c r="D112" i="35"/>
  <c r="D174" i="34"/>
  <c r="F32" i="35"/>
  <c r="G32" i="35"/>
  <c r="G12" i="34" l="1"/>
  <c r="G29" i="35"/>
  <c r="F29" i="35"/>
  <c r="D243" i="35"/>
  <c r="D22" i="34"/>
  <c r="F174" i="34"/>
  <c r="F235" i="35"/>
  <c r="G235" i="35"/>
  <c r="D206" i="35" l="1"/>
  <c r="D12" i="34"/>
  <c r="F286" i="35"/>
  <c r="G286" i="35"/>
  <c r="G71" i="34"/>
  <c r="F22" i="34"/>
  <c r="G54" i="34" l="1"/>
  <c r="F12" i="34"/>
  <c r="D71" i="34"/>
  <c r="D69" i="35"/>
  <c r="G26" i="35"/>
  <c r="F26" i="35"/>
  <c r="G253" i="35"/>
  <c r="F253" i="35"/>
  <c r="F71" i="34" l="1"/>
  <c r="F101" i="35"/>
  <c r="G101" i="35"/>
  <c r="G133" i="34"/>
  <c r="D201" i="35"/>
  <c r="D54" i="34"/>
  <c r="F54" i="34" l="1"/>
  <c r="D200" i="35"/>
  <c r="D133" i="34"/>
  <c r="F103" i="35"/>
  <c r="G103" i="35"/>
  <c r="G123" i="34"/>
  <c r="G74" i="35"/>
  <c r="F74" i="35"/>
  <c r="D191" i="35" l="1"/>
  <c r="D123" i="34"/>
  <c r="F133" i="34"/>
  <c r="G114" i="34"/>
  <c r="F112" i="35"/>
  <c r="G112" i="35"/>
  <c r="F123" i="34" l="1"/>
  <c r="F243" i="35"/>
  <c r="G243" i="35"/>
  <c r="D114" i="34"/>
  <c r="D183" i="35"/>
  <c r="G263" i="34"/>
  <c r="F114" i="34" l="1"/>
  <c r="D105" i="35"/>
  <c r="D263" i="34"/>
  <c r="G66" i="34"/>
  <c r="G206" i="35"/>
  <c r="F206" i="35"/>
  <c r="F69" i="35" l="1"/>
  <c r="G69" i="35"/>
  <c r="F263" i="34"/>
  <c r="D109" i="34"/>
  <c r="D283" i="35"/>
  <c r="D66" i="34"/>
  <c r="D173" i="35"/>
  <c r="G109" i="34"/>
  <c r="G201" i="35"/>
  <c r="F201" i="35"/>
  <c r="F66" i="34" l="1"/>
  <c r="F109" i="34"/>
  <c r="G278" i="34"/>
  <c r="D184" i="35"/>
  <c r="D259" i="34"/>
  <c r="G259" i="34"/>
  <c r="F200" i="35"/>
  <c r="G200" i="35"/>
  <c r="D63" i="35"/>
  <c r="D278" i="34"/>
  <c r="F191" i="35" l="1"/>
  <c r="G191" i="35"/>
  <c r="F259" i="34"/>
  <c r="D19" i="34"/>
  <c r="D270" i="35"/>
  <c r="G19" i="34"/>
  <c r="F278" i="34"/>
  <c r="F19" i="34" l="1"/>
  <c r="D52" i="34"/>
  <c r="D122" i="35"/>
  <c r="D116" i="35"/>
  <c r="D269" i="34"/>
  <c r="G183" i="35"/>
  <c r="F183" i="35"/>
  <c r="G52" i="34"/>
  <c r="F52" i="34" l="1"/>
  <c r="G105" i="35"/>
  <c r="F105" i="35"/>
  <c r="G91" i="34"/>
  <c r="G269" i="34"/>
  <c r="F269" i="34"/>
  <c r="D33" i="35"/>
  <c r="D91" i="34"/>
  <c r="G173" i="35"/>
  <c r="F173" i="35"/>
  <c r="F283" i="35" l="1"/>
  <c r="G283" i="35"/>
  <c r="F91" i="34"/>
  <c r="G75" i="34"/>
  <c r="D66" i="35"/>
  <c r="F75" i="34" l="1"/>
  <c r="D75" i="34"/>
  <c r="D199" i="35"/>
  <c r="D35" i="34"/>
  <c r="G63" i="35"/>
  <c r="F63" i="35"/>
  <c r="G35" i="34"/>
  <c r="F35" i="34" l="1"/>
  <c r="G141" i="34"/>
  <c r="D174" i="35"/>
  <c r="D141" i="34"/>
  <c r="G150" i="34"/>
  <c r="D106" i="35"/>
  <c r="D150" i="34"/>
  <c r="F184" i="35"/>
  <c r="G184" i="35"/>
  <c r="G231" i="34" l="1"/>
  <c r="D42" i="34"/>
  <c r="D23" i="35"/>
  <c r="G270" i="35"/>
  <c r="F270" i="35"/>
  <c r="G42" i="34"/>
  <c r="G122" i="35"/>
  <c r="F122" i="35"/>
  <c r="F150" i="34"/>
  <c r="F141" i="34"/>
  <c r="F42" i="34" l="1"/>
  <c r="G32" i="34"/>
  <c r="G116" i="35"/>
  <c r="F116" i="35"/>
  <c r="D246" i="35"/>
  <c r="D231" i="34"/>
  <c r="G135" i="34"/>
  <c r="G227" i="34" l="1"/>
  <c r="F231" i="34"/>
  <c r="F33" i="35"/>
  <c r="G33" i="35"/>
  <c r="D135" i="34"/>
  <c r="D134" i="35"/>
  <c r="D32" i="34" l="1"/>
  <c r="D166" i="35"/>
  <c r="F135" i="34"/>
  <c r="G66" i="35"/>
  <c r="F66" i="35"/>
  <c r="G102" i="34"/>
  <c r="G39" i="34" l="1"/>
  <c r="F199" i="35"/>
  <c r="G199" i="35"/>
  <c r="D133" i="35"/>
  <c r="D227" i="34"/>
  <c r="F32" i="34"/>
  <c r="G145" i="34" l="1"/>
  <c r="F227" i="34"/>
  <c r="D102" i="34"/>
  <c r="D242" i="35"/>
  <c r="F174" i="35"/>
  <c r="G174" i="35"/>
  <c r="G159" i="34" l="1"/>
  <c r="D131" i="35"/>
  <c r="D39" i="34"/>
  <c r="F106" i="35"/>
  <c r="G106" i="35"/>
  <c r="F102" i="34"/>
  <c r="F39" i="34" l="1"/>
  <c r="F23" i="35"/>
  <c r="G23" i="35"/>
  <c r="D145" i="34"/>
  <c r="D190" i="35"/>
  <c r="G193" i="34"/>
  <c r="G112" i="34"/>
  <c r="G62" i="34"/>
  <c r="F246" i="35"/>
  <c r="G246" i="35"/>
  <c r="D55" i="35" l="1"/>
  <c r="D159" i="34"/>
  <c r="F145" i="34"/>
  <c r="F134" i="35"/>
  <c r="G134" i="35"/>
  <c r="G233" i="34"/>
  <c r="G166" i="35" l="1"/>
  <c r="F166" i="35"/>
  <c r="F159" i="34"/>
  <c r="G275" i="34"/>
  <c r="D223" i="35"/>
  <c r="D112" i="34"/>
  <c r="F112" i="34" l="1"/>
  <c r="F133" i="35"/>
  <c r="G133" i="35"/>
  <c r="G148" i="34"/>
  <c r="D194" i="35"/>
  <c r="D193" i="34"/>
  <c r="F193" i="34" l="1"/>
  <c r="F242" i="35"/>
  <c r="G242" i="35"/>
  <c r="G153" i="34"/>
  <c r="D52" i="35"/>
  <c r="D62" i="34"/>
  <c r="G274" i="34"/>
  <c r="F62" i="34" l="1"/>
  <c r="G214" i="34"/>
  <c r="D43" i="35"/>
  <c r="D233" i="34"/>
  <c r="G131" i="35"/>
  <c r="F131" i="35"/>
  <c r="G36" i="34" l="1"/>
  <c r="F233" i="34"/>
  <c r="D275" i="34"/>
  <c r="D109" i="35"/>
  <c r="G190" i="35"/>
  <c r="F190" i="35"/>
  <c r="F275" i="34" l="1"/>
  <c r="G55" i="35"/>
  <c r="F55" i="35"/>
  <c r="G200" i="34"/>
  <c r="D232" i="35"/>
  <c r="D148" i="34"/>
  <c r="D150" i="35" l="1"/>
  <c r="D153" i="34"/>
  <c r="D274" i="34"/>
  <c r="D57" i="35"/>
  <c r="F223" i="35"/>
  <c r="G223" i="35"/>
  <c r="F148" i="34"/>
  <c r="G50" i="34"/>
  <c r="G52" i="35" l="1"/>
  <c r="F52" i="35"/>
  <c r="D247" i="35"/>
  <c r="D214" i="34"/>
  <c r="F153" i="34"/>
  <c r="G115" i="34"/>
  <c r="G267" i="34"/>
  <c r="F274" i="34"/>
  <c r="F194" i="35"/>
  <c r="G194" i="35"/>
  <c r="G13" i="34"/>
  <c r="G83" i="34" l="1"/>
  <c r="F214" i="34"/>
  <c r="D180" i="35"/>
  <c r="D200" i="34"/>
  <c r="G99" i="34"/>
  <c r="D12" i="35"/>
  <c r="D36" i="34"/>
  <c r="G43" i="35"/>
  <c r="F43" i="35"/>
  <c r="G167" i="34"/>
  <c r="G57" i="34" l="1"/>
  <c r="D90" i="35"/>
  <c r="D115" i="34"/>
  <c r="F36" i="34"/>
  <c r="G128" i="34"/>
  <c r="F200" i="34"/>
  <c r="G109" i="35"/>
  <c r="F109" i="35"/>
  <c r="D51" i="35"/>
  <c r="D50" i="34"/>
  <c r="D222" i="35" l="1"/>
  <c r="D267" i="34"/>
  <c r="F50" i="34"/>
  <c r="G232" i="35"/>
  <c r="F232" i="35"/>
  <c r="G238" i="34"/>
  <c r="F115" i="34"/>
  <c r="F267" i="34" l="1"/>
  <c r="D251" i="35"/>
  <c r="D13" i="34"/>
  <c r="G150" i="35"/>
  <c r="F150" i="35"/>
  <c r="F13" i="34" l="1"/>
  <c r="D19" i="35"/>
  <c r="D83" i="34"/>
  <c r="F57" i="35"/>
  <c r="G57" i="35"/>
  <c r="G172" i="34"/>
  <c r="F247" i="35"/>
  <c r="G247" i="35"/>
  <c r="D100" i="35" l="1"/>
  <c r="D99" i="34"/>
  <c r="G224" i="34"/>
  <c r="D142" i="35"/>
  <c r="D167" i="34"/>
  <c r="F12" i="35"/>
  <c r="G12" i="35"/>
  <c r="F83" i="34"/>
  <c r="F167" i="34" l="1"/>
  <c r="F99" i="34"/>
  <c r="G51" i="35"/>
  <c r="F51" i="35"/>
  <c r="D287" i="35"/>
  <c r="D128" i="34"/>
  <c r="D269" i="35"/>
  <c r="D57" i="34"/>
  <c r="G180" i="35"/>
  <c r="F180" i="35"/>
  <c r="G208" i="34"/>
  <c r="G97" i="34"/>
  <c r="D58" i="35" l="1"/>
  <c r="D238" i="34"/>
  <c r="F57" i="34"/>
  <c r="F128" i="34"/>
  <c r="G65" i="34"/>
  <c r="F90" i="35"/>
  <c r="G90" i="35"/>
  <c r="F238" i="34" l="1"/>
  <c r="F222" i="35"/>
  <c r="G222" i="35"/>
  <c r="G247" i="34"/>
  <c r="F251" i="35"/>
  <c r="G251" i="35"/>
  <c r="F19" i="35" l="1"/>
  <c r="G19" i="35"/>
  <c r="G230" i="34"/>
  <c r="D170" i="35"/>
  <c r="D172" i="34"/>
  <c r="G100" i="35"/>
  <c r="F100" i="35"/>
  <c r="D102" i="35"/>
  <c r="D224" i="34"/>
  <c r="G142" i="35"/>
  <c r="F142" i="35"/>
  <c r="F224" i="34" l="1"/>
  <c r="D48" i="35"/>
  <c r="D97" i="34"/>
  <c r="G239" i="34"/>
  <c r="F269" i="35"/>
  <c r="G269" i="35"/>
  <c r="F287" i="35"/>
  <c r="G287" i="35"/>
  <c r="F172" i="34"/>
  <c r="D281" i="35"/>
  <c r="D208" i="34"/>
  <c r="D258" i="35" l="1"/>
  <c r="D65" i="34"/>
  <c r="F58" i="35"/>
  <c r="G58" i="35"/>
  <c r="F97" i="34"/>
  <c r="F208" i="34"/>
  <c r="G119" i="34"/>
  <c r="G21" i="34" l="1"/>
  <c r="D136" i="35"/>
  <c r="D247" i="34"/>
  <c r="F65" i="34"/>
  <c r="G45" i="34" l="1"/>
  <c r="F247" i="34"/>
  <c r="F170" i="35"/>
  <c r="G170" i="35"/>
  <c r="G102" i="35"/>
  <c r="F102" i="35"/>
  <c r="G61" i="34"/>
  <c r="D53" i="35"/>
  <c r="D230" i="34"/>
  <c r="F230" i="34" l="1"/>
  <c r="D208" i="35"/>
  <c r="D239" i="34"/>
  <c r="G281" i="35"/>
  <c r="F281" i="35"/>
  <c r="G250" i="34"/>
  <c r="G48" i="35"/>
  <c r="F48" i="35"/>
  <c r="D124" i="35" l="1"/>
  <c r="D119" i="34"/>
  <c r="G11" i="34"/>
  <c r="F258" i="35"/>
  <c r="G258" i="35"/>
  <c r="F239" i="34"/>
  <c r="G122" i="34" l="1"/>
  <c r="F119" i="34"/>
  <c r="D217" i="35"/>
  <c r="D21" i="34"/>
  <c r="F136" i="35"/>
  <c r="G136" i="35"/>
  <c r="G53" i="35" l="1"/>
  <c r="F53" i="35"/>
  <c r="F21" i="34"/>
  <c r="D93" i="35"/>
  <c r="D61" i="34"/>
  <c r="G116" i="34"/>
  <c r="F61" i="34" l="1"/>
  <c r="D140" i="35"/>
  <c r="D45" i="34"/>
  <c r="F208" i="35"/>
  <c r="G208" i="35"/>
  <c r="G142" i="34"/>
  <c r="G124" i="35" l="1"/>
  <c r="F124" i="35"/>
  <c r="F45" i="34"/>
  <c r="D181" i="35"/>
  <c r="D11" i="34"/>
  <c r="D21" i="35"/>
  <c r="D250" i="34"/>
  <c r="F250" i="34" l="1"/>
  <c r="D209" i="35"/>
  <c r="D122" i="34"/>
  <c r="F217" i="35"/>
  <c r="G217" i="35"/>
  <c r="F11" i="34"/>
  <c r="G93" i="35" l="1"/>
  <c r="F93" i="35"/>
  <c r="D220" i="35"/>
  <c r="D116" i="34"/>
  <c r="F21" i="35"/>
  <c r="G21" i="35"/>
  <c r="F122" i="34"/>
  <c r="F140" i="35"/>
  <c r="G140" i="35"/>
  <c r="G15" i="34"/>
  <c r="F181" i="35" l="1"/>
  <c r="G181" i="35"/>
  <c r="F116" i="34"/>
  <c r="G201" i="34"/>
  <c r="D197" i="35"/>
  <c r="D142" i="34"/>
  <c r="F142" i="34" l="1"/>
  <c r="G147" i="34"/>
  <c r="F209" i="35"/>
  <c r="G209" i="35"/>
  <c r="G76" i="34"/>
  <c r="F220" i="35" l="1"/>
  <c r="G220" i="35"/>
  <c r="D159" i="35"/>
  <c r="G85" i="34"/>
  <c r="D15" i="34"/>
  <c r="D118" i="35"/>
  <c r="F15" i="34" l="1"/>
  <c r="D201" i="34"/>
  <c r="D210" i="35"/>
  <c r="G70" i="34"/>
  <c r="G197" i="35"/>
  <c r="F197" i="35"/>
  <c r="G90" i="34"/>
  <c r="G156" i="34" l="1"/>
  <c r="F159" i="35"/>
  <c r="G159" i="35"/>
  <c r="F201" i="34"/>
  <c r="D22" i="35"/>
  <c r="D147" i="34"/>
  <c r="F147" i="34" l="1"/>
  <c r="G118" i="35"/>
  <c r="F118" i="35"/>
  <c r="D186" i="35"/>
  <c r="D76" i="34"/>
  <c r="G181" i="34"/>
  <c r="G225" i="34" l="1"/>
  <c r="G210" i="35"/>
  <c r="F210" i="35"/>
  <c r="D85" i="34"/>
  <c r="D224" i="35"/>
  <c r="F76" i="34"/>
  <c r="D70" i="34"/>
  <c r="D126" i="35"/>
  <c r="G69" i="34" l="1"/>
  <c r="F70" i="34"/>
  <c r="D123" i="35"/>
  <c r="D90" i="34"/>
  <c r="G72" i="34"/>
  <c r="G138" i="34"/>
  <c r="F85" i="34"/>
  <c r="G22" i="35"/>
  <c r="F22" i="35"/>
  <c r="F90" i="34" l="1"/>
  <c r="F186" i="35"/>
  <c r="G186" i="35"/>
  <c r="D154" i="35"/>
  <c r="D156" i="34"/>
  <c r="G248" i="34"/>
  <c r="G104" i="34"/>
  <c r="D181" i="34"/>
  <c r="D54" i="35"/>
  <c r="F224" i="35"/>
  <c r="G224" i="35"/>
  <c r="G125" i="34" l="1"/>
  <c r="G126" i="35"/>
  <c r="F126" i="35"/>
  <c r="F181" i="34"/>
  <c r="F156" i="34"/>
  <c r="D225" i="34"/>
  <c r="D271" i="35"/>
  <c r="D129" i="35" l="1"/>
  <c r="D72" i="34"/>
  <c r="F225" i="34"/>
  <c r="G123" i="35"/>
  <c r="F123" i="35"/>
  <c r="D69" i="34"/>
  <c r="D261" i="35"/>
  <c r="G63" i="34"/>
  <c r="D178" i="35"/>
  <c r="D138" i="34"/>
  <c r="D248" i="34" l="1"/>
  <c r="D35" i="35"/>
  <c r="G154" i="35"/>
  <c r="F154" i="35"/>
  <c r="F69" i="34"/>
  <c r="G94" i="34"/>
  <c r="D89" i="35"/>
  <c r="D104" i="34"/>
  <c r="F138" i="34"/>
  <c r="F72" i="34"/>
  <c r="G268" i="34" l="1"/>
  <c r="F54" i="35"/>
  <c r="G54" i="35"/>
  <c r="F104" i="34"/>
  <c r="G164" i="34"/>
  <c r="D272" i="35"/>
  <c r="D125" i="34"/>
  <c r="F248" i="34"/>
  <c r="F271" i="35" l="1"/>
  <c r="G271" i="35"/>
  <c r="D63" i="34"/>
  <c r="D193" i="35"/>
  <c r="F125" i="34"/>
  <c r="G23" i="34"/>
  <c r="G187" i="34"/>
  <c r="D94" i="34" l="1"/>
  <c r="D213" i="35"/>
  <c r="G129" i="35"/>
  <c r="F129" i="35"/>
  <c r="G110" i="34"/>
  <c r="F63" i="34"/>
  <c r="G56" i="34" l="1"/>
  <c r="F178" i="35"/>
  <c r="G178" i="35"/>
  <c r="F94" i="34"/>
  <c r="D188" i="35"/>
  <c r="D268" i="34"/>
  <c r="F268" i="34" l="1"/>
  <c r="D228" i="35"/>
  <c r="D164" i="34"/>
  <c r="G173" i="34"/>
  <c r="F261" i="35"/>
  <c r="G261" i="35"/>
  <c r="D187" i="34"/>
  <c r="D240" i="35"/>
  <c r="F187" i="34" l="1"/>
  <c r="G35" i="35"/>
  <c r="F35" i="35"/>
  <c r="D23" i="34"/>
  <c r="D104" i="35"/>
  <c r="G276" i="34"/>
  <c r="F164" i="34"/>
  <c r="G59" i="34"/>
  <c r="F23" i="34" l="1"/>
  <c r="F89" i="35"/>
  <c r="G89" i="35"/>
  <c r="D14" i="35"/>
  <c r="D110" i="34"/>
  <c r="F272" i="35" l="1"/>
  <c r="G272" i="35"/>
  <c r="G246" i="34"/>
  <c r="F110" i="34"/>
  <c r="D56" i="34"/>
  <c r="D27" i="35"/>
  <c r="G157" i="34" l="1"/>
  <c r="F56" i="34"/>
  <c r="F193" i="35"/>
  <c r="G193" i="35"/>
  <c r="D237" i="35"/>
  <c r="D173" i="34"/>
  <c r="F173" i="34" l="1"/>
  <c r="G178" i="34"/>
  <c r="D276" i="34"/>
  <c r="D49" i="35"/>
  <c r="F213" i="35"/>
  <c r="G213" i="35"/>
  <c r="D138" i="35"/>
  <c r="D59" i="34"/>
  <c r="F59" i="34" l="1"/>
  <c r="F276" i="34"/>
  <c r="D234" i="35"/>
  <c r="G188" i="35"/>
  <c r="F188" i="35"/>
  <c r="G228" i="35"/>
  <c r="F228" i="35"/>
  <c r="G169" i="34"/>
  <c r="G240" i="35" l="1"/>
  <c r="F240" i="35"/>
  <c r="G89" i="34"/>
  <c r="D24" i="35"/>
  <c r="D246" i="34"/>
  <c r="F104" i="35"/>
  <c r="G104" i="35"/>
  <c r="D79" i="35" l="1"/>
  <c r="D157" i="34"/>
  <c r="G207" i="34"/>
  <c r="F14" i="35"/>
  <c r="G14" i="35"/>
  <c r="F246" i="34"/>
  <c r="F157" i="34" l="1"/>
  <c r="G163" i="34"/>
  <c r="D178" i="34"/>
  <c r="D182" i="35"/>
  <c r="G27" i="35"/>
  <c r="F27" i="35"/>
  <c r="G237" i="35" l="1"/>
  <c r="F237" i="35"/>
  <c r="F178" i="34"/>
  <c r="G223" i="34"/>
  <c r="G113" i="34"/>
  <c r="D67" i="35"/>
  <c r="D169" i="34"/>
  <c r="G46" i="34" l="1"/>
  <c r="F49" i="35"/>
  <c r="G49" i="35"/>
  <c r="F169" i="34"/>
  <c r="D98" i="35"/>
  <c r="D89" i="34"/>
  <c r="D207" i="34"/>
  <c r="D31" i="35"/>
  <c r="F207" i="34" l="1"/>
  <c r="G138" i="35"/>
  <c r="F138" i="35"/>
  <c r="D163" i="34"/>
  <c r="D34" i="35"/>
  <c r="G82" i="34"/>
  <c r="F89" i="34"/>
  <c r="G144" i="34" l="1"/>
  <c r="F163" i="34"/>
  <c r="G211" i="34"/>
  <c r="G67" i="34"/>
  <c r="G60" i="34"/>
  <c r="F234" i="35"/>
  <c r="G234" i="35"/>
  <c r="D39" i="35"/>
  <c r="D223" i="34"/>
  <c r="F24" i="35" l="1"/>
  <c r="G24" i="35"/>
  <c r="F223" i="34"/>
  <c r="G130" i="34"/>
  <c r="D78" i="35"/>
  <c r="D113" i="34"/>
  <c r="D46" i="34"/>
  <c r="D256" i="35"/>
  <c r="F113" i="34" l="1"/>
  <c r="G79" i="35"/>
  <c r="F79" i="35"/>
  <c r="F182" i="35"/>
  <c r="G182" i="35"/>
  <c r="F46" i="34"/>
  <c r="D250" i="35"/>
  <c r="D82" i="34"/>
  <c r="G136" i="34"/>
  <c r="D276" i="35"/>
  <c r="D144" i="34"/>
  <c r="F144" i="34" l="1"/>
  <c r="F82" i="34"/>
  <c r="D221" i="35"/>
  <c r="D211" i="34"/>
  <c r="G67" i="35"/>
  <c r="F67" i="35"/>
  <c r="D40" i="35"/>
  <c r="D60" i="34"/>
  <c r="F98" i="35" l="1"/>
  <c r="G98" i="35"/>
  <c r="G132" i="34"/>
  <c r="F211" i="34"/>
  <c r="G78" i="34"/>
  <c r="F60" i="34"/>
  <c r="D169" i="35"/>
  <c r="D67" i="34"/>
  <c r="G177" i="34"/>
  <c r="G31" i="35"/>
  <c r="F31" i="35"/>
  <c r="F67" i="34" l="1"/>
  <c r="D288" i="35"/>
  <c r="D130" i="34"/>
  <c r="G20" i="34"/>
  <c r="G34" i="35"/>
  <c r="F34" i="35"/>
  <c r="D92" i="35" l="1"/>
  <c r="D136" i="34"/>
  <c r="F78" i="35"/>
  <c r="G78" i="35"/>
  <c r="F39" i="35"/>
  <c r="G39" i="35"/>
  <c r="F130" i="34"/>
  <c r="G251" i="34"/>
  <c r="G252" i="34" l="1"/>
  <c r="F136" i="34"/>
  <c r="G256" i="35"/>
  <c r="F256" i="35"/>
  <c r="F250" i="35" l="1"/>
  <c r="G250" i="35"/>
  <c r="D139" i="35"/>
  <c r="D132" i="34"/>
  <c r="D233" i="35"/>
  <c r="D78" i="34"/>
  <c r="D275" i="35" l="1"/>
  <c r="D251" i="34"/>
  <c r="D177" i="34"/>
  <c r="D259" i="35"/>
  <c r="D20" i="34"/>
  <c r="D38" i="35"/>
  <c r="F132" i="34"/>
  <c r="G271" i="34"/>
  <c r="F78" i="34"/>
  <c r="F276" i="35"/>
  <c r="G276" i="35"/>
  <c r="D255" i="35" l="1"/>
  <c r="G40" i="35"/>
  <c r="F40" i="35"/>
  <c r="F251" i="34"/>
  <c r="D44" i="35"/>
  <c r="D252" i="34"/>
  <c r="G81" i="34"/>
  <c r="F20" i="34"/>
  <c r="F177" i="34"/>
  <c r="G152" i="34" l="1"/>
  <c r="D68" i="35"/>
  <c r="F252" i="34"/>
  <c r="G221" i="35"/>
  <c r="F221" i="35"/>
  <c r="G169" i="35" l="1"/>
  <c r="F169" i="35"/>
  <c r="D245" i="35"/>
  <c r="D271" i="34"/>
  <c r="G189" i="34"/>
  <c r="D135" i="35"/>
  <c r="F271" i="34" l="1"/>
  <c r="F288" i="35"/>
  <c r="G288" i="35"/>
  <c r="G126" i="34"/>
  <c r="D81" i="34"/>
  <c r="D229" i="35"/>
  <c r="D152" i="34" l="1"/>
  <c r="D265" i="35"/>
  <c r="F81" i="34"/>
  <c r="D189" i="34"/>
  <c r="D18" i="35"/>
  <c r="G37" i="34"/>
  <c r="G92" i="35"/>
  <c r="F92" i="35"/>
  <c r="G120" i="34" l="1"/>
  <c r="F152" i="34"/>
  <c r="F189" i="34"/>
  <c r="D146" i="35"/>
  <c r="D126" i="34"/>
  <c r="G87" i="34" l="1"/>
  <c r="F126" i="34"/>
  <c r="G233" i="35"/>
  <c r="F233" i="35"/>
  <c r="F139" i="35"/>
  <c r="G139" i="35"/>
  <c r="D62" i="35"/>
  <c r="D37" i="34"/>
  <c r="G264" i="34"/>
  <c r="D120" i="34" l="1"/>
  <c r="D219" i="35"/>
  <c r="F259" i="35"/>
  <c r="G259" i="35"/>
  <c r="F37" i="34"/>
  <c r="G257" i="34"/>
  <c r="G149" i="34" l="1"/>
  <c r="G38" i="35"/>
  <c r="F38" i="35"/>
  <c r="F120" i="34"/>
  <c r="D87" i="34"/>
  <c r="D249" i="35"/>
  <c r="F87" i="34" l="1"/>
  <c r="G236" i="34"/>
  <c r="F275" i="35"/>
  <c r="G275" i="35"/>
  <c r="D195" i="35"/>
  <c r="D264" i="34"/>
  <c r="F264" i="34" l="1"/>
  <c r="D107" i="35"/>
  <c r="D257" i="34"/>
  <c r="G139" i="34"/>
  <c r="G44" i="35"/>
  <c r="F44" i="35"/>
  <c r="D236" i="34" l="1"/>
  <c r="D80" i="35"/>
  <c r="D149" i="34"/>
  <c r="D273" i="35"/>
  <c r="D161" i="35"/>
  <c r="D139" i="34"/>
  <c r="F68" i="35"/>
  <c r="G68" i="35"/>
  <c r="F255" i="35"/>
  <c r="G255" i="35"/>
  <c r="F257" i="34"/>
  <c r="G237" i="34"/>
  <c r="G245" i="35" l="1"/>
  <c r="F245" i="35"/>
  <c r="G176" i="34"/>
  <c r="F139" i="34"/>
  <c r="D121" i="35"/>
  <c r="D237" i="34"/>
  <c r="F135" i="35"/>
  <c r="G135" i="35"/>
  <c r="F149" i="34"/>
  <c r="F236" i="34"/>
  <c r="F229" i="35" l="1"/>
  <c r="G229" i="35"/>
  <c r="G31" i="34"/>
  <c r="F237" i="34"/>
  <c r="D176" i="34"/>
  <c r="D152" i="35"/>
  <c r="G17" i="34" l="1"/>
  <c r="G265" i="35"/>
  <c r="F265" i="35"/>
  <c r="F176" i="34"/>
  <c r="D31" i="34"/>
  <c r="D236" i="35"/>
  <c r="D130" i="35"/>
  <c r="D17" i="34"/>
  <c r="F17" i="34" l="1"/>
  <c r="F31" i="34"/>
  <c r="F18" i="35"/>
  <c r="G18" i="35"/>
  <c r="E282" i="34" l="1"/>
  <c r="D293" i="35"/>
  <c r="F146" i="35"/>
  <c r="G146" i="35"/>
  <c r="G282" i="34" l="1"/>
  <c r="G62" i="35"/>
  <c r="F62" i="35"/>
  <c r="G219" i="35" l="1"/>
  <c r="F219" i="35"/>
  <c r="G249" i="35"/>
  <c r="F249" i="35"/>
  <c r="F195" i="35" l="1"/>
  <c r="G195" i="35"/>
  <c r="G107" i="35" l="1"/>
  <c r="F107" i="35"/>
  <c r="G273" i="35" l="1"/>
  <c r="F273" i="35"/>
  <c r="F80" i="35" l="1"/>
  <c r="G80" i="35"/>
  <c r="G161" i="35" l="1"/>
  <c r="F161" i="35"/>
  <c r="F121" i="35" l="1"/>
  <c r="G121" i="35"/>
  <c r="F152" i="35"/>
  <c r="G152" i="35"/>
  <c r="G236" i="35" l="1"/>
  <c r="F236" i="35"/>
  <c r="F130" i="35"/>
  <c r="G130" i="35" l="1"/>
  <c r="E293" i="35"/>
  <c r="G293" i="35" l="1"/>
  <c r="F293" i="35"/>
  <c r="D282" i="34" l="1"/>
  <c r="F282" i="34" l="1"/>
  <c r="H129" i="31" l="1"/>
  <c r="F70" i="31"/>
  <c r="F135" i="31"/>
  <c r="F35" i="31"/>
  <c r="H64" i="31"/>
  <c r="F62" i="31"/>
  <c r="F95" i="31"/>
  <c r="H32" i="31"/>
  <c r="F224" i="31"/>
  <c r="F99" i="31"/>
  <c r="F131" i="31"/>
  <c r="H137" i="31"/>
  <c r="F103" i="31"/>
  <c r="F97" i="31"/>
  <c r="F91" i="31"/>
  <c r="F67" i="31"/>
  <c r="F39" i="31"/>
  <c r="H20" i="31"/>
  <c r="H138" i="31"/>
  <c r="F63" i="31"/>
  <c r="F31" i="31"/>
  <c r="H88" i="31"/>
  <c r="F19" i="31"/>
  <c r="F27" i="31"/>
  <c r="H16" i="31"/>
  <c r="F58" i="31"/>
  <c r="F47" i="31"/>
  <c r="F55" i="31"/>
  <c r="F83" i="31"/>
  <c r="H84" i="31"/>
  <c r="F107" i="31"/>
  <c r="F164" i="31"/>
  <c r="H125" i="31"/>
  <c r="F127" i="31"/>
  <c r="H76" i="31"/>
  <c r="F75" i="31"/>
  <c r="F51" i="31"/>
  <c r="F184" i="31"/>
  <c r="F11" i="31"/>
  <c r="F105" i="31"/>
  <c r="F79" i="31"/>
  <c r="F23" i="31"/>
  <c r="F121" i="31"/>
  <c r="F15" i="31"/>
  <c r="H60" i="31"/>
  <c r="H56" i="31"/>
  <c r="F122" i="31"/>
  <c r="H178" i="31"/>
  <c r="H92" i="31"/>
  <c r="F115" i="31"/>
  <c r="F113" i="31"/>
  <c r="H174" i="31"/>
  <c r="H40" i="31"/>
  <c r="H80" i="31"/>
  <c r="F225" i="31"/>
  <c r="F117" i="31"/>
  <c r="F111" i="31"/>
  <c r="F119" i="31"/>
  <c r="F43" i="31"/>
  <c r="F87" i="31"/>
  <c r="F123" i="32"/>
  <c r="F271" i="32"/>
  <c r="F246" i="32"/>
  <c r="F19" i="32"/>
  <c r="F137" i="32"/>
  <c r="F238" i="32"/>
  <c r="F162" i="32"/>
  <c r="F221" i="32"/>
  <c r="F235" i="32"/>
  <c r="F270" i="32"/>
  <c r="F149" i="32"/>
  <c r="F145" i="32"/>
  <c r="F87" i="32"/>
  <c r="F220" i="32"/>
  <c r="F135" i="32"/>
  <c r="F102" i="32"/>
  <c r="D225" i="32"/>
  <c r="D254" i="32"/>
  <c r="D274" i="32"/>
  <c r="D91" i="32"/>
  <c r="D267" i="32"/>
  <c r="D241" i="32"/>
  <c r="D75" i="32"/>
  <c r="D200" i="32"/>
  <c r="D97" i="32"/>
  <c r="D218" i="32"/>
  <c r="D237" i="32"/>
  <c r="D121" i="32"/>
  <c r="D111" i="32"/>
  <c r="D98" i="32"/>
  <c r="D214" i="32"/>
  <c r="D223" i="32"/>
  <c r="D81" i="32"/>
  <c r="D251" i="32"/>
  <c r="D229" i="32"/>
  <c r="D116" i="32"/>
  <c r="F273" i="31" l="1"/>
  <c r="H165" i="31"/>
  <c r="F221" i="31"/>
  <c r="H194" i="31"/>
  <c r="H149" i="31"/>
  <c r="H173" i="31"/>
  <c r="F245" i="31"/>
  <c r="F156" i="31"/>
  <c r="F72" i="31"/>
  <c r="F200" i="31"/>
  <c r="F143" i="31"/>
  <c r="H72" i="31"/>
  <c r="D72" i="31"/>
  <c r="F189" i="31"/>
  <c r="D245" i="31"/>
  <c r="F228" i="31"/>
  <c r="F260" i="31"/>
  <c r="F272" i="31"/>
  <c r="D219" i="31"/>
  <c r="F196" i="31"/>
  <c r="D150" i="31"/>
  <c r="F159" i="31"/>
  <c r="F236" i="31"/>
  <c r="D207" i="31"/>
  <c r="H169" i="31"/>
  <c r="D253" i="32"/>
  <c r="D41" i="32"/>
  <c r="D37" i="32"/>
  <c r="D35" i="32"/>
  <c r="D57" i="32"/>
  <c r="D211" i="32"/>
  <c r="D260" i="32"/>
  <c r="D155" i="32"/>
  <c r="D48" i="32"/>
  <c r="D16" i="32"/>
  <c r="D227" i="32"/>
  <c r="D167" i="32"/>
  <c r="D176" i="32"/>
  <c r="D32" i="32"/>
  <c r="F24" i="32"/>
  <c r="F277" i="32"/>
  <c r="F188" i="32"/>
  <c r="F245" i="32"/>
  <c r="F54" i="32"/>
  <c r="F233" i="32"/>
  <c r="F131" i="32"/>
  <c r="F86" i="32"/>
  <c r="F267" i="32"/>
  <c r="F91" i="32"/>
  <c r="F104" i="32"/>
  <c r="F117" i="32"/>
  <c r="F119" i="32"/>
  <c r="F250" i="32"/>
  <c r="F71" i="32"/>
  <c r="H14" i="32"/>
  <c r="H44" i="32"/>
  <c r="H269" i="32"/>
  <c r="H28" i="32"/>
  <c r="H120" i="32"/>
  <c r="H18" i="32"/>
  <c r="H148" i="32"/>
  <c r="H108" i="32"/>
  <c r="H203" i="32"/>
  <c r="H153" i="32"/>
  <c r="H218" i="32"/>
  <c r="H157" i="32"/>
  <c r="H273" i="32"/>
  <c r="H189" i="32"/>
  <c r="H59" i="32"/>
  <c r="H31" i="32"/>
  <c r="H246" i="32"/>
  <c r="H173" i="32"/>
  <c r="H212" i="32"/>
  <c r="H106" i="32"/>
  <c r="H43" i="32"/>
  <c r="H65" i="32"/>
  <c r="H187" i="32"/>
  <c r="D102" i="32"/>
  <c r="D113" i="32"/>
  <c r="D24" i="32"/>
  <c r="D220" i="32"/>
  <c r="D92" i="32"/>
  <c r="D232" i="32"/>
  <c r="D172" i="32"/>
  <c r="D277" i="32"/>
  <c r="D96" i="32"/>
  <c r="D188" i="32"/>
  <c r="D268" i="32"/>
  <c r="D245" i="32"/>
  <c r="D33" i="32"/>
  <c r="D80" i="32"/>
  <c r="D233" i="32"/>
  <c r="D219" i="32"/>
  <c r="D131" i="32"/>
  <c r="D86" i="32"/>
  <c r="D228" i="32"/>
  <c r="D164" i="32"/>
  <c r="D183" i="32"/>
  <c r="D20" i="32"/>
  <c r="D272" i="32"/>
  <c r="D101" i="32"/>
  <c r="D117" i="32"/>
  <c r="D234" i="32"/>
  <c r="D119" i="32"/>
  <c r="D250" i="32"/>
  <c r="D140" i="32"/>
  <c r="D71" i="32"/>
  <c r="F14" i="32"/>
  <c r="F160" i="32"/>
  <c r="F30" i="32"/>
  <c r="F141" i="32"/>
  <c r="F269" i="32"/>
  <c r="F28" i="32"/>
  <c r="F180" i="32"/>
  <c r="F51" i="32"/>
  <c r="F70" i="32"/>
  <c r="F18" i="32"/>
  <c r="F151" i="32"/>
  <c r="F156" i="32"/>
  <c r="F15" i="32"/>
  <c r="F126" i="32"/>
  <c r="F224" i="32"/>
  <c r="F153" i="32"/>
  <c r="F200" i="32"/>
  <c r="F157" i="32"/>
  <c r="F241" i="32"/>
  <c r="F273" i="32"/>
  <c r="F189" i="32"/>
  <c r="F59" i="32"/>
  <c r="F166" i="32"/>
  <c r="F173" i="32"/>
  <c r="F216" i="32"/>
  <c r="F212" i="32"/>
  <c r="F106" i="32"/>
  <c r="F43" i="32"/>
  <c r="F248" i="32"/>
  <c r="F26" i="32"/>
  <c r="F134" i="32"/>
  <c r="H114" i="32"/>
  <c r="H49" i="32"/>
  <c r="H177" i="32"/>
  <c r="H139" i="32"/>
  <c r="H236" i="32"/>
  <c r="H81" i="32"/>
  <c r="H149" i="32"/>
  <c r="H118" i="32"/>
  <c r="H202" i="32"/>
  <c r="H95" i="32"/>
  <c r="H61" i="32"/>
  <c r="H34" i="32"/>
  <c r="H110" i="32"/>
  <c r="H129" i="32"/>
  <c r="H97" i="32"/>
  <c r="H204" i="32"/>
  <c r="H171" i="32"/>
  <c r="H238" i="32"/>
  <c r="H243" i="32"/>
  <c r="H10" i="32"/>
  <c r="H161" i="32"/>
  <c r="H265" i="32"/>
  <c r="H143" i="32"/>
  <c r="H271" i="32"/>
  <c r="H29" i="32"/>
  <c r="H264" i="32"/>
  <c r="G264" i="32"/>
  <c r="H103" i="32"/>
  <c r="E103" i="32"/>
  <c r="D14" i="32"/>
  <c r="D185" i="32"/>
  <c r="D160" i="32"/>
  <c r="D30" i="32"/>
  <c r="D44" i="32"/>
  <c r="D141" i="32"/>
  <c r="D13" i="32"/>
  <c r="D269" i="32"/>
  <c r="D197" i="32"/>
  <c r="D28" i="32"/>
  <c r="D213" i="32"/>
  <c r="D180" i="32"/>
  <c r="D51" i="32"/>
  <c r="D120" i="32"/>
  <c r="D70" i="32"/>
  <c r="D18" i="32"/>
  <c r="D127" i="32"/>
  <c r="D151" i="32"/>
  <c r="D148" i="32"/>
  <c r="D156" i="32"/>
  <c r="D108" i="32"/>
  <c r="D15" i="32"/>
  <c r="D126" i="32"/>
  <c r="D203" i="32"/>
  <c r="D224" i="32"/>
  <c r="D190" i="32"/>
  <c r="D153" i="32"/>
  <c r="D262" i="32"/>
  <c r="D157" i="32"/>
  <c r="D273" i="32"/>
  <c r="D159" i="32"/>
  <c r="D189" i="32"/>
  <c r="D181" i="32"/>
  <c r="D59" i="32"/>
  <c r="D154" i="32"/>
  <c r="D19" i="32"/>
  <c r="D31" i="32"/>
  <c r="D166" i="32"/>
  <c r="D40" i="32"/>
  <c r="D246" i="32"/>
  <c r="D82" i="32"/>
  <c r="D173" i="32"/>
  <c r="D107" i="32"/>
  <c r="D216" i="32"/>
  <c r="D212" i="32"/>
  <c r="D179" i="32"/>
  <c r="D106" i="32"/>
  <c r="D136" i="32"/>
  <c r="D43" i="32"/>
  <c r="D178" i="32"/>
  <c r="D248" i="32"/>
  <c r="D65" i="32"/>
  <c r="D26" i="32"/>
  <c r="D187" i="32"/>
  <c r="D134" i="32"/>
  <c r="F144" i="32"/>
  <c r="F114" i="32"/>
  <c r="F258" i="32"/>
  <c r="F49" i="32"/>
  <c r="F177" i="32"/>
  <c r="F124" i="32"/>
  <c r="F139" i="32"/>
  <c r="F122" i="32"/>
  <c r="F236" i="32"/>
  <c r="F81" i="32"/>
  <c r="F249" i="32"/>
  <c r="F118" i="32"/>
  <c r="F78" i="32"/>
  <c r="F202" i="32"/>
  <c r="F95" i="32"/>
  <c r="F184" i="32"/>
  <c r="F74" i="32"/>
  <c r="F61" i="32"/>
  <c r="F111" i="32"/>
  <c r="F34" i="32"/>
  <c r="F110" i="32"/>
  <c r="F11" i="32"/>
  <c r="F129" i="32"/>
  <c r="F237" i="32"/>
  <c r="F97" i="32"/>
  <c r="F77" i="32"/>
  <c r="F204" i="32"/>
  <c r="F171" i="32"/>
  <c r="F115" i="32"/>
  <c r="F85" i="32"/>
  <c r="F243" i="32"/>
  <c r="F56" i="32"/>
  <c r="F10" i="32"/>
  <c r="F161" i="32"/>
  <c r="F62" i="32"/>
  <c r="F265" i="32"/>
  <c r="F64" i="32"/>
  <c r="F143" i="32"/>
  <c r="F12" i="32"/>
  <c r="F94" i="32"/>
  <c r="F29" i="32"/>
  <c r="F142" i="32"/>
  <c r="F264" i="32"/>
  <c r="F163" i="32"/>
  <c r="F103" i="32"/>
  <c r="F231" i="32"/>
  <c r="F63" i="32"/>
  <c r="F36" i="32"/>
  <c r="F225" i="32"/>
  <c r="F147" i="32"/>
  <c r="H195" i="32"/>
  <c r="H39" i="32"/>
  <c r="H135" i="32"/>
  <c r="H90" i="32"/>
  <c r="H25" i="32"/>
  <c r="H116" i="32"/>
  <c r="H229" i="32"/>
  <c r="H266" i="32"/>
  <c r="H253" i="32"/>
  <c r="H66" i="32"/>
  <c r="H55" i="32"/>
  <c r="H41" i="32"/>
  <c r="H223" i="32"/>
  <c r="H186" i="32"/>
  <c r="H270" i="32"/>
  <c r="H37" i="32"/>
  <c r="G37" i="32"/>
  <c r="H257" i="32"/>
  <c r="H221" i="32"/>
  <c r="H35" i="32"/>
  <c r="G35" i="32"/>
  <c r="H98" i="32"/>
  <c r="H57" i="32"/>
  <c r="H45" i="32"/>
  <c r="H17" i="32"/>
  <c r="H23" i="32"/>
  <c r="H211" i="32"/>
  <c r="H42" i="32"/>
  <c r="H259" i="32"/>
  <c r="H76" i="32"/>
  <c r="H260" i="32"/>
  <c r="H132" i="32"/>
  <c r="H275" i="32"/>
  <c r="H217" i="32"/>
  <c r="H155" i="32"/>
  <c r="H112" i="32"/>
  <c r="H165" i="32"/>
  <c r="H137" i="32"/>
  <c r="H48" i="32"/>
  <c r="H50" i="32"/>
  <c r="H16" i="32"/>
  <c r="H27" i="32"/>
  <c r="H175" i="32"/>
  <c r="H100" i="32"/>
  <c r="H227" i="32"/>
  <c r="H68" i="32"/>
  <c r="H194" i="32"/>
  <c r="H199" i="32"/>
  <c r="H167" i="32"/>
  <c r="H174" i="32"/>
  <c r="H176" i="32"/>
  <c r="G176" i="32"/>
  <c r="H247" i="32"/>
  <c r="H242" i="32"/>
  <c r="H32" i="32"/>
  <c r="H254" i="32"/>
  <c r="H9" i="32"/>
  <c r="H169" i="32"/>
  <c r="H46" i="32"/>
  <c r="D200" i="31"/>
  <c r="F179" i="31"/>
  <c r="D139" i="31"/>
  <c r="D143" i="31"/>
  <c r="D226" i="31"/>
  <c r="D251" i="31"/>
  <c r="D156" i="31"/>
  <c r="D254" i="31"/>
  <c r="D231" i="31"/>
  <c r="F237" i="31"/>
  <c r="H261" i="31"/>
  <c r="H167" i="31"/>
  <c r="D227" i="31"/>
  <c r="D239" i="31"/>
  <c r="F157" i="31"/>
  <c r="H240" i="31"/>
  <c r="D73" i="32"/>
  <c r="D133" i="32"/>
  <c r="D39" i="32"/>
  <c r="D90" i="32"/>
  <c r="D266" i="32"/>
  <c r="D257" i="32"/>
  <c r="D23" i="32"/>
  <c r="D76" i="32"/>
  <c r="D217" i="32"/>
  <c r="D137" i="32"/>
  <c r="D50" i="32"/>
  <c r="D100" i="32"/>
  <c r="D199" i="32"/>
  <c r="D247" i="32"/>
  <c r="D9" i="32"/>
  <c r="F92" i="32"/>
  <c r="F172" i="32"/>
  <c r="F205" i="32"/>
  <c r="F268" i="32"/>
  <c r="F208" i="32"/>
  <c r="F263" i="32"/>
  <c r="F170" i="32"/>
  <c r="F228" i="32"/>
  <c r="F183" i="32"/>
  <c r="F20" i="32"/>
  <c r="F101" i="32"/>
  <c r="F79" i="32"/>
  <c r="F99" i="32"/>
  <c r="H30" i="32"/>
  <c r="H197" i="32"/>
  <c r="H51" i="32"/>
  <c r="H127" i="32"/>
  <c r="E127" i="32"/>
  <c r="D144" i="32"/>
  <c r="D114" i="32"/>
  <c r="D258" i="32"/>
  <c r="D49" i="32"/>
  <c r="D177" i="32"/>
  <c r="D124" i="32"/>
  <c r="D139" i="32"/>
  <c r="D122" i="32"/>
  <c r="D236" i="32"/>
  <c r="D145" i="32"/>
  <c r="D149" i="32"/>
  <c r="D249" i="32"/>
  <c r="D118" i="32"/>
  <c r="D78" i="32"/>
  <c r="D202" i="32"/>
  <c r="D95" i="32"/>
  <c r="D184" i="32"/>
  <c r="D74" i="32"/>
  <c r="D61" i="32"/>
  <c r="D34" i="32"/>
  <c r="D110" i="32"/>
  <c r="D11" i="32"/>
  <c r="D129" i="32"/>
  <c r="D77" i="32"/>
  <c r="D204" i="32"/>
  <c r="D171" i="32"/>
  <c r="D115" i="32"/>
  <c r="D238" i="32"/>
  <c r="D85" i="32"/>
  <c r="D243" i="32"/>
  <c r="D56" i="32"/>
  <c r="D10" i="32"/>
  <c r="D161" i="32"/>
  <c r="D62" i="32"/>
  <c r="D265" i="32"/>
  <c r="D64" i="32"/>
  <c r="D143" i="32"/>
  <c r="D12" i="32"/>
  <c r="D271" i="32"/>
  <c r="D94" i="32"/>
  <c r="D29" i="32"/>
  <c r="D142" i="32"/>
  <c r="D264" i="32"/>
  <c r="D163" i="32"/>
  <c r="D103" i="32"/>
  <c r="D231" i="32"/>
  <c r="D63" i="32"/>
  <c r="D36" i="32"/>
  <c r="D147" i="32"/>
  <c r="D123" i="32"/>
  <c r="F195" i="32"/>
  <c r="F39" i="32"/>
  <c r="F90" i="32"/>
  <c r="F25" i="32"/>
  <c r="F116" i="32"/>
  <c r="F229" i="32"/>
  <c r="F266" i="32"/>
  <c r="F253" i="32"/>
  <c r="F66" i="32"/>
  <c r="F55" i="32"/>
  <c r="F41" i="32"/>
  <c r="F223" i="32"/>
  <c r="F186" i="32"/>
  <c r="F37" i="32"/>
  <c r="F257" i="32"/>
  <c r="F35" i="32"/>
  <c r="F98" i="32"/>
  <c r="F57" i="32"/>
  <c r="F45" i="32"/>
  <c r="F17" i="32"/>
  <c r="F23" i="32"/>
  <c r="F211" i="32"/>
  <c r="F42" i="32"/>
  <c r="F259" i="32"/>
  <c r="F76" i="32"/>
  <c r="F260" i="32"/>
  <c r="F132" i="32"/>
  <c r="F275" i="32"/>
  <c r="F217" i="32"/>
  <c r="F155" i="32"/>
  <c r="F112" i="32"/>
  <c r="F165" i="32"/>
  <c r="F48" i="32"/>
  <c r="F50" i="32"/>
  <c r="F16" i="32"/>
  <c r="F27" i="32"/>
  <c r="F175" i="32"/>
  <c r="F100" i="32"/>
  <c r="F227" i="32"/>
  <c r="F68" i="32"/>
  <c r="F194" i="32"/>
  <c r="F199" i="32"/>
  <c r="F167" i="32"/>
  <c r="F174" i="32"/>
  <c r="F176" i="32"/>
  <c r="F247" i="32"/>
  <c r="F242" i="32"/>
  <c r="F32" i="32"/>
  <c r="F254" i="32"/>
  <c r="F9" i="32"/>
  <c r="F169" i="32"/>
  <c r="F46" i="32"/>
  <c r="H206" i="32"/>
  <c r="H102" i="32"/>
  <c r="H113" i="32"/>
  <c r="H38" i="32"/>
  <c r="H24" i="32"/>
  <c r="H220" i="32"/>
  <c r="H92" i="32"/>
  <c r="H251" i="32"/>
  <c r="H232" i="32"/>
  <c r="H87" i="32"/>
  <c r="H172" i="32"/>
  <c r="H226" i="32"/>
  <c r="E226" i="32"/>
  <c r="H277" i="32"/>
  <c r="H205" i="32"/>
  <c r="H96" i="32"/>
  <c r="H235" i="32"/>
  <c r="H188" i="32"/>
  <c r="H268" i="32"/>
  <c r="H214" i="32"/>
  <c r="H245" i="32"/>
  <c r="H33" i="32"/>
  <c r="E33" i="32"/>
  <c r="H208" i="32"/>
  <c r="H54" i="32"/>
  <c r="G54" i="32"/>
  <c r="H121" i="32"/>
  <c r="H80" i="32"/>
  <c r="H263" i="32"/>
  <c r="H233" i="32"/>
  <c r="H52" i="32"/>
  <c r="H219" i="32"/>
  <c r="H162" i="32"/>
  <c r="H131" i="32"/>
  <c r="G131" i="32"/>
  <c r="H130" i="32"/>
  <c r="H261" i="32"/>
  <c r="H170" i="32"/>
  <c r="E170" i="32"/>
  <c r="H86" i="32"/>
  <c r="H84" i="32"/>
  <c r="H228" i="32"/>
  <c r="H164" i="32"/>
  <c r="H267" i="32"/>
  <c r="H183" i="32"/>
  <c r="H93" i="32"/>
  <c r="H91" i="32"/>
  <c r="H244" i="32"/>
  <c r="H20" i="32"/>
  <c r="H104" i="32"/>
  <c r="H272" i="32"/>
  <c r="H278" i="32"/>
  <c r="H101" i="32"/>
  <c r="H117" i="32"/>
  <c r="H201" i="32"/>
  <c r="H234" i="32"/>
  <c r="H79" i="32"/>
  <c r="G79" i="32"/>
  <c r="H119" i="32"/>
  <c r="H252" i="32"/>
  <c r="G252" i="32"/>
  <c r="H274" i="32"/>
  <c r="H99" i="32"/>
  <c r="H250" i="32"/>
  <c r="H230" i="32"/>
  <c r="H140" i="32"/>
  <c r="H71" i="32"/>
  <c r="F139" i="31"/>
  <c r="D197" i="31"/>
  <c r="D217" i="31"/>
  <c r="F226" i="31"/>
  <c r="F212" i="31"/>
  <c r="D253" i="31"/>
  <c r="F231" i="31"/>
  <c r="D175" i="31"/>
  <c r="F259" i="31"/>
  <c r="H237" i="31"/>
  <c r="H220" i="31"/>
  <c r="D238" i="31"/>
  <c r="D267" i="31"/>
  <c r="H168" i="31"/>
  <c r="F195" i="31"/>
  <c r="D206" i="31"/>
  <c r="H256" i="31"/>
  <c r="F239" i="31"/>
  <c r="H157" i="31"/>
  <c r="D244" i="31"/>
  <c r="F235" i="31"/>
  <c r="D263" i="31"/>
  <c r="D242" i="31"/>
  <c r="H223" i="31"/>
  <c r="H274" i="31"/>
  <c r="F73" i="32"/>
  <c r="F133" i="32"/>
  <c r="D195" i="32"/>
  <c r="D135" i="32"/>
  <c r="D25" i="32"/>
  <c r="D66" i="32"/>
  <c r="D270" i="32"/>
  <c r="D221" i="32"/>
  <c r="D45" i="32"/>
  <c r="D42" i="32"/>
  <c r="D132" i="32"/>
  <c r="D112" i="32"/>
  <c r="D175" i="32"/>
  <c r="D68" i="32"/>
  <c r="D174" i="32"/>
  <c r="D169" i="32"/>
  <c r="F206" i="32"/>
  <c r="F113" i="32"/>
  <c r="F251" i="32"/>
  <c r="F226" i="32"/>
  <c r="F96" i="32"/>
  <c r="F214" i="32"/>
  <c r="F121" i="32"/>
  <c r="F52" i="32"/>
  <c r="F130" i="32"/>
  <c r="F84" i="32"/>
  <c r="F93" i="32"/>
  <c r="F272" i="32"/>
  <c r="F201" i="32"/>
  <c r="F252" i="32"/>
  <c r="F230" i="32"/>
  <c r="H185" i="32"/>
  <c r="H141" i="32"/>
  <c r="H213" i="32"/>
  <c r="H70" i="32"/>
  <c r="H151" i="32"/>
  <c r="H126" i="32"/>
  <c r="H190" i="32"/>
  <c r="H262" i="32"/>
  <c r="H241" i="32"/>
  <c r="H181" i="32"/>
  <c r="H19" i="32"/>
  <c r="H40" i="32"/>
  <c r="H107" i="32"/>
  <c r="H179" i="32"/>
  <c r="H178" i="32"/>
  <c r="H26" i="32"/>
  <c r="F197" i="31"/>
  <c r="D151" i="31"/>
  <c r="D155" i="31"/>
  <c r="H160" i="31"/>
  <c r="D167" i="31"/>
  <c r="H161" i="31"/>
  <c r="H170" i="31"/>
  <c r="H235" i="31"/>
  <c r="F263" i="31"/>
  <c r="H246" i="31"/>
  <c r="F242" i="31"/>
  <c r="H73" i="32"/>
  <c r="H133" i="32"/>
  <c r="D55" i="32"/>
  <c r="D186" i="32"/>
  <c r="D17" i="32"/>
  <c r="D259" i="32"/>
  <c r="D275" i="32"/>
  <c r="D165" i="32"/>
  <c r="D27" i="32"/>
  <c r="D194" i="32"/>
  <c r="D242" i="32"/>
  <c r="D46" i="32"/>
  <c r="F38" i="32"/>
  <c r="F232" i="32"/>
  <c r="F33" i="32"/>
  <c r="F80" i="32"/>
  <c r="F219" i="32"/>
  <c r="F261" i="32"/>
  <c r="F164" i="32"/>
  <c r="F244" i="32"/>
  <c r="F278" i="32"/>
  <c r="F234" i="32"/>
  <c r="F274" i="32"/>
  <c r="F140" i="32"/>
  <c r="H160" i="32"/>
  <c r="H13" i="32"/>
  <c r="H180" i="32"/>
  <c r="H156" i="32"/>
  <c r="H15" i="32"/>
  <c r="H224" i="32"/>
  <c r="G224" i="32"/>
  <c r="H200" i="32"/>
  <c r="H75" i="32"/>
  <c r="H159" i="32"/>
  <c r="H154" i="32"/>
  <c r="H166" i="32"/>
  <c r="H82" i="32"/>
  <c r="H216" i="32"/>
  <c r="H136" i="32"/>
  <c r="H248" i="32"/>
  <c r="G248" i="32"/>
  <c r="H134" i="32"/>
  <c r="D206" i="32"/>
  <c r="D38" i="32"/>
  <c r="D87" i="32"/>
  <c r="D226" i="32"/>
  <c r="D205" i="32"/>
  <c r="D235" i="32"/>
  <c r="D208" i="32"/>
  <c r="D54" i="32"/>
  <c r="D263" i="32"/>
  <c r="D52" i="32"/>
  <c r="D162" i="32"/>
  <c r="D130" i="32"/>
  <c r="D261" i="32"/>
  <c r="D170" i="32"/>
  <c r="D84" i="32"/>
  <c r="D93" i="32"/>
  <c r="D244" i="32"/>
  <c r="D104" i="32"/>
  <c r="D278" i="32"/>
  <c r="D201" i="32"/>
  <c r="D79" i="32"/>
  <c r="E252" i="32"/>
  <c r="D252" i="32"/>
  <c r="D99" i="32"/>
  <c r="D230" i="32"/>
  <c r="F185" i="32"/>
  <c r="F44" i="32"/>
  <c r="F13" i="32"/>
  <c r="F197" i="32"/>
  <c r="F213" i="32"/>
  <c r="F120" i="32"/>
  <c r="G127" i="32"/>
  <c r="F127" i="32"/>
  <c r="F148" i="32"/>
  <c r="F108" i="32"/>
  <c r="F203" i="32"/>
  <c r="G190" i="32"/>
  <c r="F190" i="32"/>
  <c r="F218" i="32"/>
  <c r="F262" i="32"/>
  <c r="F75" i="32"/>
  <c r="F159" i="32"/>
  <c r="F181" i="32"/>
  <c r="F154" i="32"/>
  <c r="F31" i="32"/>
  <c r="F40" i="32"/>
  <c r="F82" i="32"/>
  <c r="F107" i="32"/>
  <c r="F179" i="32"/>
  <c r="F136" i="32"/>
  <c r="F178" i="32"/>
  <c r="F65" i="32"/>
  <c r="F187" i="32"/>
  <c r="H144" i="32"/>
  <c r="H258" i="32"/>
  <c r="H124" i="32"/>
  <c r="H122" i="32"/>
  <c r="H145" i="32"/>
  <c r="H249" i="32"/>
  <c r="H78" i="32"/>
  <c r="H184" i="32"/>
  <c r="H74" i="32"/>
  <c r="H111" i="32"/>
  <c r="H11" i="32"/>
  <c r="H237" i="32"/>
  <c r="H77" i="32"/>
  <c r="H115" i="32"/>
  <c r="H85" i="32"/>
  <c r="H56" i="32"/>
  <c r="H62" i="32"/>
  <c r="H64" i="32"/>
  <c r="H12" i="32"/>
  <c r="H94" i="32"/>
  <c r="H142" i="32"/>
  <c r="H163" i="32"/>
  <c r="H231" i="32"/>
  <c r="H63" i="32"/>
  <c r="H36" i="32"/>
  <c r="H225" i="32"/>
  <c r="H147" i="32"/>
  <c r="H123" i="32"/>
  <c r="H180" i="31"/>
  <c r="H197" i="31"/>
  <c r="H230" i="31"/>
  <c r="F151" i="31"/>
  <c r="D165" i="31"/>
  <c r="H253" i="31"/>
  <c r="H183" i="31"/>
  <c r="F155" i="31"/>
  <c r="F148" i="31"/>
  <c r="D237" i="31"/>
  <c r="F167" i="31"/>
  <c r="D168" i="31"/>
  <c r="D157" i="31"/>
  <c r="H244" i="31"/>
  <c r="H263" i="31"/>
  <c r="F172" i="31"/>
  <c r="F240" i="31"/>
  <c r="J223" i="31"/>
  <c r="D274" i="31"/>
  <c r="F168" i="31"/>
  <c r="F160" i="31"/>
  <c r="F180" i="31"/>
  <c r="F208" i="31"/>
  <c r="F175" i="31"/>
  <c r="F238" i="31"/>
  <c r="H181" i="31"/>
  <c r="E117" i="31"/>
  <c r="D117" i="31"/>
  <c r="F243" i="31"/>
  <c r="H245" i="31"/>
  <c r="F54" i="31"/>
  <c r="H143" i="31"/>
  <c r="H113" i="31"/>
  <c r="H69" i="31"/>
  <c r="F178" i="31"/>
  <c r="F33" i="31"/>
  <c r="H44" i="31"/>
  <c r="J17" i="31"/>
  <c r="D17" i="31"/>
  <c r="E105" i="31"/>
  <c r="D105" i="31"/>
  <c r="H255" i="31"/>
  <c r="D11" i="31"/>
  <c r="H226" i="31"/>
  <c r="H251" i="31"/>
  <c r="H212" i="31"/>
  <c r="F211" i="31"/>
  <c r="H156" i="31"/>
  <c r="H127" i="31"/>
  <c r="H254" i="31"/>
  <c r="D198" i="31"/>
  <c r="F253" i="31"/>
  <c r="D74" i="31"/>
  <c r="F149" i="31"/>
  <c r="D164" i="31"/>
  <c r="H83" i="31"/>
  <c r="D82" i="31"/>
  <c r="H259" i="31"/>
  <c r="E90" i="31"/>
  <c r="F90" i="31"/>
  <c r="H257" i="31"/>
  <c r="F109" i="31"/>
  <c r="J38" i="31"/>
  <c r="D38" i="31"/>
  <c r="D250" i="31"/>
  <c r="H108" i="31"/>
  <c r="J48" i="31"/>
  <c r="D48" i="31"/>
  <c r="F37" i="31"/>
  <c r="J30" i="31"/>
  <c r="D30" i="31"/>
  <c r="H25" i="31"/>
  <c r="F24" i="31"/>
  <c r="E43" i="31"/>
  <c r="D43" i="31"/>
  <c r="H111" i="31"/>
  <c r="F213" i="31"/>
  <c r="J136" i="31"/>
  <c r="D136" i="31"/>
  <c r="I222" i="31"/>
  <c r="F222" i="31"/>
  <c r="J89" i="31"/>
  <c r="D89" i="31"/>
  <c r="H117" i="31"/>
  <c r="D258" i="31"/>
  <c r="F229" i="31"/>
  <c r="G80" i="31"/>
  <c r="D80" i="31"/>
  <c r="F28" i="31"/>
  <c r="F207" i="31"/>
  <c r="H219" i="31"/>
  <c r="F174" i="31"/>
  <c r="D241" i="31"/>
  <c r="F50" i="31"/>
  <c r="E113" i="31"/>
  <c r="D113" i="31"/>
  <c r="H199" i="31"/>
  <c r="J77" i="31"/>
  <c r="D77" i="31"/>
  <c r="F93" i="31"/>
  <c r="J69" i="31"/>
  <c r="D69" i="31"/>
  <c r="H36" i="31"/>
  <c r="F182" i="31"/>
  <c r="J18" i="31"/>
  <c r="D18" i="31"/>
  <c r="H214" i="31"/>
  <c r="D273" i="31"/>
  <c r="H142" i="31"/>
  <c r="D94" i="31"/>
  <c r="H150" i="31"/>
  <c r="F73" i="31"/>
  <c r="E56" i="31"/>
  <c r="D56" i="31"/>
  <c r="F60" i="31"/>
  <c r="G44" i="31"/>
  <c r="D44" i="31"/>
  <c r="D106" i="31"/>
  <c r="H17" i="31"/>
  <c r="F116" i="31"/>
  <c r="E121" i="31"/>
  <c r="D121" i="31"/>
  <c r="E79" i="31"/>
  <c r="D79" i="31"/>
  <c r="H105" i="31"/>
  <c r="D255" i="31"/>
  <c r="H11" i="31"/>
  <c r="F41" i="31"/>
  <c r="F124" i="31"/>
  <c r="H51" i="31"/>
  <c r="D212" i="31"/>
  <c r="F252" i="31"/>
  <c r="F76" i="31"/>
  <c r="D127" i="31"/>
  <c r="H126" i="31"/>
  <c r="H198" i="31"/>
  <c r="F264" i="31"/>
  <c r="G125" i="31"/>
  <c r="D125" i="31"/>
  <c r="H151" i="31"/>
  <c r="F165" i="31"/>
  <c r="H74" i="31"/>
  <c r="D110" i="31"/>
  <c r="H164" i="31"/>
  <c r="F262" i="31"/>
  <c r="I83" i="31"/>
  <c r="D83" i="31"/>
  <c r="H82" i="31"/>
  <c r="F132" i="31"/>
  <c r="D221" i="31"/>
  <c r="H55" i="31"/>
  <c r="D158" i="31"/>
  <c r="H10" i="31"/>
  <c r="F49" i="31"/>
  <c r="D259" i="31"/>
  <c r="H155" i="31"/>
  <c r="F16" i="31"/>
  <c r="H148" i="31"/>
  <c r="F61" i="31"/>
  <c r="E27" i="31"/>
  <c r="D27" i="31"/>
  <c r="D257" i="31"/>
  <c r="F88" i="31"/>
  <c r="E31" i="31"/>
  <c r="D31" i="31"/>
  <c r="D160" i="31"/>
  <c r="H96" i="31"/>
  <c r="E20" i="31"/>
  <c r="D20" i="31"/>
  <c r="H12" i="31"/>
  <c r="F220" i="31"/>
  <c r="J100" i="31"/>
  <c r="D100" i="31"/>
  <c r="H81" i="31"/>
  <c r="F29" i="31"/>
  <c r="D161" i="31"/>
  <c r="D170" i="31"/>
  <c r="H102" i="31"/>
  <c r="F256" i="31"/>
  <c r="H131" i="31"/>
  <c r="H42" i="31"/>
  <c r="D235" i="31"/>
  <c r="H172" i="31"/>
  <c r="E32" i="31"/>
  <c r="D32" i="31"/>
  <c r="F64" i="31"/>
  <c r="I35" i="31"/>
  <c r="D35" i="31"/>
  <c r="F223" i="31"/>
  <c r="J26" i="31"/>
  <c r="D26" i="31"/>
  <c r="D181" i="31"/>
  <c r="E70" i="31"/>
  <c r="D70" i="31"/>
  <c r="J118" i="31"/>
  <c r="F118" i="31"/>
  <c r="J45" i="31"/>
  <c r="D45" i="31"/>
  <c r="F128" i="31"/>
  <c r="H229" i="31"/>
  <c r="F80" i="31"/>
  <c r="J65" i="31"/>
  <c r="D65" i="31"/>
  <c r="I54" i="31"/>
  <c r="D54" i="31"/>
  <c r="H207" i="31"/>
  <c r="H50" i="31"/>
  <c r="H115" i="31"/>
  <c r="H93" i="31"/>
  <c r="F69" i="31"/>
  <c r="H260" i="31"/>
  <c r="H15" i="31"/>
  <c r="H75" i="31"/>
  <c r="D211" i="31"/>
  <c r="H252" i="31"/>
  <c r="D194" i="31"/>
  <c r="F254" i="31"/>
  <c r="H264" i="31"/>
  <c r="F125" i="31"/>
  <c r="J110" i="31"/>
  <c r="F110" i="31"/>
  <c r="E107" i="31"/>
  <c r="D107" i="31"/>
  <c r="H262" i="31"/>
  <c r="D159" i="31"/>
  <c r="D236" i="31"/>
  <c r="H132" i="31"/>
  <c r="D183" i="31"/>
  <c r="H47" i="31"/>
  <c r="F158" i="31"/>
  <c r="H49" i="31"/>
  <c r="E58" i="31"/>
  <c r="D58" i="31"/>
  <c r="H61" i="31"/>
  <c r="D90" i="31"/>
  <c r="H19" i="31"/>
  <c r="F257" i="31"/>
  <c r="D169" i="31"/>
  <c r="D63" i="31"/>
  <c r="E138" i="31"/>
  <c r="D138" i="31"/>
  <c r="G20" i="31"/>
  <c r="F20" i="31"/>
  <c r="E39" i="31"/>
  <c r="D39" i="31"/>
  <c r="F100" i="31"/>
  <c r="H67" i="31"/>
  <c r="H91" i="31"/>
  <c r="H29" i="31"/>
  <c r="H97" i="31"/>
  <c r="E103" i="31"/>
  <c r="D103" i="31"/>
  <c r="F161" i="31"/>
  <c r="J112" i="31"/>
  <c r="D112" i="31"/>
  <c r="D137" i="31"/>
  <c r="F227" i="31"/>
  <c r="D173" i="31"/>
  <c r="D78" i="31"/>
  <c r="D114" i="31"/>
  <c r="H99" i="31"/>
  <c r="H224" i="31"/>
  <c r="F32" i="31"/>
  <c r="E95" i="31"/>
  <c r="D95" i="31"/>
  <c r="H62" i="31"/>
  <c r="F246" i="31"/>
  <c r="D9" i="31"/>
  <c r="F26" i="31"/>
  <c r="D218" i="31"/>
  <c r="H135" i="31"/>
  <c r="F181" i="31"/>
  <c r="D129" i="31"/>
  <c r="H118" i="31"/>
  <c r="F45" i="31"/>
  <c r="H128" i="31"/>
  <c r="H189" i="31"/>
  <c r="J14" i="31"/>
  <c r="D14" i="31"/>
  <c r="F38" i="31"/>
  <c r="D98" i="31"/>
  <c r="H179" i="31"/>
  <c r="D130" i="31"/>
  <c r="F48" i="31"/>
  <c r="I87" i="31"/>
  <c r="D87" i="31"/>
  <c r="F30" i="31"/>
  <c r="H213" i="31"/>
  <c r="I134" i="31"/>
  <c r="D134" i="31"/>
  <c r="F89" i="31"/>
  <c r="J13" i="31"/>
  <c r="D13" i="31"/>
  <c r="F258" i="31"/>
  <c r="D243" i="31"/>
  <c r="D225" i="31"/>
  <c r="E40" i="31"/>
  <c r="D40" i="31"/>
  <c r="F241" i="31"/>
  <c r="D180" i="31"/>
  <c r="D196" i="31"/>
  <c r="J33" i="31"/>
  <c r="D33" i="31"/>
  <c r="J106" i="31"/>
  <c r="F106" i="31"/>
  <c r="H116" i="31"/>
  <c r="H23" i="31"/>
  <c r="J255" i="31"/>
  <c r="F255" i="31"/>
  <c r="D184" i="31"/>
  <c r="H250" i="31"/>
  <c r="J108" i="31"/>
  <c r="D108" i="31"/>
  <c r="F171" i="31"/>
  <c r="H258" i="31"/>
  <c r="F65" i="31"/>
  <c r="F40" i="31"/>
  <c r="H241" i="31"/>
  <c r="D199" i="31"/>
  <c r="H77" i="31"/>
  <c r="F138" i="31"/>
  <c r="J96" i="31"/>
  <c r="D96" i="31"/>
  <c r="J12" i="31"/>
  <c r="D12" i="31"/>
  <c r="H100" i="31"/>
  <c r="D261" i="31"/>
  <c r="J81" i="31"/>
  <c r="D81" i="31"/>
  <c r="F267" i="31"/>
  <c r="F112" i="31"/>
  <c r="F137" i="31"/>
  <c r="H195" i="31"/>
  <c r="F206" i="31"/>
  <c r="F173" i="31"/>
  <c r="E78" i="31"/>
  <c r="F78" i="31"/>
  <c r="D102" i="31"/>
  <c r="H239" i="31"/>
  <c r="J114" i="31"/>
  <c r="F114" i="31"/>
  <c r="E131" i="31"/>
  <c r="D131" i="31"/>
  <c r="F244" i="31"/>
  <c r="J42" i="31"/>
  <c r="D42" i="31"/>
  <c r="D172" i="31"/>
  <c r="D240" i="31"/>
  <c r="H35" i="31"/>
  <c r="F9" i="31"/>
  <c r="H26" i="31"/>
  <c r="F218" i="31"/>
  <c r="H70" i="31"/>
  <c r="F129" i="31"/>
  <c r="H45" i="31"/>
  <c r="H109" i="31"/>
  <c r="F250" i="31"/>
  <c r="H154" i="31"/>
  <c r="H37" i="31"/>
  <c r="J171" i="31"/>
  <c r="D171" i="31"/>
  <c r="H24" i="31"/>
  <c r="I119" i="31"/>
  <c r="D119" i="31"/>
  <c r="F136" i="31"/>
  <c r="H222" i="31"/>
  <c r="H28" i="31"/>
  <c r="F77" i="31"/>
  <c r="H228" i="31"/>
  <c r="E92" i="31"/>
  <c r="D92" i="31"/>
  <c r="H182" i="31"/>
  <c r="F18" i="31"/>
  <c r="D178" i="31"/>
  <c r="I122" i="31"/>
  <c r="D122" i="31"/>
  <c r="D208" i="31"/>
  <c r="H272" i="31"/>
  <c r="E94" i="31"/>
  <c r="F94" i="31"/>
  <c r="H73" i="31"/>
  <c r="G56" i="31"/>
  <c r="F56" i="31"/>
  <c r="F44" i="31"/>
  <c r="J53" i="31"/>
  <c r="D53" i="31"/>
  <c r="J34" i="31"/>
  <c r="D34" i="31"/>
  <c r="H41" i="31"/>
  <c r="H124" i="31"/>
  <c r="F251" i="31"/>
  <c r="H200" i="31"/>
  <c r="F14" i="31"/>
  <c r="H38" i="31"/>
  <c r="E98" i="31"/>
  <c r="F98" i="31"/>
  <c r="F130" i="31"/>
  <c r="H48" i="31"/>
  <c r="H30" i="31"/>
  <c r="J25" i="31"/>
  <c r="D25" i="31"/>
  <c r="H43" i="31"/>
  <c r="E111" i="31"/>
  <c r="D111" i="31"/>
  <c r="H136" i="31"/>
  <c r="F134" i="31"/>
  <c r="H89" i="31"/>
  <c r="G13" i="31"/>
  <c r="F13" i="31"/>
  <c r="H139" i="31"/>
  <c r="D166" i="31"/>
  <c r="D36" i="31"/>
  <c r="F92" i="31"/>
  <c r="H18" i="31"/>
  <c r="D214" i="31"/>
  <c r="D142" i="31"/>
  <c r="H94" i="31"/>
  <c r="F53" i="31"/>
  <c r="H106" i="31"/>
  <c r="I121" i="31"/>
  <c r="H121" i="31"/>
  <c r="F34" i="31"/>
  <c r="H79" i="31"/>
  <c r="F217" i="31"/>
  <c r="D51" i="31"/>
  <c r="F230" i="31"/>
  <c r="F194" i="31"/>
  <c r="G126" i="31"/>
  <c r="D126" i="31"/>
  <c r="H110" i="31"/>
  <c r="H231" i="31"/>
  <c r="E84" i="31"/>
  <c r="D84" i="31"/>
  <c r="H221" i="31"/>
  <c r="E55" i="31"/>
  <c r="D55" i="31"/>
  <c r="J10" i="31"/>
  <c r="D10" i="31"/>
  <c r="D148" i="31"/>
  <c r="H27" i="31"/>
  <c r="F169" i="31"/>
  <c r="H31" i="31"/>
  <c r="D189" i="31"/>
  <c r="H14" i="31"/>
  <c r="J109" i="31"/>
  <c r="D109" i="31"/>
  <c r="H98" i="31"/>
  <c r="D179" i="31"/>
  <c r="H130" i="31"/>
  <c r="F108" i="31"/>
  <c r="D154" i="31"/>
  <c r="H87" i="31"/>
  <c r="J37" i="31"/>
  <c r="D37" i="31"/>
  <c r="H171" i="31"/>
  <c r="F25" i="31"/>
  <c r="J24" i="31"/>
  <c r="D24" i="31"/>
  <c r="H119" i="31"/>
  <c r="J213" i="31"/>
  <c r="D213" i="31"/>
  <c r="H134" i="31"/>
  <c r="D222" i="31"/>
  <c r="H13" i="31"/>
  <c r="H243" i="31"/>
  <c r="D229" i="31"/>
  <c r="H225" i="31"/>
  <c r="H65" i="31"/>
  <c r="J28" i="31"/>
  <c r="D28" i="31"/>
  <c r="H54" i="31"/>
  <c r="F166" i="31"/>
  <c r="F219" i="31"/>
  <c r="D174" i="31"/>
  <c r="J50" i="31"/>
  <c r="D50" i="31"/>
  <c r="J199" i="31"/>
  <c r="F199" i="31"/>
  <c r="E115" i="31"/>
  <c r="D115" i="31"/>
  <c r="J93" i="31"/>
  <c r="D93" i="31"/>
  <c r="H196" i="31"/>
  <c r="F36" i="31"/>
  <c r="D228" i="31"/>
  <c r="J182" i="31"/>
  <c r="D182" i="31"/>
  <c r="F214" i="31"/>
  <c r="D260" i="31"/>
  <c r="H122" i="31"/>
  <c r="H208" i="31"/>
  <c r="J142" i="31"/>
  <c r="F142" i="31"/>
  <c r="D272" i="31"/>
  <c r="H33" i="31"/>
  <c r="F150" i="31"/>
  <c r="J73" i="31"/>
  <c r="D73" i="31"/>
  <c r="E60" i="31"/>
  <c r="D60" i="31"/>
  <c r="H53" i="31"/>
  <c r="D15" i="31"/>
  <c r="F17" i="31"/>
  <c r="J116" i="31"/>
  <c r="D116" i="31"/>
  <c r="H34" i="31"/>
  <c r="E23" i="31"/>
  <c r="D23" i="31"/>
  <c r="J41" i="31"/>
  <c r="D41" i="31"/>
  <c r="H184" i="31"/>
  <c r="J124" i="31"/>
  <c r="D124" i="31"/>
  <c r="E75" i="31"/>
  <c r="D75" i="31"/>
  <c r="H211" i="31"/>
  <c r="J252" i="31"/>
  <c r="D252" i="31"/>
  <c r="E76" i="31"/>
  <c r="D76" i="31"/>
  <c r="F126" i="31"/>
  <c r="F198" i="31"/>
  <c r="J264" i="31"/>
  <c r="D264" i="31"/>
  <c r="I74" i="31"/>
  <c r="F74" i="31"/>
  <c r="I107" i="31"/>
  <c r="H107" i="31"/>
  <c r="F84" i="31"/>
  <c r="D262" i="31"/>
  <c r="H159" i="31"/>
  <c r="F82" i="31"/>
  <c r="H236" i="31"/>
  <c r="J132" i="31"/>
  <c r="D132" i="31"/>
  <c r="E47" i="31"/>
  <c r="D47" i="31"/>
  <c r="F10" i="31"/>
  <c r="J49" i="31"/>
  <c r="D49" i="31"/>
  <c r="H58" i="31"/>
  <c r="G16" i="31"/>
  <c r="D16" i="31"/>
  <c r="J61" i="31"/>
  <c r="D61" i="31"/>
  <c r="I90" i="31"/>
  <c r="H90" i="31"/>
  <c r="D19" i="31"/>
  <c r="E88" i="31"/>
  <c r="D88" i="31"/>
  <c r="H63" i="31"/>
  <c r="F96" i="31"/>
  <c r="H39" i="31"/>
  <c r="F12" i="31"/>
  <c r="F261" i="31"/>
  <c r="D67" i="31"/>
  <c r="F81" i="31"/>
  <c r="I91" i="31"/>
  <c r="D91" i="31"/>
  <c r="H267" i="31"/>
  <c r="J29" i="31"/>
  <c r="D29" i="31"/>
  <c r="I97" i="31"/>
  <c r="D97" i="31"/>
  <c r="H103" i="31"/>
  <c r="H112" i="31"/>
  <c r="E168" i="31"/>
  <c r="H78" i="31"/>
  <c r="J102" i="31"/>
  <c r="F102" i="31"/>
  <c r="D256" i="31"/>
  <c r="H114" i="31"/>
  <c r="F42" i="31"/>
  <c r="D99" i="31"/>
  <c r="I224" i="31"/>
  <c r="D224" i="31"/>
  <c r="H95" i="31"/>
  <c r="E62" i="31"/>
  <c r="D62" i="31"/>
  <c r="E64" i="31"/>
  <c r="D64" i="31"/>
  <c r="H9" i="31"/>
  <c r="H218" i="31"/>
  <c r="I135" i="31"/>
  <c r="D135" i="31"/>
  <c r="D118" i="31"/>
  <c r="J128" i="31"/>
  <c r="D128" i="31"/>
  <c r="F268" i="31"/>
  <c r="H133" i="31"/>
  <c r="F140" i="31"/>
  <c r="F232" i="31"/>
  <c r="D239" i="32"/>
  <c r="F59" i="31"/>
  <c r="F152" i="31"/>
  <c r="F125" i="32"/>
  <c r="F123" i="31"/>
  <c r="F144" i="31"/>
  <c r="F222" i="32"/>
  <c r="F71" i="31"/>
  <c r="F47" i="32"/>
  <c r="F215" i="32"/>
  <c r="F209" i="32"/>
  <c r="D192" i="32"/>
  <c r="H68" i="31"/>
  <c r="F69" i="32"/>
  <c r="F185" i="31"/>
  <c r="F210" i="32"/>
  <c r="F192" i="31"/>
  <c r="F176" i="31"/>
  <c r="F101" i="31"/>
  <c r="I211" i="31" l="1"/>
  <c r="J9" i="31"/>
  <c r="D223" i="31"/>
  <c r="J256" i="31"/>
  <c r="H206" i="31"/>
  <c r="J235" i="31"/>
  <c r="D149" i="31"/>
  <c r="I254" i="31"/>
  <c r="F154" i="31"/>
  <c r="E157" i="31"/>
  <c r="E72" i="31"/>
  <c r="I58" i="31"/>
  <c r="J217" i="31"/>
  <c r="I34" i="31"/>
  <c r="J9" i="32"/>
  <c r="I118" i="31"/>
  <c r="J251" i="31"/>
  <c r="J230" i="31"/>
  <c r="E272" i="31"/>
  <c r="I27" i="31"/>
  <c r="E197" i="31"/>
  <c r="F170" i="31"/>
  <c r="D230" i="31"/>
  <c r="E54" i="32"/>
  <c r="E264" i="32"/>
  <c r="J150" i="31"/>
  <c r="J219" i="31"/>
  <c r="D246" i="31"/>
  <c r="H166" i="31"/>
  <c r="H158" i="31"/>
  <c r="J220" i="31"/>
  <c r="F204" i="31"/>
  <c r="G136" i="31"/>
  <c r="E136" i="31"/>
  <c r="I218" i="31"/>
  <c r="J195" i="31"/>
  <c r="I136" i="31"/>
  <c r="I43" i="31"/>
  <c r="I117" i="31"/>
  <c r="D248" i="31"/>
  <c r="H242" i="31"/>
  <c r="H238" i="31"/>
  <c r="J237" i="31"/>
  <c r="H217" i="31"/>
  <c r="H273" i="31"/>
  <c r="J244" i="31"/>
  <c r="J231" i="31"/>
  <c r="D195" i="31"/>
  <c r="J139" i="31"/>
  <c r="F183" i="31"/>
  <c r="J151" i="31"/>
  <c r="D220" i="31"/>
  <c r="H175" i="31"/>
  <c r="J260" i="31"/>
  <c r="H227" i="31"/>
  <c r="F274" i="31"/>
  <c r="G226" i="32"/>
  <c r="E189" i="31"/>
  <c r="I38" i="31"/>
  <c r="J263" i="31"/>
  <c r="E79" i="32"/>
  <c r="D240" i="32"/>
  <c r="D152" i="32"/>
  <c r="F240" i="32"/>
  <c r="D207" i="32"/>
  <c r="F21" i="32"/>
  <c r="H210" i="32"/>
  <c r="D105" i="32"/>
  <c r="H182" i="32"/>
  <c r="D256" i="32"/>
  <c r="F152" i="32"/>
  <c r="H240" i="32"/>
  <c r="D193" i="32"/>
  <c r="F207" i="32"/>
  <c r="H21" i="32"/>
  <c r="E21" i="32"/>
  <c r="H191" i="32"/>
  <c r="F186" i="31"/>
  <c r="H215" i="32"/>
  <c r="D47" i="32"/>
  <c r="F72" i="32"/>
  <c r="H196" i="32"/>
  <c r="D222" i="32"/>
  <c r="H277" i="31"/>
  <c r="H67" i="32"/>
  <c r="D53" i="32"/>
  <c r="F150" i="32"/>
  <c r="H128" i="32"/>
  <c r="D89" i="32"/>
  <c r="F83" i="32"/>
  <c r="H125" i="32"/>
  <c r="D60" i="32"/>
  <c r="F239" i="32"/>
  <c r="H146" i="32"/>
  <c r="D138" i="32"/>
  <c r="H276" i="32"/>
  <c r="I105" i="31"/>
  <c r="F193" i="31"/>
  <c r="D234" i="31"/>
  <c r="H216" i="31"/>
  <c r="I147" i="32"/>
  <c r="I36" i="32"/>
  <c r="I231" i="32"/>
  <c r="J231" i="32"/>
  <c r="I142" i="32"/>
  <c r="I12" i="32"/>
  <c r="I62" i="32"/>
  <c r="I85" i="32"/>
  <c r="J85" i="32"/>
  <c r="I77" i="32"/>
  <c r="I11" i="32"/>
  <c r="I74" i="32"/>
  <c r="I78" i="32"/>
  <c r="I145" i="32"/>
  <c r="I124" i="32"/>
  <c r="I144" i="32"/>
  <c r="D266" i="31"/>
  <c r="G33" i="32"/>
  <c r="H153" i="31"/>
  <c r="D145" i="31"/>
  <c r="I178" i="32"/>
  <c r="I107" i="32"/>
  <c r="I19" i="32"/>
  <c r="I241" i="32"/>
  <c r="I190" i="32"/>
  <c r="J190" i="32"/>
  <c r="I151" i="32"/>
  <c r="I213" i="32"/>
  <c r="I185" i="32"/>
  <c r="F271" i="31"/>
  <c r="F188" i="31"/>
  <c r="D216" i="31"/>
  <c r="E231" i="32"/>
  <c r="G231" i="32"/>
  <c r="G85" i="32"/>
  <c r="E248" i="32"/>
  <c r="E224" i="32"/>
  <c r="E131" i="32"/>
  <c r="I65" i="32"/>
  <c r="I106" i="32"/>
  <c r="I173" i="32"/>
  <c r="I31" i="32"/>
  <c r="I189" i="32"/>
  <c r="I157" i="32"/>
  <c r="I153" i="32"/>
  <c r="I108" i="32"/>
  <c r="I18" i="32"/>
  <c r="I28" i="32"/>
  <c r="I44" i="32"/>
  <c r="F105" i="32"/>
  <c r="D198" i="32"/>
  <c r="F256" i="32"/>
  <c r="H152" i="32"/>
  <c r="E152" i="32"/>
  <c r="D109" i="32"/>
  <c r="F193" i="32"/>
  <c r="H207" i="32"/>
  <c r="E207" i="32"/>
  <c r="D210" i="32"/>
  <c r="D69" i="32"/>
  <c r="F192" i="32"/>
  <c r="H186" i="31"/>
  <c r="H209" i="32"/>
  <c r="D88" i="32"/>
  <c r="H72" i="32"/>
  <c r="D255" i="32"/>
  <c r="D168" i="32"/>
  <c r="F53" i="32"/>
  <c r="H150" i="32"/>
  <c r="D58" i="32"/>
  <c r="F89" i="32"/>
  <c r="H83" i="32"/>
  <c r="D158" i="32"/>
  <c r="F60" i="32"/>
  <c r="H239" i="32"/>
  <c r="D22" i="32"/>
  <c r="F138" i="32"/>
  <c r="D191" i="31"/>
  <c r="I134" i="32"/>
  <c r="I136" i="32"/>
  <c r="I82" i="32"/>
  <c r="I154" i="32"/>
  <c r="I75" i="32"/>
  <c r="I224" i="32"/>
  <c r="J224" i="32"/>
  <c r="I156" i="32"/>
  <c r="I13" i="32"/>
  <c r="I73" i="32"/>
  <c r="H188" i="31"/>
  <c r="F210" i="31"/>
  <c r="D177" i="31"/>
  <c r="F153" i="31"/>
  <c r="I71" i="32"/>
  <c r="I230" i="32"/>
  <c r="I99" i="32"/>
  <c r="I252" i="32"/>
  <c r="J252" i="32"/>
  <c r="I79" i="32"/>
  <c r="J79" i="32"/>
  <c r="I201" i="32"/>
  <c r="I101" i="32"/>
  <c r="I272" i="32"/>
  <c r="I20" i="32"/>
  <c r="I91" i="32"/>
  <c r="I183" i="32"/>
  <c r="I164" i="32"/>
  <c r="I84" i="32"/>
  <c r="I170" i="32"/>
  <c r="J170" i="32"/>
  <c r="I130" i="32"/>
  <c r="I162" i="32"/>
  <c r="I52" i="32"/>
  <c r="I263" i="32"/>
  <c r="I121" i="32"/>
  <c r="I208" i="32"/>
  <c r="I245" i="32"/>
  <c r="I268" i="32"/>
  <c r="I235" i="32"/>
  <c r="I205" i="32"/>
  <c r="I226" i="32"/>
  <c r="J226" i="32"/>
  <c r="I87" i="32"/>
  <c r="I251" i="32"/>
  <c r="I220" i="32"/>
  <c r="I38" i="32"/>
  <c r="I102" i="32"/>
  <c r="I51" i="32"/>
  <c r="I30" i="32"/>
  <c r="H276" i="31"/>
  <c r="H193" i="31"/>
  <c r="F234" i="31"/>
  <c r="H145" i="31"/>
  <c r="H249" i="31"/>
  <c r="F191" i="31"/>
  <c r="I46" i="32"/>
  <c r="I254" i="32"/>
  <c r="I242" i="32"/>
  <c r="I247" i="32"/>
  <c r="I174" i="32"/>
  <c r="I199" i="32"/>
  <c r="I68" i="32"/>
  <c r="I100" i="32"/>
  <c r="I27" i="32"/>
  <c r="I50" i="32"/>
  <c r="I137" i="32"/>
  <c r="I112" i="32"/>
  <c r="I217" i="32"/>
  <c r="I132" i="32"/>
  <c r="I76" i="32"/>
  <c r="I42" i="32"/>
  <c r="I23" i="32"/>
  <c r="I45" i="32"/>
  <c r="I98" i="32"/>
  <c r="I257" i="32"/>
  <c r="I270" i="32"/>
  <c r="I223" i="32"/>
  <c r="I55" i="32"/>
  <c r="I253" i="32"/>
  <c r="I229" i="32"/>
  <c r="I25" i="32"/>
  <c r="I135" i="32"/>
  <c r="I195" i="32"/>
  <c r="I103" i="32"/>
  <c r="J103" i="32"/>
  <c r="I29" i="32"/>
  <c r="I143" i="32"/>
  <c r="I161" i="32"/>
  <c r="I243" i="32"/>
  <c r="I171" i="32"/>
  <c r="I97" i="32"/>
  <c r="I110" i="32"/>
  <c r="I61" i="32"/>
  <c r="I202" i="32"/>
  <c r="I149" i="32"/>
  <c r="I236" i="32"/>
  <c r="I177" i="32"/>
  <c r="I114" i="32"/>
  <c r="F216" i="31"/>
  <c r="E35" i="32"/>
  <c r="H256" i="32"/>
  <c r="H193" i="32"/>
  <c r="D276" i="31"/>
  <c r="D191" i="32"/>
  <c r="H192" i="32"/>
  <c r="D215" i="32"/>
  <c r="F88" i="32"/>
  <c r="H47" i="32"/>
  <c r="D196" i="32"/>
  <c r="F255" i="32"/>
  <c r="H222" i="32"/>
  <c r="D277" i="31"/>
  <c r="D67" i="32"/>
  <c r="F168" i="32"/>
  <c r="H53" i="32"/>
  <c r="D128" i="32"/>
  <c r="F58" i="32"/>
  <c r="H89" i="32"/>
  <c r="D125" i="32"/>
  <c r="F158" i="32"/>
  <c r="H60" i="32"/>
  <c r="D146" i="32"/>
  <c r="F22" i="32"/>
  <c r="H138" i="32"/>
  <c r="D269" i="31"/>
  <c r="D276" i="32"/>
  <c r="G134" i="31"/>
  <c r="G38" i="31"/>
  <c r="D163" i="31"/>
  <c r="F145" i="31"/>
  <c r="I123" i="32"/>
  <c r="I225" i="32"/>
  <c r="I63" i="32"/>
  <c r="I163" i="32"/>
  <c r="I94" i="32"/>
  <c r="I64" i="32"/>
  <c r="I56" i="32"/>
  <c r="I115" i="32"/>
  <c r="J115" i="32"/>
  <c r="I237" i="32"/>
  <c r="I111" i="32"/>
  <c r="I184" i="32"/>
  <c r="I249" i="32"/>
  <c r="I122" i="32"/>
  <c r="I258" i="32"/>
  <c r="H271" i="31"/>
  <c r="D193" i="31"/>
  <c r="H147" i="31"/>
  <c r="I26" i="32"/>
  <c r="I179" i="32"/>
  <c r="I40" i="32"/>
  <c r="I181" i="32"/>
  <c r="I262" i="32"/>
  <c r="I126" i="32"/>
  <c r="I70" i="32"/>
  <c r="I141" i="32"/>
  <c r="F147" i="31"/>
  <c r="H205" i="31"/>
  <c r="H269" i="31"/>
  <c r="H191" i="31"/>
  <c r="E85" i="32"/>
  <c r="E115" i="32"/>
  <c r="G170" i="32"/>
  <c r="F163" i="31"/>
  <c r="H266" i="31"/>
  <c r="G103" i="32"/>
  <c r="G115" i="32"/>
  <c r="E190" i="32"/>
  <c r="I187" i="32"/>
  <c r="I43" i="32"/>
  <c r="I212" i="32"/>
  <c r="I246" i="32"/>
  <c r="I59" i="32"/>
  <c r="I273" i="32"/>
  <c r="I218" i="32"/>
  <c r="I203" i="32"/>
  <c r="I148" i="32"/>
  <c r="I120" i="32"/>
  <c r="I269" i="32"/>
  <c r="I14" i="32"/>
  <c r="H105" i="32"/>
  <c r="D182" i="32"/>
  <c r="F198" i="32"/>
  <c r="F109" i="32"/>
  <c r="D21" i="32"/>
  <c r="F182" i="32"/>
  <c r="H198" i="32"/>
  <c r="H109" i="32"/>
  <c r="F276" i="31"/>
  <c r="F191" i="32"/>
  <c r="H69" i="32"/>
  <c r="D209" i="32"/>
  <c r="H210" i="31"/>
  <c r="H88" i="32"/>
  <c r="D72" i="32"/>
  <c r="F196" i="32"/>
  <c r="H255" i="32"/>
  <c r="F278" i="31"/>
  <c r="F67" i="32"/>
  <c r="H168" i="32"/>
  <c r="D150" i="32"/>
  <c r="F128" i="32"/>
  <c r="H58" i="32"/>
  <c r="D83" i="32"/>
  <c r="H158" i="32"/>
  <c r="E158" i="32"/>
  <c r="F146" i="32"/>
  <c r="H22" i="32"/>
  <c r="F276" i="32"/>
  <c r="F141" i="31"/>
  <c r="H177" i="31"/>
  <c r="F266" i="31"/>
  <c r="I248" i="32"/>
  <c r="J248" i="32"/>
  <c r="I216" i="32"/>
  <c r="I166" i="32"/>
  <c r="I159" i="32"/>
  <c r="I200" i="32"/>
  <c r="I15" i="32"/>
  <c r="I180" i="32"/>
  <c r="I160" i="32"/>
  <c r="I133" i="32"/>
  <c r="F202" i="31"/>
  <c r="H163" i="31"/>
  <c r="H234" i="31"/>
  <c r="I140" i="32"/>
  <c r="I250" i="32"/>
  <c r="I274" i="32"/>
  <c r="I119" i="32"/>
  <c r="I234" i="32"/>
  <c r="I117" i="32"/>
  <c r="I278" i="32"/>
  <c r="I104" i="32"/>
  <c r="I244" i="32"/>
  <c r="I93" i="32"/>
  <c r="I267" i="32"/>
  <c r="I228" i="32"/>
  <c r="I86" i="32"/>
  <c r="I261" i="32"/>
  <c r="I131" i="32"/>
  <c r="J131" i="32"/>
  <c r="I219" i="32"/>
  <c r="I233" i="32"/>
  <c r="I80" i="32"/>
  <c r="I54" i="32"/>
  <c r="J54" i="32"/>
  <c r="I33" i="32"/>
  <c r="J33" i="32"/>
  <c r="I214" i="32"/>
  <c r="I188" i="32"/>
  <c r="I96" i="32"/>
  <c r="I277" i="32"/>
  <c r="I172" i="32"/>
  <c r="I232" i="32"/>
  <c r="I92" i="32"/>
  <c r="I24" i="32"/>
  <c r="I113" i="32"/>
  <c r="I206" i="32"/>
  <c r="I127" i="32"/>
  <c r="J127" i="32"/>
  <c r="I197" i="32"/>
  <c r="H141" i="31"/>
  <c r="I169" i="32"/>
  <c r="E9" i="32"/>
  <c r="I32" i="32"/>
  <c r="I176" i="32"/>
  <c r="J176" i="32"/>
  <c r="I167" i="32"/>
  <c r="I194" i="32"/>
  <c r="I227" i="32"/>
  <c r="I175" i="32"/>
  <c r="I16" i="32"/>
  <c r="I48" i="32"/>
  <c r="I165" i="32"/>
  <c r="I155" i="32"/>
  <c r="I275" i="32"/>
  <c r="I260" i="32"/>
  <c r="I259" i="32"/>
  <c r="I211" i="32"/>
  <c r="I17" i="32"/>
  <c r="I57" i="32"/>
  <c r="I35" i="32"/>
  <c r="J35" i="32"/>
  <c r="I221" i="32"/>
  <c r="I37" i="32"/>
  <c r="J37" i="32"/>
  <c r="I186" i="32"/>
  <c r="I41" i="32"/>
  <c r="I66" i="32"/>
  <c r="I266" i="32"/>
  <c r="I116" i="32"/>
  <c r="I90" i="32"/>
  <c r="I39" i="32"/>
  <c r="I264" i="32"/>
  <c r="J264" i="32"/>
  <c r="I271" i="32"/>
  <c r="I265" i="32"/>
  <c r="I10" i="32"/>
  <c r="I238" i="32"/>
  <c r="I204" i="32"/>
  <c r="I129" i="32"/>
  <c r="I34" i="32"/>
  <c r="I95" i="32"/>
  <c r="I118" i="32"/>
  <c r="I81" i="32"/>
  <c r="I139" i="32"/>
  <c r="I49" i="32"/>
  <c r="E176" i="32"/>
  <c r="E37" i="32"/>
  <c r="I112" i="31"/>
  <c r="E28" i="31"/>
  <c r="G53" i="31"/>
  <c r="I70" i="31"/>
  <c r="G96" i="31"/>
  <c r="I53" i="31"/>
  <c r="G34" i="31"/>
  <c r="E53" i="31"/>
  <c r="I160" i="31"/>
  <c r="I14" i="31"/>
  <c r="I31" i="31"/>
  <c r="G26" i="31"/>
  <c r="I13" i="31"/>
  <c r="I45" i="31"/>
  <c r="I26" i="31"/>
  <c r="G218" i="31"/>
  <c r="I9" i="31"/>
  <c r="I78" i="31"/>
  <c r="E112" i="31"/>
  <c r="I114" i="31"/>
  <c r="G108" i="31"/>
  <c r="I18" i="31"/>
  <c r="G112" i="31"/>
  <c r="G69" i="31"/>
  <c r="E118" i="31"/>
  <c r="I236" i="31"/>
  <c r="I223" i="31"/>
  <c r="I79" i="31"/>
  <c r="E34" i="31"/>
  <c r="E125" i="31"/>
  <c r="I94" i="31"/>
  <c r="G18" i="31"/>
  <c r="G138" i="31"/>
  <c r="I95" i="31"/>
  <c r="G92" i="31"/>
  <c r="J229" i="31"/>
  <c r="J214" i="31"/>
  <c r="J218" i="31"/>
  <c r="J206" i="31"/>
  <c r="E169" i="31"/>
  <c r="J259" i="31"/>
  <c r="J257" i="31"/>
  <c r="F205" i="31"/>
  <c r="J166" i="31"/>
  <c r="I98" i="31"/>
  <c r="J239" i="31"/>
  <c r="J170" i="31"/>
  <c r="J183" i="31"/>
  <c r="E160" i="31"/>
  <c r="J207" i="31"/>
  <c r="J211" i="31"/>
  <c r="F277" i="31"/>
  <c r="I225" i="31"/>
  <c r="E243" i="31"/>
  <c r="E13" i="31"/>
  <c r="J158" i="31"/>
  <c r="E194" i="31"/>
  <c r="E181" i="31"/>
  <c r="E212" i="31"/>
  <c r="J154" i="31"/>
  <c r="F177" i="31"/>
  <c r="E74" i="31"/>
  <c r="J243" i="31"/>
  <c r="F269" i="31"/>
  <c r="E173" i="31"/>
  <c r="J241" i="31"/>
  <c r="J198" i="31"/>
  <c r="I139" i="31"/>
  <c r="I48" i="31"/>
  <c r="E122" i="31"/>
  <c r="E178" i="31"/>
  <c r="G32" i="31"/>
  <c r="E18" i="31"/>
  <c r="E69" i="31"/>
  <c r="E139" i="31"/>
  <c r="I110" i="31"/>
  <c r="G139" i="31"/>
  <c r="I103" i="31"/>
  <c r="G81" i="31"/>
  <c r="G48" i="31"/>
  <c r="G45" i="31"/>
  <c r="I39" i="31"/>
  <c r="I183" i="31"/>
  <c r="I65" i="31"/>
  <c r="E24" i="31"/>
  <c r="G9" i="31"/>
  <c r="E9" i="31"/>
  <c r="E26" i="31"/>
  <c r="E35" i="31"/>
  <c r="E211" i="31"/>
  <c r="E110" i="31"/>
  <c r="G24" i="31"/>
  <c r="G154" i="31"/>
  <c r="E128" i="31"/>
  <c r="E97" i="31"/>
  <c r="E61" i="31"/>
  <c r="E16" i="31"/>
  <c r="G10" i="31"/>
  <c r="I33" i="31"/>
  <c r="G142" i="31"/>
  <c r="E10" i="31"/>
  <c r="E142" i="31"/>
  <c r="I28" i="31"/>
  <c r="G114" i="31"/>
  <c r="E81" i="31"/>
  <c r="G65" i="31"/>
  <c r="G89" i="31"/>
  <c r="G100" i="31"/>
  <c r="G128" i="31"/>
  <c r="I102" i="31"/>
  <c r="E258" i="31"/>
  <c r="G73" i="31"/>
  <c r="E38" i="31"/>
  <c r="I89" i="31"/>
  <c r="I37" i="31"/>
  <c r="I100" i="31"/>
  <c r="I253" i="31"/>
  <c r="I75" i="31"/>
  <c r="H270" i="31"/>
  <c r="E192" i="31"/>
  <c r="D192" i="31"/>
  <c r="F248" i="31"/>
  <c r="J104" i="31"/>
  <c r="D104" i="31"/>
  <c r="H201" i="31"/>
  <c r="G68" i="31"/>
  <c r="D68" i="31"/>
  <c r="H71" i="31"/>
  <c r="D162" i="31"/>
  <c r="F52" i="31"/>
  <c r="H144" i="31"/>
  <c r="J57" i="31"/>
  <c r="D57" i="31"/>
  <c r="I86" i="31"/>
  <c r="F86" i="31"/>
  <c r="D152" i="31"/>
  <c r="H232" i="31"/>
  <c r="J22" i="31"/>
  <c r="D22" i="31"/>
  <c r="F133" i="31"/>
  <c r="H268" i="31"/>
  <c r="G99" i="31"/>
  <c r="J99" i="31"/>
  <c r="G67" i="31"/>
  <c r="J67" i="31"/>
  <c r="G19" i="31"/>
  <c r="J19" i="31"/>
  <c r="J165" i="31"/>
  <c r="G15" i="31"/>
  <c r="J15" i="31"/>
  <c r="J174" i="31"/>
  <c r="G179" i="31"/>
  <c r="J179" i="31"/>
  <c r="J148" i="31"/>
  <c r="G51" i="31"/>
  <c r="J51" i="31"/>
  <c r="E36" i="31"/>
  <c r="J36" i="31"/>
  <c r="I41" i="31"/>
  <c r="G119" i="31"/>
  <c r="J119" i="31"/>
  <c r="G250" i="31"/>
  <c r="J250" i="31"/>
  <c r="G87" i="31"/>
  <c r="J87" i="31"/>
  <c r="E130" i="31"/>
  <c r="J130" i="31"/>
  <c r="I129" i="31"/>
  <c r="J129" i="31"/>
  <c r="I137" i="31"/>
  <c r="J137" i="31"/>
  <c r="I67" i="31"/>
  <c r="G63" i="31"/>
  <c r="J63" i="31"/>
  <c r="J149" i="31"/>
  <c r="I42" i="31"/>
  <c r="E239" i="31"/>
  <c r="I161" i="31"/>
  <c r="J161" i="31"/>
  <c r="G221" i="31"/>
  <c r="J221" i="31"/>
  <c r="G262" i="31"/>
  <c r="J262" i="31"/>
  <c r="G127" i="31"/>
  <c r="J127" i="31"/>
  <c r="J273" i="31"/>
  <c r="I36" i="31"/>
  <c r="I166" i="31"/>
  <c r="I80" i="31"/>
  <c r="J80" i="31"/>
  <c r="J222" i="31"/>
  <c r="J164" i="31"/>
  <c r="I127" i="31"/>
  <c r="G11" i="31"/>
  <c r="J11" i="31"/>
  <c r="E270" i="31"/>
  <c r="F270" i="31"/>
  <c r="H176" i="31"/>
  <c r="F187" i="31"/>
  <c r="H275" i="31"/>
  <c r="H203" i="31"/>
  <c r="J85" i="31"/>
  <c r="D85" i="31"/>
  <c r="F46" i="31"/>
  <c r="D247" i="31"/>
  <c r="J215" i="31"/>
  <c r="F215" i="31"/>
  <c r="H101" i="31"/>
  <c r="I176" i="31"/>
  <c r="D176" i="31"/>
  <c r="H248" i="31"/>
  <c r="D233" i="31"/>
  <c r="F104" i="31"/>
  <c r="H187" i="31"/>
  <c r="J21" i="31"/>
  <c r="D21" i="31"/>
  <c r="I185" i="31"/>
  <c r="D185" i="31"/>
  <c r="F68" i="31"/>
  <c r="J209" i="31"/>
  <c r="D209" i="31"/>
  <c r="F85" i="31"/>
  <c r="H46" i="31"/>
  <c r="J190" i="31"/>
  <c r="D190" i="31"/>
  <c r="J247" i="31"/>
  <c r="F247" i="31"/>
  <c r="H215" i="31"/>
  <c r="G66" i="31"/>
  <c r="D66" i="31"/>
  <c r="J162" i="31"/>
  <c r="F162" i="31"/>
  <c r="H52" i="31"/>
  <c r="E123" i="31"/>
  <c r="D123" i="31"/>
  <c r="F57" i="31"/>
  <c r="H86" i="31"/>
  <c r="J120" i="31"/>
  <c r="D120" i="31"/>
  <c r="H59" i="31"/>
  <c r="D140" i="31"/>
  <c r="F22" i="31"/>
  <c r="J265" i="31"/>
  <c r="D265" i="31"/>
  <c r="I64" i="31"/>
  <c r="J64" i="31"/>
  <c r="J168" i="31"/>
  <c r="G97" i="31"/>
  <c r="J97" i="31"/>
  <c r="E29" i="31"/>
  <c r="G12" i="31"/>
  <c r="I88" i="31"/>
  <c r="J88" i="31"/>
  <c r="G84" i="31"/>
  <c r="G198" i="31"/>
  <c r="G17" i="31"/>
  <c r="I60" i="31"/>
  <c r="J60" i="31"/>
  <c r="E73" i="31"/>
  <c r="E182" i="31"/>
  <c r="G36" i="31"/>
  <c r="E93" i="31"/>
  <c r="G115" i="31"/>
  <c r="J115" i="31"/>
  <c r="E50" i="31"/>
  <c r="I243" i="31"/>
  <c r="E213" i="31"/>
  <c r="G25" i="31"/>
  <c r="E37" i="31"/>
  <c r="E179" i="31"/>
  <c r="E109" i="31"/>
  <c r="G55" i="31"/>
  <c r="J55" i="31"/>
  <c r="E126" i="31"/>
  <c r="J126" i="31"/>
  <c r="I30" i="31"/>
  <c r="G130" i="31"/>
  <c r="G94" i="31"/>
  <c r="J94" i="31"/>
  <c r="J208" i="31"/>
  <c r="G122" i="31"/>
  <c r="J122" i="31"/>
  <c r="I228" i="31"/>
  <c r="E119" i="31"/>
  <c r="J172" i="31"/>
  <c r="E42" i="31"/>
  <c r="E102" i="31"/>
  <c r="I77" i="31"/>
  <c r="G40" i="31"/>
  <c r="I258" i="31"/>
  <c r="E108" i="31"/>
  <c r="G227" i="31"/>
  <c r="J226" i="31"/>
  <c r="I116" i="31"/>
  <c r="E33" i="31"/>
  <c r="E134" i="31"/>
  <c r="J134" i="31"/>
  <c r="G30" i="31"/>
  <c r="E14" i="31"/>
  <c r="I128" i="31"/>
  <c r="J246" i="31"/>
  <c r="I99" i="31"/>
  <c r="E114" i="31"/>
  <c r="I168" i="31"/>
  <c r="G103" i="31"/>
  <c r="J103" i="31"/>
  <c r="I237" i="31"/>
  <c r="G58" i="31"/>
  <c r="J58" i="31"/>
  <c r="J175" i="31"/>
  <c r="E183" i="31"/>
  <c r="E253" i="31"/>
  <c r="I264" i="31"/>
  <c r="I260" i="31"/>
  <c r="I93" i="31"/>
  <c r="I50" i="31"/>
  <c r="E54" i="31"/>
  <c r="J54" i="31"/>
  <c r="E65" i="31"/>
  <c r="G118" i="31"/>
  <c r="G70" i="31"/>
  <c r="J70" i="31"/>
  <c r="G223" i="31"/>
  <c r="G35" i="31"/>
  <c r="J35" i="31"/>
  <c r="E246" i="31"/>
  <c r="I81" i="31"/>
  <c r="E100" i="31"/>
  <c r="I20" i="31"/>
  <c r="J20" i="31"/>
  <c r="G88" i="31"/>
  <c r="G61" i="31"/>
  <c r="E259" i="31"/>
  <c r="I10" i="31"/>
  <c r="I55" i="31"/>
  <c r="E83" i="31"/>
  <c r="I125" i="31"/>
  <c r="J125" i="31"/>
  <c r="I126" i="31"/>
  <c r="G156" i="31"/>
  <c r="J156" i="31"/>
  <c r="E251" i="31"/>
  <c r="E226" i="31"/>
  <c r="I11" i="31"/>
  <c r="G121" i="31"/>
  <c r="J121" i="31"/>
  <c r="I17" i="31"/>
  <c r="E44" i="31"/>
  <c r="J44" i="31"/>
  <c r="G93" i="31"/>
  <c r="G113" i="31"/>
  <c r="J113" i="31"/>
  <c r="G28" i="31"/>
  <c r="J245" i="31"/>
  <c r="E89" i="31"/>
  <c r="E30" i="31"/>
  <c r="E48" i="31"/>
  <c r="E250" i="31"/>
  <c r="J200" i="31"/>
  <c r="I259" i="31"/>
  <c r="I226" i="31"/>
  <c r="G105" i="31"/>
  <c r="J105" i="31"/>
  <c r="I69" i="31"/>
  <c r="I245" i="31"/>
  <c r="I101" i="31"/>
  <c r="D101" i="31"/>
  <c r="H146" i="31"/>
  <c r="D270" i="31"/>
  <c r="H192" i="31"/>
  <c r="D146" i="31"/>
  <c r="F233" i="31"/>
  <c r="H104" i="31"/>
  <c r="J201" i="31"/>
  <c r="D201" i="31"/>
  <c r="F21" i="31"/>
  <c r="H204" i="31"/>
  <c r="D275" i="31"/>
  <c r="D203" i="31"/>
  <c r="F209" i="31"/>
  <c r="H85" i="31"/>
  <c r="E71" i="31"/>
  <c r="D71" i="31"/>
  <c r="F190" i="31"/>
  <c r="H247" i="31"/>
  <c r="F66" i="31"/>
  <c r="H162" i="31"/>
  <c r="I144" i="31"/>
  <c r="D144" i="31"/>
  <c r="H57" i="31"/>
  <c r="F120" i="31"/>
  <c r="H152" i="31"/>
  <c r="D232" i="31"/>
  <c r="H22" i="31"/>
  <c r="D268" i="31"/>
  <c r="F265" i="31"/>
  <c r="J72" i="31"/>
  <c r="E135" i="31"/>
  <c r="G62" i="31"/>
  <c r="J62" i="31"/>
  <c r="E224" i="31"/>
  <c r="G42" i="31"/>
  <c r="G102" i="31"/>
  <c r="E91" i="31"/>
  <c r="I63" i="31"/>
  <c r="E49" i="31"/>
  <c r="G47" i="31"/>
  <c r="J47" i="31"/>
  <c r="E132" i="31"/>
  <c r="E264" i="31"/>
  <c r="I76" i="31"/>
  <c r="J76" i="31"/>
  <c r="G75" i="31"/>
  <c r="J75" i="31"/>
  <c r="E124" i="31"/>
  <c r="G23" i="31"/>
  <c r="J23" i="31"/>
  <c r="E116" i="31"/>
  <c r="J272" i="31"/>
  <c r="G219" i="31"/>
  <c r="E229" i="31"/>
  <c r="I130" i="31"/>
  <c r="J189" i="31"/>
  <c r="I106" i="31"/>
  <c r="G111" i="31"/>
  <c r="J111" i="31"/>
  <c r="E25" i="31"/>
  <c r="I124" i="31"/>
  <c r="I109" i="31"/>
  <c r="G129" i="31"/>
  <c r="G131" i="31"/>
  <c r="J131" i="31"/>
  <c r="E96" i="31"/>
  <c r="G184" i="31"/>
  <c r="J184" i="31"/>
  <c r="G180" i="31"/>
  <c r="J180" i="31"/>
  <c r="J225" i="31"/>
  <c r="G258" i="31"/>
  <c r="J258" i="31"/>
  <c r="G95" i="31"/>
  <c r="J95" i="31"/>
  <c r="G170" i="31"/>
  <c r="I173" i="31"/>
  <c r="J173" i="31"/>
  <c r="I29" i="31"/>
  <c r="G39" i="31"/>
  <c r="J39" i="31"/>
  <c r="I138" i="31"/>
  <c r="J138" i="31"/>
  <c r="I49" i="31"/>
  <c r="I47" i="31"/>
  <c r="G236" i="31"/>
  <c r="J236" i="31"/>
  <c r="J159" i="31"/>
  <c r="G231" i="31"/>
  <c r="G110" i="31"/>
  <c r="I194" i="31"/>
  <c r="J194" i="31"/>
  <c r="E230" i="31"/>
  <c r="I229" i="31"/>
  <c r="E45" i="31"/>
  <c r="I181" i="31"/>
  <c r="J181" i="31"/>
  <c r="I32" i="31"/>
  <c r="J32" i="31"/>
  <c r="I131" i="31"/>
  <c r="E170" i="31"/>
  <c r="G29" i="31"/>
  <c r="I12" i="31"/>
  <c r="G160" i="31"/>
  <c r="J160" i="31"/>
  <c r="G132" i="31"/>
  <c r="G83" i="31"/>
  <c r="J83" i="31"/>
  <c r="E231" i="31"/>
  <c r="I164" i="31"/>
  <c r="G76" i="31"/>
  <c r="G212" i="31"/>
  <c r="J212" i="31"/>
  <c r="G79" i="31"/>
  <c r="J79" i="31"/>
  <c r="I56" i="31"/>
  <c r="J56" i="31"/>
  <c r="I150" i="31"/>
  <c r="I143" i="31"/>
  <c r="G182" i="31"/>
  <c r="I199" i="31"/>
  <c r="G174" i="31"/>
  <c r="G143" i="31"/>
  <c r="J143" i="31"/>
  <c r="G43" i="31"/>
  <c r="J43" i="31"/>
  <c r="I25" i="31"/>
  <c r="G109" i="31"/>
  <c r="G90" i="31"/>
  <c r="J90" i="31"/>
  <c r="G149" i="31"/>
  <c r="I156" i="31"/>
  <c r="I255" i="31"/>
  <c r="I44" i="31"/>
  <c r="G33" i="31"/>
  <c r="J146" i="31"/>
  <c r="F146" i="31"/>
  <c r="H233" i="31"/>
  <c r="J187" i="31"/>
  <c r="D187" i="31"/>
  <c r="F201" i="31"/>
  <c r="H21" i="31"/>
  <c r="J275" i="31"/>
  <c r="F275" i="31"/>
  <c r="H185" i="31"/>
  <c r="D186" i="31"/>
  <c r="J203" i="31"/>
  <c r="F203" i="31"/>
  <c r="H209" i="31"/>
  <c r="J46" i="31"/>
  <c r="D46" i="31"/>
  <c r="H190" i="31"/>
  <c r="D215" i="31"/>
  <c r="H66" i="31"/>
  <c r="J52" i="31"/>
  <c r="D52" i="31"/>
  <c r="H123" i="31"/>
  <c r="D86" i="31"/>
  <c r="H120" i="31"/>
  <c r="E59" i="31"/>
  <c r="D59" i="31"/>
  <c r="H140" i="31"/>
  <c r="E133" i="31"/>
  <c r="D133" i="31"/>
  <c r="H265" i="31"/>
  <c r="G135" i="31"/>
  <c r="J135" i="31"/>
  <c r="G224" i="31"/>
  <c r="J224" i="31"/>
  <c r="E99" i="31"/>
  <c r="I157" i="31"/>
  <c r="I206" i="31"/>
  <c r="G91" i="31"/>
  <c r="J91" i="31"/>
  <c r="E67" i="31"/>
  <c r="E237" i="31"/>
  <c r="E19" i="31"/>
  <c r="I16" i="31"/>
  <c r="J16" i="31"/>
  <c r="G82" i="31"/>
  <c r="J82" i="31"/>
  <c r="G74" i="31"/>
  <c r="J74" i="31"/>
  <c r="E41" i="31"/>
  <c r="E15" i="31"/>
  <c r="G228" i="31"/>
  <c r="J228" i="31"/>
  <c r="G199" i="31"/>
  <c r="E174" i="31"/>
  <c r="G166" i="31"/>
  <c r="E148" i="31"/>
  <c r="I84" i="31"/>
  <c r="J84" i="31"/>
  <c r="E51" i="31"/>
  <c r="G98" i="31"/>
  <c r="J98" i="31"/>
  <c r="G14" i="31"/>
  <c r="G251" i="31"/>
  <c r="I73" i="31"/>
  <c r="I178" i="31"/>
  <c r="J178" i="31"/>
  <c r="I92" i="31"/>
  <c r="J92" i="31"/>
  <c r="G77" i="31"/>
  <c r="I24" i="31"/>
  <c r="I239" i="31"/>
  <c r="G78" i="31"/>
  <c r="J78" i="31"/>
  <c r="G206" i="31"/>
  <c r="G137" i="31"/>
  <c r="G267" i="31"/>
  <c r="E261" i="31"/>
  <c r="J261" i="31"/>
  <c r="E12" i="31"/>
  <c r="E200" i="31"/>
  <c r="E219" i="31"/>
  <c r="G171" i="31"/>
  <c r="I23" i="31"/>
  <c r="G106" i="31"/>
  <c r="G196" i="31"/>
  <c r="J196" i="31"/>
  <c r="I40" i="31"/>
  <c r="J40" i="31"/>
  <c r="E87" i="31"/>
  <c r="I189" i="31"/>
  <c r="E129" i="31"/>
  <c r="I62" i="31"/>
  <c r="E244" i="31"/>
  <c r="E206" i="31"/>
  <c r="E137" i="31"/>
  <c r="G161" i="31"/>
  <c r="G238" i="31"/>
  <c r="J238" i="31"/>
  <c r="E63" i="31"/>
  <c r="I169" i="31"/>
  <c r="J169" i="31"/>
  <c r="I19" i="31"/>
  <c r="I61" i="31"/>
  <c r="G259" i="31"/>
  <c r="G158" i="31"/>
  <c r="I132" i="31"/>
  <c r="G107" i="31"/>
  <c r="J107" i="31"/>
  <c r="E149" i="31"/>
  <c r="I15" i="31"/>
  <c r="I115" i="31"/>
  <c r="G64" i="31"/>
  <c r="E161" i="31"/>
  <c r="I261" i="31"/>
  <c r="I96" i="31"/>
  <c r="G31" i="31"/>
  <c r="J31" i="31"/>
  <c r="G27" i="31"/>
  <c r="J27" i="31"/>
  <c r="I148" i="31"/>
  <c r="G49" i="31"/>
  <c r="E158" i="31"/>
  <c r="E221" i="31"/>
  <c r="I82" i="31"/>
  <c r="G264" i="31"/>
  <c r="E254" i="31"/>
  <c r="E127" i="31"/>
  <c r="G252" i="31"/>
  <c r="I51" i="31"/>
  <c r="G124" i="31"/>
  <c r="G41" i="31"/>
  <c r="E255" i="31"/>
  <c r="G116" i="31"/>
  <c r="E106" i="31"/>
  <c r="G60" i="31"/>
  <c r="G260" i="31"/>
  <c r="E77" i="31"/>
  <c r="G50" i="31"/>
  <c r="E241" i="31"/>
  <c r="E143" i="31"/>
  <c r="E80" i="31"/>
  <c r="G229" i="31"/>
  <c r="I111" i="31"/>
  <c r="G37" i="31"/>
  <c r="I108" i="31"/>
  <c r="I158" i="31"/>
  <c r="E82" i="31"/>
  <c r="E164" i="31"/>
  <c r="E198" i="31"/>
  <c r="I212" i="31"/>
  <c r="I251" i="31"/>
  <c r="E11" i="31"/>
  <c r="E17" i="31"/>
  <c r="I113" i="31"/>
  <c r="G54" i="31"/>
  <c r="G243" i="31"/>
  <c r="G117" i="31"/>
  <c r="J117" i="31"/>
  <c r="J197" i="31" l="1"/>
  <c r="J227" i="31"/>
  <c r="J254" i="31"/>
  <c r="I197" i="31"/>
  <c r="G195" i="31"/>
  <c r="G254" i="31"/>
  <c r="I220" i="31"/>
  <c r="J157" i="31"/>
  <c r="E195" i="31"/>
  <c r="E235" i="31"/>
  <c r="G235" i="31"/>
  <c r="J167" i="31"/>
  <c r="E227" i="31"/>
  <c r="J205" i="31"/>
  <c r="J233" i="31"/>
  <c r="I240" i="31"/>
  <c r="I205" i="31"/>
  <c r="E273" i="31"/>
  <c r="J253" i="31"/>
  <c r="G151" i="31"/>
  <c r="F280" i="31"/>
  <c r="J155" i="31"/>
  <c r="I231" i="31"/>
  <c r="E215" i="31"/>
  <c r="J186" i="31"/>
  <c r="J240" i="31"/>
  <c r="E217" i="31"/>
  <c r="I72" i="31"/>
  <c r="E151" i="31"/>
  <c r="J242" i="31"/>
  <c r="J274" i="31"/>
  <c r="D204" i="31"/>
  <c r="G274" i="31"/>
  <c r="I217" i="31"/>
  <c r="E155" i="31"/>
  <c r="G72" i="31"/>
  <c r="G241" i="31"/>
  <c r="G242" i="31"/>
  <c r="I230" i="31"/>
  <c r="G217" i="31"/>
  <c r="I155" i="31"/>
  <c r="E260" i="31"/>
  <c r="I219" i="31"/>
  <c r="I123" i="31"/>
  <c r="D188" i="31"/>
  <c r="G263" i="31"/>
  <c r="E167" i="31"/>
  <c r="I153" i="31"/>
  <c r="D280" i="31"/>
  <c r="I263" i="31"/>
  <c r="J267" i="31"/>
  <c r="J95" i="32"/>
  <c r="G95" i="32"/>
  <c r="E95" i="32"/>
  <c r="J155" i="32"/>
  <c r="G155" i="32"/>
  <c r="E155" i="32"/>
  <c r="D290" i="32"/>
  <c r="J188" i="32"/>
  <c r="E188" i="32"/>
  <c r="G188" i="32"/>
  <c r="J93" i="32"/>
  <c r="G93" i="32"/>
  <c r="E93" i="32"/>
  <c r="J117" i="32"/>
  <c r="G117" i="32"/>
  <c r="E117" i="32"/>
  <c r="I168" i="32"/>
  <c r="I88" i="32"/>
  <c r="I109" i="32"/>
  <c r="J109" i="32"/>
  <c r="I198" i="32"/>
  <c r="J269" i="32"/>
  <c r="E269" i="32"/>
  <c r="G269" i="32"/>
  <c r="J148" i="32"/>
  <c r="G148" i="32"/>
  <c r="E148" i="32"/>
  <c r="E218" i="32"/>
  <c r="J218" i="32"/>
  <c r="G218" i="32"/>
  <c r="J59" i="32"/>
  <c r="G59" i="32"/>
  <c r="E59" i="32"/>
  <c r="J212" i="32"/>
  <c r="G212" i="32"/>
  <c r="E212" i="32"/>
  <c r="J187" i="32"/>
  <c r="G187" i="32"/>
  <c r="E187" i="32"/>
  <c r="J70" i="32"/>
  <c r="G70" i="32"/>
  <c r="E70" i="32"/>
  <c r="J262" i="32"/>
  <c r="E262" i="32"/>
  <c r="G262" i="32"/>
  <c r="J40" i="32"/>
  <c r="G40" i="32"/>
  <c r="E40" i="32"/>
  <c r="J26" i="32"/>
  <c r="G26" i="32"/>
  <c r="E26" i="32"/>
  <c r="I138" i="32"/>
  <c r="I53" i="32"/>
  <c r="D278" i="31"/>
  <c r="I47" i="32"/>
  <c r="I193" i="32"/>
  <c r="J236" i="32"/>
  <c r="G236" i="32"/>
  <c r="E236" i="32"/>
  <c r="E229" i="32"/>
  <c r="J229" i="32"/>
  <c r="G229" i="32"/>
  <c r="J247" i="32"/>
  <c r="E247" i="32"/>
  <c r="G247" i="32"/>
  <c r="J51" i="32"/>
  <c r="G51" i="32"/>
  <c r="E51" i="32"/>
  <c r="J38" i="32"/>
  <c r="E38" i="32"/>
  <c r="G38" i="32"/>
  <c r="E251" i="32"/>
  <c r="J251" i="32"/>
  <c r="G251" i="32"/>
  <c r="E121" i="32"/>
  <c r="J121" i="32"/>
  <c r="G121" i="32"/>
  <c r="J52" i="32"/>
  <c r="G52" i="32"/>
  <c r="E52" i="32"/>
  <c r="J130" i="32"/>
  <c r="G130" i="32"/>
  <c r="E130" i="32"/>
  <c r="J84" i="32"/>
  <c r="E84" i="32"/>
  <c r="G84" i="32"/>
  <c r="J183" i="32"/>
  <c r="G183" i="32"/>
  <c r="E183" i="32"/>
  <c r="J20" i="32"/>
  <c r="E20" i="32"/>
  <c r="G20" i="32"/>
  <c r="J99" i="32"/>
  <c r="E99" i="32"/>
  <c r="G99" i="32"/>
  <c r="J73" i="32"/>
  <c r="G73" i="32"/>
  <c r="E73" i="32"/>
  <c r="J156" i="32"/>
  <c r="G156" i="32"/>
  <c r="E156" i="32"/>
  <c r="E75" i="32"/>
  <c r="J75" i="32"/>
  <c r="G75" i="32"/>
  <c r="J82" i="32"/>
  <c r="G82" i="32"/>
  <c r="E82" i="32"/>
  <c r="J134" i="32"/>
  <c r="G134" i="32"/>
  <c r="E134" i="32"/>
  <c r="I239" i="32"/>
  <c r="I150" i="32"/>
  <c r="J185" i="32"/>
  <c r="E185" i="32"/>
  <c r="G185" i="32"/>
  <c r="J151" i="32"/>
  <c r="E151" i="32"/>
  <c r="G151" i="32"/>
  <c r="J266" i="31"/>
  <c r="J124" i="32"/>
  <c r="G124" i="32"/>
  <c r="E124" i="32"/>
  <c r="J78" i="32"/>
  <c r="G78" i="32"/>
  <c r="E78" i="32"/>
  <c r="J11" i="32"/>
  <c r="G11" i="32"/>
  <c r="E11" i="32"/>
  <c r="J12" i="32"/>
  <c r="G12" i="32"/>
  <c r="E12" i="32"/>
  <c r="J147" i="32"/>
  <c r="E147" i="32"/>
  <c r="G147" i="32"/>
  <c r="I146" i="32"/>
  <c r="H278" i="31"/>
  <c r="I215" i="32"/>
  <c r="D205" i="31"/>
  <c r="D202" i="31"/>
  <c r="J49" i="32"/>
  <c r="G49" i="32"/>
  <c r="E49" i="32"/>
  <c r="E81" i="32"/>
  <c r="J81" i="32"/>
  <c r="G81" i="32"/>
  <c r="J34" i="32"/>
  <c r="G34" i="32"/>
  <c r="E34" i="32"/>
  <c r="J204" i="32"/>
  <c r="G204" i="32"/>
  <c r="E204" i="32"/>
  <c r="J10" i="32"/>
  <c r="G10" i="32"/>
  <c r="E10" i="32"/>
  <c r="G271" i="32"/>
  <c r="J271" i="32"/>
  <c r="E271" i="32"/>
  <c r="J39" i="32"/>
  <c r="E39" i="32"/>
  <c r="G39" i="32"/>
  <c r="E116" i="32"/>
  <c r="J116" i="32"/>
  <c r="G116" i="32"/>
  <c r="J66" i="32"/>
  <c r="E66" i="32"/>
  <c r="G66" i="32"/>
  <c r="J186" i="32"/>
  <c r="G186" i="32"/>
  <c r="E186" i="32"/>
  <c r="G221" i="32"/>
  <c r="J221" i="32"/>
  <c r="E221" i="32"/>
  <c r="J57" i="32"/>
  <c r="E57" i="32"/>
  <c r="G57" i="32"/>
  <c r="J211" i="32"/>
  <c r="G211" i="32"/>
  <c r="E211" i="32"/>
  <c r="J260" i="32"/>
  <c r="E260" i="32"/>
  <c r="G260" i="32"/>
  <c r="J48" i="32"/>
  <c r="E48" i="32"/>
  <c r="G48" i="32"/>
  <c r="J175" i="32"/>
  <c r="E175" i="32"/>
  <c r="G175" i="32"/>
  <c r="J194" i="32"/>
  <c r="E194" i="32"/>
  <c r="G194" i="32"/>
  <c r="J32" i="32"/>
  <c r="E32" i="32"/>
  <c r="G32" i="32"/>
  <c r="J169" i="32"/>
  <c r="E169" i="32"/>
  <c r="G169" i="32"/>
  <c r="J206" i="32"/>
  <c r="G206" i="32"/>
  <c r="E206" i="32"/>
  <c r="J24" i="32"/>
  <c r="G24" i="32"/>
  <c r="E24" i="32"/>
  <c r="J232" i="32"/>
  <c r="E232" i="32"/>
  <c r="G232" i="32"/>
  <c r="J277" i="32"/>
  <c r="G277" i="32"/>
  <c r="E277" i="32"/>
  <c r="J80" i="32"/>
  <c r="E80" i="32"/>
  <c r="G80" i="32"/>
  <c r="J219" i="32"/>
  <c r="E219" i="32"/>
  <c r="G219" i="32"/>
  <c r="J261" i="32"/>
  <c r="E261" i="32"/>
  <c r="G261" i="32"/>
  <c r="J228" i="32"/>
  <c r="E228" i="32"/>
  <c r="G228" i="32"/>
  <c r="J104" i="32"/>
  <c r="G104" i="32"/>
  <c r="E104" i="32"/>
  <c r="J119" i="32"/>
  <c r="G119" i="32"/>
  <c r="E119" i="32"/>
  <c r="J250" i="32"/>
  <c r="G250" i="32"/>
  <c r="E250" i="32"/>
  <c r="J160" i="32"/>
  <c r="G160" i="32"/>
  <c r="E160" i="32"/>
  <c r="J15" i="32"/>
  <c r="E15" i="32"/>
  <c r="G15" i="32"/>
  <c r="J159" i="32"/>
  <c r="G159" i="32"/>
  <c r="E159" i="32"/>
  <c r="J216" i="32"/>
  <c r="E216" i="32"/>
  <c r="G216" i="32"/>
  <c r="I22" i="32"/>
  <c r="I255" i="32"/>
  <c r="I69" i="32"/>
  <c r="J258" i="32"/>
  <c r="G258" i="32"/>
  <c r="E258" i="32"/>
  <c r="J249" i="32"/>
  <c r="G249" i="32"/>
  <c r="E249" i="32"/>
  <c r="E111" i="32"/>
  <c r="J111" i="32"/>
  <c r="G111" i="32"/>
  <c r="J64" i="32"/>
  <c r="G64" i="32"/>
  <c r="E64" i="32"/>
  <c r="J163" i="32"/>
  <c r="G163" i="32"/>
  <c r="E163" i="32"/>
  <c r="E225" i="32"/>
  <c r="J225" i="32"/>
  <c r="G225" i="32"/>
  <c r="J163" i="31"/>
  <c r="I89" i="32"/>
  <c r="I222" i="32"/>
  <c r="J114" i="32"/>
  <c r="G114" i="32"/>
  <c r="E114" i="32"/>
  <c r="J202" i="32"/>
  <c r="E202" i="32"/>
  <c r="G202" i="32"/>
  <c r="J61" i="32"/>
  <c r="E61" i="32"/>
  <c r="G61" i="32"/>
  <c r="E97" i="32"/>
  <c r="J97" i="32"/>
  <c r="G97" i="32"/>
  <c r="J243" i="32"/>
  <c r="G243" i="32"/>
  <c r="E243" i="32"/>
  <c r="J143" i="32"/>
  <c r="E143" i="32"/>
  <c r="G143" i="32"/>
  <c r="G135" i="32"/>
  <c r="J135" i="32"/>
  <c r="E135" i="32"/>
  <c r="J55" i="32"/>
  <c r="E55" i="32"/>
  <c r="G55" i="32"/>
  <c r="G270" i="32"/>
  <c r="J270" i="32"/>
  <c r="E270" i="32"/>
  <c r="J45" i="32"/>
  <c r="E45" i="32"/>
  <c r="G45" i="32"/>
  <c r="J42" i="32"/>
  <c r="E42" i="32"/>
  <c r="G42" i="32"/>
  <c r="J132" i="32"/>
  <c r="E132" i="32"/>
  <c r="G132" i="32"/>
  <c r="J112" i="32"/>
  <c r="E112" i="32"/>
  <c r="G112" i="32"/>
  <c r="J50" i="32"/>
  <c r="G50" i="32"/>
  <c r="E50" i="32"/>
  <c r="J100" i="32"/>
  <c r="E100" i="32"/>
  <c r="G100" i="32"/>
  <c r="J199" i="32"/>
  <c r="G199" i="32"/>
  <c r="E199" i="32"/>
  <c r="E254" i="32"/>
  <c r="J254" i="32"/>
  <c r="G254" i="32"/>
  <c r="J46" i="32"/>
  <c r="G46" i="32"/>
  <c r="E46" i="32"/>
  <c r="J147" i="31"/>
  <c r="J191" i="31"/>
  <c r="I72" i="32"/>
  <c r="D210" i="31"/>
  <c r="I207" i="32"/>
  <c r="J207" i="32"/>
  <c r="I152" i="32"/>
  <c r="J152" i="32"/>
  <c r="D271" i="31"/>
  <c r="J28" i="32"/>
  <c r="G28" i="32"/>
  <c r="E28" i="32"/>
  <c r="J108" i="32"/>
  <c r="G108" i="32"/>
  <c r="E108" i="32"/>
  <c r="J157" i="32"/>
  <c r="G157" i="32"/>
  <c r="E157" i="32"/>
  <c r="J31" i="32"/>
  <c r="G31" i="32"/>
  <c r="E31" i="32"/>
  <c r="J106" i="32"/>
  <c r="G106" i="32"/>
  <c r="E106" i="32"/>
  <c r="I276" i="32"/>
  <c r="I128" i="32"/>
  <c r="I67" i="32"/>
  <c r="I21" i="32"/>
  <c r="J21" i="32"/>
  <c r="G207" i="32"/>
  <c r="I240" i="32"/>
  <c r="J240" i="32"/>
  <c r="G152" i="32"/>
  <c r="D249" i="31"/>
  <c r="H280" i="31"/>
  <c r="F290" i="32"/>
  <c r="J86" i="32"/>
  <c r="G86" i="32"/>
  <c r="E86" i="32"/>
  <c r="J278" i="32"/>
  <c r="E278" i="32"/>
  <c r="G278" i="32"/>
  <c r="J133" i="32"/>
  <c r="G133" i="32"/>
  <c r="E133" i="32"/>
  <c r="I158" i="32"/>
  <c r="J158" i="32"/>
  <c r="I58" i="32"/>
  <c r="G109" i="32"/>
  <c r="J14" i="32"/>
  <c r="G14" i="32"/>
  <c r="E14" i="32"/>
  <c r="J120" i="32"/>
  <c r="G120" i="32"/>
  <c r="E120" i="32"/>
  <c r="J203" i="32"/>
  <c r="G203" i="32"/>
  <c r="E203" i="32"/>
  <c r="J273" i="32"/>
  <c r="G273" i="32"/>
  <c r="E273" i="32"/>
  <c r="G246" i="32"/>
  <c r="J246" i="32"/>
  <c r="E246" i="32"/>
  <c r="J43" i="32"/>
  <c r="G43" i="32"/>
  <c r="E43" i="32"/>
  <c r="J141" i="32"/>
  <c r="G141" i="32"/>
  <c r="E141" i="32"/>
  <c r="J126" i="32"/>
  <c r="G126" i="32"/>
  <c r="E126" i="32"/>
  <c r="J181" i="32"/>
  <c r="G181" i="32"/>
  <c r="E181" i="32"/>
  <c r="J179" i="32"/>
  <c r="G179" i="32"/>
  <c r="E179" i="32"/>
  <c r="I60" i="32"/>
  <c r="G158" i="32"/>
  <c r="J30" i="32"/>
  <c r="E30" i="32"/>
  <c r="G30" i="32"/>
  <c r="G102" i="32"/>
  <c r="J102" i="32"/>
  <c r="E102" i="32"/>
  <c r="G220" i="32"/>
  <c r="J220" i="32"/>
  <c r="E220" i="32"/>
  <c r="G87" i="32"/>
  <c r="J87" i="32"/>
  <c r="E87" i="32"/>
  <c r="J205" i="32"/>
  <c r="E205" i="32"/>
  <c r="G205" i="32"/>
  <c r="J268" i="32"/>
  <c r="E268" i="32"/>
  <c r="G268" i="32"/>
  <c r="J208" i="32"/>
  <c r="E208" i="32"/>
  <c r="G208" i="32"/>
  <c r="J263" i="32"/>
  <c r="E263" i="32"/>
  <c r="G263" i="32"/>
  <c r="G162" i="32"/>
  <c r="J162" i="32"/>
  <c r="E162" i="32"/>
  <c r="J164" i="32"/>
  <c r="E164" i="32"/>
  <c r="G164" i="32"/>
  <c r="E91" i="32"/>
  <c r="J91" i="32"/>
  <c r="G91" i="32"/>
  <c r="J272" i="32"/>
  <c r="G272" i="32"/>
  <c r="E272" i="32"/>
  <c r="J201" i="32"/>
  <c r="G201" i="32"/>
  <c r="E201" i="32"/>
  <c r="J230" i="32"/>
  <c r="G230" i="32"/>
  <c r="E230" i="32"/>
  <c r="J13" i="32"/>
  <c r="G13" i="32"/>
  <c r="E13" i="32"/>
  <c r="J154" i="32"/>
  <c r="G154" i="32"/>
  <c r="E154" i="32"/>
  <c r="J136" i="32"/>
  <c r="E136" i="32"/>
  <c r="G136" i="32"/>
  <c r="I209" i="32"/>
  <c r="J213" i="32"/>
  <c r="G213" i="32"/>
  <c r="E213" i="32"/>
  <c r="G19" i="32"/>
  <c r="J19" i="32"/>
  <c r="E19" i="32"/>
  <c r="J178" i="32"/>
  <c r="G178" i="32"/>
  <c r="E178" i="32"/>
  <c r="J144" i="32"/>
  <c r="G144" i="32"/>
  <c r="E144" i="32"/>
  <c r="G145" i="32"/>
  <c r="J145" i="32"/>
  <c r="E145" i="32"/>
  <c r="J74" i="32"/>
  <c r="G74" i="32"/>
  <c r="E74" i="32"/>
  <c r="J77" i="32"/>
  <c r="G77" i="32"/>
  <c r="E77" i="32"/>
  <c r="J62" i="32"/>
  <c r="G62" i="32"/>
  <c r="E62" i="32"/>
  <c r="J142" i="32"/>
  <c r="G142" i="32"/>
  <c r="E142" i="32"/>
  <c r="J36" i="32"/>
  <c r="G36" i="32"/>
  <c r="E36" i="32"/>
  <c r="D153" i="31"/>
  <c r="I196" i="32"/>
  <c r="F249" i="31"/>
  <c r="I182" i="32"/>
  <c r="G21" i="32"/>
  <c r="G240" i="32"/>
  <c r="E240" i="32"/>
  <c r="J139" i="32"/>
  <c r="G139" i="32"/>
  <c r="E139" i="32"/>
  <c r="J118" i="32"/>
  <c r="E118" i="32"/>
  <c r="G118" i="32"/>
  <c r="J129" i="32"/>
  <c r="G129" i="32"/>
  <c r="E129" i="32"/>
  <c r="G238" i="32"/>
  <c r="J238" i="32"/>
  <c r="E238" i="32"/>
  <c r="J265" i="32"/>
  <c r="E265" i="32"/>
  <c r="G265" i="32"/>
  <c r="J90" i="32"/>
  <c r="E90" i="32"/>
  <c r="G90" i="32"/>
  <c r="J266" i="32"/>
  <c r="G266" i="32"/>
  <c r="E266" i="32"/>
  <c r="J41" i="32"/>
  <c r="G41" i="32"/>
  <c r="E41" i="32"/>
  <c r="J17" i="32"/>
  <c r="G17" i="32"/>
  <c r="E17" i="32"/>
  <c r="J259" i="32"/>
  <c r="G259" i="32"/>
  <c r="E259" i="32"/>
  <c r="J275" i="32"/>
  <c r="G275" i="32"/>
  <c r="E275" i="32"/>
  <c r="J165" i="32"/>
  <c r="G165" i="32"/>
  <c r="E165" i="32"/>
  <c r="J16" i="32"/>
  <c r="E16" i="32"/>
  <c r="G16" i="32"/>
  <c r="J227" i="32"/>
  <c r="E227" i="32"/>
  <c r="G227" i="32"/>
  <c r="J167" i="32"/>
  <c r="E167" i="32"/>
  <c r="G167" i="32"/>
  <c r="I9" i="32"/>
  <c r="J197" i="32"/>
  <c r="G197" i="32"/>
  <c r="E197" i="32"/>
  <c r="G9" i="32"/>
  <c r="J113" i="32"/>
  <c r="E113" i="32"/>
  <c r="G113" i="32"/>
  <c r="J92" i="32"/>
  <c r="G92" i="32"/>
  <c r="E92" i="32"/>
  <c r="J172" i="32"/>
  <c r="E172" i="32"/>
  <c r="G172" i="32"/>
  <c r="J96" i="32"/>
  <c r="G96" i="32"/>
  <c r="E96" i="32"/>
  <c r="E214" i="32"/>
  <c r="J214" i="32"/>
  <c r="G214" i="32"/>
  <c r="J233" i="32"/>
  <c r="G233" i="32"/>
  <c r="E233" i="32"/>
  <c r="E267" i="32"/>
  <c r="J267" i="32"/>
  <c r="G267" i="32"/>
  <c r="J244" i="32"/>
  <c r="E244" i="32"/>
  <c r="G244" i="32"/>
  <c r="J234" i="32"/>
  <c r="E234" i="32"/>
  <c r="G234" i="32"/>
  <c r="E274" i="32"/>
  <c r="J274" i="32"/>
  <c r="G274" i="32"/>
  <c r="J140" i="32"/>
  <c r="G140" i="32"/>
  <c r="E140" i="32"/>
  <c r="J180" i="32"/>
  <c r="E180" i="32"/>
  <c r="G180" i="32"/>
  <c r="E200" i="32"/>
  <c r="J200" i="32"/>
  <c r="G200" i="32"/>
  <c r="J166" i="32"/>
  <c r="E166" i="32"/>
  <c r="G166" i="32"/>
  <c r="I105" i="32"/>
  <c r="J122" i="32"/>
  <c r="G122" i="32"/>
  <c r="E122" i="32"/>
  <c r="J184" i="32"/>
  <c r="E184" i="32"/>
  <c r="G184" i="32"/>
  <c r="E237" i="32"/>
  <c r="J237" i="32"/>
  <c r="G237" i="32"/>
  <c r="J56" i="32"/>
  <c r="E56" i="32"/>
  <c r="G56" i="32"/>
  <c r="J94" i="32"/>
  <c r="G94" i="32"/>
  <c r="E94" i="32"/>
  <c r="J63" i="32"/>
  <c r="G63" i="32"/>
  <c r="E63" i="32"/>
  <c r="G123" i="32"/>
  <c r="J123" i="32"/>
  <c r="E123" i="32"/>
  <c r="I192" i="32"/>
  <c r="I256" i="32"/>
  <c r="J177" i="32"/>
  <c r="G177" i="32"/>
  <c r="E177" i="32"/>
  <c r="G149" i="32"/>
  <c r="J149" i="32"/>
  <c r="E149" i="32"/>
  <c r="J110" i="32"/>
  <c r="G110" i="32"/>
  <c r="E110" i="32"/>
  <c r="J171" i="32"/>
  <c r="G171" i="32"/>
  <c r="E171" i="32"/>
  <c r="J161" i="32"/>
  <c r="E161" i="32"/>
  <c r="G161" i="32"/>
  <c r="J29" i="32"/>
  <c r="G29" i="32"/>
  <c r="E29" i="32"/>
  <c r="J195" i="32"/>
  <c r="G195" i="32"/>
  <c r="E195" i="32"/>
  <c r="J25" i="32"/>
  <c r="E25" i="32"/>
  <c r="G25" i="32"/>
  <c r="J253" i="32"/>
  <c r="E253" i="32"/>
  <c r="G253" i="32"/>
  <c r="E223" i="32"/>
  <c r="J223" i="32"/>
  <c r="G223" i="32"/>
  <c r="J257" i="32"/>
  <c r="E257" i="32"/>
  <c r="G257" i="32"/>
  <c r="E98" i="32"/>
  <c r="J98" i="32"/>
  <c r="G98" i="32"/>
  <c r="J23" i="32"/>
  <c r="E23" i="32"/>
  <c r="G23" i="32"/>
  <c r="J76" i="32"/>
  <c r="E76" i="32"/>
  <c r="G76" i="32"/>
  <c r="J217" i="32"/>
  <c r="E217" i="32"/>
  <c r="G217" i="32"/>
  <c r="G137" i="32"/>
  <c r="J137" i="32"/>
  <c r="E137" i="32"/>
  <c r="J27" i="32"/>
  <c r="G27" i="32"/>
  <c r="E27" i="32"/>
  <c r="J68" i="32"/>
  <c r="E68" i="32"/>
  <c r="G68" i="32"/>
  <c r="J174" i="32"/>
  <c r="G174" i="32"/>
  <c r="E174" i="32"/>
  <c r="J242" i="32"/>
  <c r="G242" i="32"/>
  <c r="E242" i="32"/>
  <c r="G235" i="32"/>
  <c r="J235" i="32"/>
  <c r="E235" i="32"/>
  <c r="J245" i="32"/>
  <c r="G245" i="32"/>
  <c r="E245" i="32"/>
  <c r="J101" i="32"/>
  <c r="E101" i="32"/>
  <c r="G101" i="32"/>
  <c r="J71" i="32"/>
  <c r="E71" i="32"/>
  <c r="G71" i="32"/>
  <c r="D141" i="31"/>
  <c r="E109" i="32"/>
  <c r="J44" i="32"/>
  <c r="G44" i="32"/>
  <c r="E44" i="32"/>
  <c r="J18" i="32"/>
  <c r="G18" i="32"/>
  <c r="E18" i="32"/>
  <c r="J153" i="32"/>
  <c r="G153" i="32"/>
  <c r="E153" i="32"/>
  <c r="J189" i="32"/>
  <c r="E189" i="32"/>
  <c r="G189" i="32"/>
  <c r="J173" i="32"/>
  <c r="G173" i="32"/>
  <c r="E173" i="32"/>
  <c r="J65" i="32"/>
  <c r="E65" i="32"/>
  <c r="G65" i="32"/>
  <c r="E241" i="32"/>
  <c r="J241" i="32"/>
  <c r="G241" i="32"/>
  <c r="J107" i="32"/>
  <c r="G107" i="32"/>
  <c r="E107" i="32"/>
  <c r="I125" i="32"/>
  <c r="I191" i="32"/>
  <c r="H202" i="31"/>
  <c r="I210" i="32"/>
  <c r="D147" i="31"/>
  <c r="I66" i="31"/>
  <c r="G146" i="31"/>
  <c r="I242" i="31"/>
  <c r="I192" i="31"/>
  <c r="I57" i="31"/>
  <c r="I162" i="31"/>
  <c r="G209" i="31"/>
  <c r="I22" i="31"/>
  <c r="I152" i="31"/>
  <c r="E223" i="31"/>
  <c r="G22" i="31"/>
  <c r="G57" i="31"/>
  <c r="I104" i="31"/>
  <c r="I190" i="31"/>
  <c r="I85" i="31"/>
  <c r="G104" i="31"/>
  <c r="I140" i="31"/>
  <c r="E52" i="31"/>
  <c r="E101" i="31"/>
  <c r="E176" i="31"/>
  <c r="E104" i="31"/>
  <c r="E140" i="31"/>
  <c r="G239" i="31"/>
  <c r="G255" i="31"/>
  <c r="E165" i="31"/>
  <c r="I151" i="31"/>
  <c r="G256" i="31"/>
  <c r="G159" i="31"/>
  <c r="I256" i="31"/>
  <c r="I214" i="31"/>
  <c r="I262" i="31"/>
  <c r="I170" i="31"/>
  <c r="G172" i="31"/>
  <c r="J145" i="31"/>
  <c r="J248" i="31"/>
  <c r="G222" i="31"/>
  <c r="G237" i="31"/>
  <c r="G220" i="31"/>
  <c r="E184" i="31"/>
  <c r="I172" i="31"/>
  <c r="G257" i="31"/>
  <c r="G169" i="31"/>
  <c r="G214" i="31"/>
  <c r="G150" i="31"/>
  <c r="J202" i="31"/>
  <c r="I227" i="31"/>
  <c r="I200" i="31"/>
  <c r="E175" i="31"/>
  <c r="I213" i="31"/>
  <c r="G244" i="31"/>
  <c r="I273" i="31"/>
  <c r="G253" i="31"/>
  <c r="G190" i="31"/>
  <c r="G245" i="31"/>
  <c r="G246" i="31"/>
  <c r="E171" i="31"/>
  <c r="G208" i="31"/>
  <c r="G168" i="31"/>
  <c r="G85" i="31"/>
  <c r="G165" i="31"/>
  <c r="E263" i="31"/>
  <c r="G197" i="31"/>
  <c r="G148" i="31"/>
  <c r="I174" i="31"/>
  <c r="I165" i="31"/>
  <c r="I196" i="31"/>
  <c r="I257" i="31"/>
  <c r="E252" i="31"/>
  <c r="G210" i="31"/>
  <c r="I207" i="31"/>
  <c r="E207" i="31"/>
  <c r="I208" i="31"/>
  <c r="E238" i="31"/>
  <c r="I221" i="31"/>
  <c r="E208" i="31"/>
  <c r="I246" i="31"/>
  <c r="E242" i="31"/>
  <c r="I159" i="31"/>
  <c r="E225" i="31"/>
  <c r="E240" i="31"/>
  <c r="E156" i="31"/>
  <c r="E256" i="31"/>
  <c r="I179" i="31"/>
  <c r="G225" i="31"/>
  <c r="G189" i="31"/>
  <c r="E220" i="31"/>
  <c r="E232" i="31"/>
  <c r="G200" i="31"/>
  <c r="G213" i="31"/>
  <c r="G167" i="31"/>
  <c r="E166" i="31"/>
  <c r="I215" i="31"/>
  <c r="G164" i="31"/>
  <c r="G273" i="31"/>
  <c r="I149" i="31"/>
  <c r="E267" i="31"/>
  <c r="I250" i="31"/>
  <c r="E152" i="31"/>
  <c r="I252" i="31"/>
  <c r="G230" i="31"/>
  <c r="I244" i="31"/>
  <c r="G157" i="31"/>
  <c r="G181" i="31"/>
  <c r="I182" i="31"/>
  <c r="E205" i="31"/>
  <c r="E180" i="31"/>
  <c r="I175" i="31"/>
  <c r="G194" i="31"/>
  <c r="I267" i="31"/>
  <c r="E274" i="31"/>
  <c r="E236" i="31"/>
  <c r="G261" i="31"/>
  <c r="E199" i="31"/>
  <c r="I272" i="31"/>
  <c r="E262" i="31"/>
  <c r="I142" i="31"/>
  <c r="G272" i="31"/>
  <c r="G183" i="31"/>
  <c r="G207" i="31"/>
  <c r="I198" i="31"/>
  <c r="G175" i="31"/>
  <c r="G226" i="31"/>
  <c r="I241" i="31"/>
  <c r="I195" i="31"/>
  <c r="J276" i="31"/>
  <c r="E214" i="31"/>
  <c r="E222" i="31"/>
  <c r="I274" i="31"/>
  <c r="I171" i="31"/>
  <c r="E257" i="31"/>
  <c r="G173" i="31"/>
  <c r="E150" i="31"/>
  <c r="I180" i="31"/>
  <c r="E159" i="31"/>
  <c r="E218" i="31"/>
  <c r="G155" i="31"/>
  <c r="E245" i="31"/>
  <c r="I184" i="31"/>
  <c r="E172" i="31"/>
  <c r="E154" i="31"/>
  <c r="I238" i="31"/>
  <c r="I167" i="31"/>
  <c r="I154" i="31"/>
  <c r="J210" i="31"/>
  <c r="E196" i="31"/>
  <c r="E228" i="31"/>
  <c r="G211" i="31"/>
  <c r="G275" i="31"/>
  <c r="G247" i="31"/>
  <c r="G265" i="31"/>
  <c r="I247" i="31"/>
  <c r="E57" i="31"/>
  <c r="I120" i="31"/>
  <c r="E46" i="31"/>
  <c r="G203" i="31"/>
  <c r="G201" i="31"/>
  <c r="G120" i="31"/>
  <c r="E21" i="31"/>
  <c r="I248" i="31"/>
  <c r="I265" i="31"/>
  <c r="E86" i="31"/>
  <c r="I21" i="31"/>
  <c r="E201" i="31"/>
  <c r="G21" i="31"/>
  <c r="G268" i="31"/>
  <c r="J268" i="31"/>
  <c r="I146" i="31"/>
  <c r="I46" i="31"/>
  <c r="G185" i="31"/>
  <c r="J185" i="31"/>
  <c r="E247" i="31"/>
  <c r="E85" i="31"/>
  <c r="G86" i="31"/>
  <c r="J86" i="31"/>
  <c r="I68" i="31"/>
  <c r="J68" i="31"/>
  <c r="I133" i="31"/>
  <c r="J133" i="31"/>
  <c r="G59" i="31"/>
  <c r="J59" i="31"/>
  <c r="E268" i="31"/>
  <c r="G232" i="31"/>
  <c r="J232" i="31"/>
  <c r="G71" i="31"/>
  <c r="J71" i="31"/>
  <c r="E265" i="31"/>
  <c r="I59" i="31"/>
  <c r="I52" i="31"/>
  <c r="E190" i="31"/>
  <c r="E209" i="31"/>
  <c r="E233" i="31"/>
  <c r="G215" i="31"/>
  <c r="I275" i="31"/>
  <c r="E22" i="31"/>
  <c r="E162" i="31"/>
  <c r="G192" i="31"/>
  <c r="J192" i="31"/>
  <c r="J144" i="31"/>
  <c r="J277" i="31"/>
  <c r="E146" i="31"/>
  <c r="E66" i="31"/>
  <c r="J66" i="31"/>
  <c r="G46" i="31"/>
  <c r="G270" i="31"/>
  <c r="J270" i="31"/>
  <c r="G133" i="31"/>
  <c r="J152" i="31"/>
  <c r="E203" i="31"/>
  <c r="G101" i="31"/>
  <c r="J101" i="31"/>
  <c r="J140" i="31"/>
  <c r="E120" i="31"/>
  <c r="G123" i="31"/>
  <c r="J123" i="31"/>
  <c r="G162" i="31"/>
  <c r="E185" i="31"/>
  <c r="G176" i="31"/>
  <c r="J176" i="31"/>
  <c r="I203" i="31"/>
  <c r="G187" i="31"/>
  <c r="I232" i="31"/>
  <c r="G52" i="31"/>
  <c r="I71" i="31"/>
  <c r="E68" i="31"/>
  <c r="J204" i="31"/>
  <c r="I270" i="31"/>
  <c r="G240" i="31" l="1"/>
  <c r="G204" i="31"/>
  <c r="J188" i="31"/>
  <c r="I188" i="31"/>
  <c r="E280" i="31"/>
  <c r="I186" i="31"/>
  <c r="G186" i="31"/>
  <c r="J278" i="31"/>
  <c r="I278" i="31"/>
  <c r="E278" i="31"/>
  <c r="E153" i="31"/>
  <c r="I141" i="31"/>
  <c r="E141" i="31"/>
  <c r="J141" i="31"/>
  <c r="J153" i="31"/>
  <c r="E271" i="31"/>
  <c r="J271" i="31"/>
  <c r="E290" i="32"/>
  <c r="J191" i="32"/>
  <c r="E191" i="32"/>
  <c r="G191" i="32"/>
  <c r="G234" i="31"/>
  <c r="E216" i="31"/>
  <c r="J216" i="31"/>
  <c r="G216" i="31"/>
  <c r="E192" i="32"/>
  <c r="J192" i="32"/>
  <c r="G192" i="32"/>
  <c r="I269" i="31"/>
  <c r="J269" i="31"/>
  <c r="G269" i="31"/>
  <c r="J60" i="32"/>
  <c r="G60" i="32"/>
  <c r="E60" i="32"/>
  <c r="I290" i="32"/>
  <c r="H290" i="32"/>
  <c r="I163" i="31"/>
  <c r="G69" i="32"/>
  <c r="J69" i="32"/>
  <c r="E69" i="32"/>
  <c r="J22" i="32"/>
  <c r="G22" i="32"/>
  <c r="E22" i="32"/>
  <c r="J146" i="32"/>
  <c r="E146" i="32"/>
  <c r="G146" i="32"/>
  <c r="I266" i="31"/>
  <c r="I216" i="31"/>
  <c r="G210" i="32"/>
  <c r="J210" i="32"/>
  <c r="E210" i="32"/>
  <c r="E145" i="31"/>
  <c r="G145" i="31"/>
  <c r="I145" i="31"/>
  <c r="J196" i="32"/>
  <c r="E196" i="32"/>
  <c r="G196" i="32"/>
  <c r="G209" i="32"/>
  <c r="J209" i="32"/>
  <c r="E209" i="32"/>
  <c r="E193" i="31"/>
  <c r="G193" i="31"/>
  <c r="I193" i="31"/>
  <c r="J193" i="31"/>
  <c r="J128" i="32"/>
  <c r="E128" i="32"/>
  <c r="G128" i="32"/>
  <c r="G191" i="31"/>
  <c r="I191" i="31"/>
  <c r="G222" i="32"/>
  <c r="J222" i="32"/>
  <c r="E222" i="32"/>
  <c r="G215" i="32"/>
  <c r="J215" i="32"/>
  <c r="E215" i="32"/>
  <c r="J150" i="32"/>
  <c r="E150" i="32"/>
  <c r="G150" i="32"/>
  <c r="J53" i="32"/>
  <c r="E53" i="32"/>
  <c r="G53" i="32"/>
  <c r="J168" i="32"/>
  <c r="E168" i="32"/>
  <c r="G168" i="32"/>
  <c r="J105" i="32"/>
  <c r="E105" i="32"/>
  <c r="G105" i="32"/>
  <c r="J234" i="31"/>
  <c r="J83" i="32"/>
  <c r="G83" i="32"/>
  <c r="E83" i="32"/>
  <c r="I276" i="31"/>
  <c r="G276" i="31"/>
  <c r="J58" i="32"/>
  <c r="E58" i="32"/>
  <c r="G58" i="32"/>
  <c r="J72" i="32"/>
  <c r="E72" i="32"/>
  <c r="G72" i="32"/>
  <c r="I147" i="31"/>
  <c r="G147" i="31"/>
  <c r="J255" i="32"/>
  <c r="E255" i="32"/>
  <c r="G255" i="32"/>
  <c r="G47" i="32"/>
  <c r="J47" i="32"/>
  <c r="E47" i="32"/>
  <c r="G125" i="32"/>
  <c r="J125" i="32"/>
  <c r="E125" i="32"/>
  <c r="J256" i="32"/>
  <c r="G256" i="32"/>
  <c r="E256" i="32"/>
  <c r="J182" i="32"/>
  <c r="G182" i="32"/>
  <c r="E182" i="32"/>
  <c r="I83" i="32"/>
  <c r="E177" i="31"/>
  <c r="G178" i="31"/>
  <c r="J177" i="31"/>
  <c r="I177" i="31"/>
  <c r="J67" i="32"/>
  <c r="G67" i="32"/>
  <c r="E67" i="32"/>
  <c r="J276" i="32"/>
  <c r="E276" i="32"/>
  <c r="G276" i="32"/>
  <c r="J89" i="32"/>
  <c r="G89" i="32"/>
  <c r="E89" i="32"/>
  <c r="G202" i="31"/>
  <c r="E239" i="32"/>
  <c r="J239" i="32"/>
  <c r="G239" i="32"/>
  <c r="E249" i="31"/>
  <c r="I249" i="31"/>
  <c r="J249" i="31"/>
  <c r="J193" i="32"/>
  <c r="G193" i="32"/>
  <c r="E193" i="32"/>
  <c r="J138" i="32"/>
  <c r="E138" i="32"/>
  <c r="G138" i="32"/>
  <c r="J198" i="32"/>
  <c r="E198" i="32"/>
  <c r="G198" i="32"/>
  <c r="J88" i="32"/>
  <c r="G88" i="32"/>
  <c r="E88" i="32"/>
  <c r="G140" i="31"/>
  <c r="G141" i="31"/>
  <c r="E144" i="31"/>
  <c r="G152" i="31"/>
  <c r="G153" i="31"/>
  <c r="I277" i="31"/>
  <c r="G248" i="31"/>
  <c r="G249" i="31"/>
  <c r="I201" i="31"/>
  <c r="I202" i="31"/>
  <c r="E187" i="31"/>
  <c r="E188" i="31"/>
  <c r="G205" i="31"/>
  <c r="G233" i="31"/>
  <c r="E234" i="31"/>
  <c r="G144" i="31"/>
  <c r="E275" i="31"/>
  <c r="E276" i="31"/>
  <c r="E204" i="31"/>
  <c r="E266" i="31"/>
  <c r="G163" i="31"/>
  <c r="E163" i="31"/>
  <c r="I233" i="31"/>
  <c r="I271" i="31"/>
  <c r="E248" i="31"/>
  <c r="E191" i="31"/>
  <c r="E210" i="31"/>
  <c r="E277" i="31"/>
  <c r="E202" i="31"/>
  <c r="G188" i="31"/>
  <c r="E186" i="31"/>
  <c r="G277" i="31"/>
  <c r="G278" i="31"/>
  <c r="I187" i="31"/>
  <c r="I268" i="31"/>
  <c r="I209" i="31"/>
  <c r="I210" i="31"/>
  <c r="E269" i="31"/>
  <c r="E147" i="31"/>
  <c r="I204" i="31"/>
  <c r="G266" i="31"/>
  <c r="G271" i="31"/>
  <c r="J280" i="31"/>
  <c r="G280" i="31"/>
  <c r="I280" i="31"/>
  <c r="J290" i="32" l="1"/>
  <c r="G177" i="31"/>
  <c r="G290" i="32"/>
  <c r="I235" i="31"/>
  <c r="I234" i="31"/>
  <c r="C126" i="30"/>
  <c r="C14" i="30"/>
  <c r="C83" i="30"/>
  <c r="C96" i="30"/>
  <c r="C62" i="30"/>
  <c r="C25" i="30"/>
  <c r="C150" i="30"/>
  <c r="C73" i="30"/>
  <c r="C15" i="30"/>
  <c r="C20" i="30"/>
  <c r="C37" i="30"/>
  <c r="C40" i="30"/>
  <c r="C121" i="30"/>
  <c r="C108" i="30"/>
  <c r="C279" i="30"/>
  <c r="C278" i="30"/>
  <c r="C169" i="30"/>
  <c r="C261" i="30"/>
  <c r="C275" i="30"/>
  <c r="C273" i="30"/>
  <c r="C207" i="30"/>
  <c r="C130" i="30"/>
  <c r="C71" i="30"/>
  <c r="C172" i="30"/>
  <c r="C224" i="30"/>
  <c r="C41" i="30"/>
  <c r="C98" i="30"/>
  <c r="C16" i="30"/>
  <c r="C29" i="30"/>
  <c r="C110" i="30"/>
  <c r="C140" i="30"/>
  <c r="C184" i="30"/>
  <c r="C56" i="30"/>
  <c r="C225" i="30"/>
  <c r="C136" i="30"/>
  <c r="C223" i="30"/>
  <c r="C115" i="30"/>
  <c r="C114" i="30"/>
  <c r="C287" i="30"/>
  <c r="C195" i="30"/>
  <c r="C194" i="30"/>
  <c r="C76" i="30"/>
  <c r="C176" i="30"/>
  <c r="C170" i="30"/>
  <c r="C112" i="30"/>
  <c r="C151" i="30"/>
  <c r="C65" i="30"/>
  <c r="C92" i="30"/>
  <c r="C102" i="30"/>
  <c r="C229" i="30"/>
  <c r="C158" i="30"/>
  <c r="C242" i="30"/>
  <c r="C288" i="30"/>
  <c r="C239" i="30"/>
  <c r="C246" i="30"/>
  <c r="C208" i="30"/>
  <c r="C215" i="30"/>
  <c r="C243" i="30"/>
  <c r="C228" i="30"/>
  <c r="C123" i="30"/>
  <c r="C280" i="30"/>
  <c r="C80" i="30"/>
  <c r="C116" i="30"/>
  <c r="C36" i="30"/>
  <c r="C182" i="30"/>
  <c r="C161" i="30"/>
  <c r="C167" i="30"/>
  <c r="C133" i="30"/>
  <c r="C168" i="30"/>
  <c r="C87" i="30"/>
  <c r="C63" i="30"/>
  <c r="C213" i="30"/>
  <c r="C86" i="30"/>
  <c r="C226" i="30"/>
  <c r="C186" i="30"/>
  <c r="C212" i="30"/>
  <c r="C53" i="30"/>
  <c r="C134" i="30"/>
  <c r="C58" i="30"/>
  <c r="C111" i="30"/>
  <c r="C164" i="30"/>
  <c r="C183" i="30"/>
  <c r="C72" i="30"/>
  <c r="C69" i="30"/>
  <c r="C84" i="30"/>
  <c r="C124" i="30"/>
  <c r="C60" i="30"/>
  <c r="C155" i="30"/>
  <c r="C285" i="30"/>
  <c r="C237" i="30"/>
  <c r="C10" i="30"/>
  <c r="C211" i="30"/>
  <c r="C255" i="30"/>
  <c r="C154" i="30"/>
  <c r="C99" i="30"/>
  <c r="C163" i="30"/>
  <c r="C103" i="30"/>
  <c r="C214" i="30"/>
  <c r="C256" i="30"/>
  <c r="C210" i="30"/>
  <c r="C34" i="30"/>
  <c r="C145" i="30"/>
  <c r="C227" i="30"/>
  <c r="C27" i="30"/>
  <c r="C24" i="30"/>
  <c r="C104" i="30"/>
  <c r="C107" i="30"/>
  <c r="C85" i="30"/>
  <c r="C113" i="30"/>
  <c r="C125" i="30"/>
  <c r="C129" i="30"/>
  <c r="C240" i="30"/>
  <c r="C70" i="30"/>
  <c r="C68" i="30"/>
  <c r="C82" i="30"/>
  <c r="C265" i="30"/>
  <c r="C218" i="30"/>
  <c r="C267" i="30"/>
  <c r="C156" i="30"/>
  <c r="C199" i="30"/>
  <c r="C159" i="30"/>
  <c r="C198" i="30"/>
  <c r="C142" i="30"/>
  <c r="C66" i="30"/>
  <c r="C31" i="30"/>
  <c r="C233" i="30"/>
  <c r="C171" i="30"/>
  <c r="C44" i="30"/>
  <c r="C147" i="30"/>
  <c r="C23" i="30"/>
  <c r="C251" i="30"/>
  <c r="C174" i="30"/>
  <c r="C118" i="30"/>
  <c r="C132" i="30"/>
  <c r="C244" i="30"/>
  <c r="C19" i="30"/>
  <c r="C127" i="30"/>
  <c r="C135" i="30"/>
  <c r="C175" i="30"/>
  <c r="C281" i="30"/>
  <c r="C248" i="30"/>
  <c r="C221" i="30"/>
  <c r="C268" i="30"/>
  <c r="C247" i="30"/>
  <c r="C181" i="30"/>
  <c r="C271" i="30"/>
  <c r="C180" i="30"/>
  <c r="C205" i="30"/>
  <c r="C91" i="30"/>
  <c r="C141" i="30"/>
  <c r="C30" i="30"/>
  <c r="C119" i="30"/>
  <c r="C216" i="30"/>
  <c r="C45" i="30"/>
  <c r="C173" i="30"/>
  <c r="C234" i="30"/>
  <c r="C55" i="30"/>
  <c r="C88" i="30"/>
  <c r="C209" i="30"/>
  <c r="C193" i="30"/>
  <c r="C21" i="30"/>
  <c r="C286" i="30"/>
  <c r="C266" i="30"/>
  <c r="C269" i="30"/>
  <c r="C230" i="30"/>
  <c r="C203" i="30"/>
  <c r="C79" i="30"/>
  <c r="C260" i="30"/>
  <c r="C197" i="30"/>
  <c r="C39" i="30"/>
  <c r="C93" i="30"/>
  <c r="C101" i="30"/>
  <c r="C139" i="30"/>
  <c r="C47" i="30"/>
  <c r="C97" i="30"/>
  <c r="C46" i="30"/>
  <c r="C17" i="30"/>
  <c r="C100" i="30"/>
  <c r="C49" i="30"/>
  <c r="C185" i="30"/>
  <c r="C131" i="30"/>
  <c r="C18" i="30"/>
  <c r="C128" i="30"/>
  <c r="C13" i="30"/>
  <c r="C77" i="30"/>
  <c r="C277" i="30"/>
  <c r="C32" i="30"/>
  <c r="C146" i="30"/>
  <c r="C28" i="30"/>
  <c r="C61" i="30"/>
  <c r="C206" i="30"/>
  <c r="C282" i="30"/>
  <c r="C252" i="30"/>
  <c r="C33" i="30"/>
  <c r="C105" i="30"/>
  <c r="C64" i="30"/>
  <c r="C236" i="30"/>
  <c r="C94" i="30"/>
  <c r="C217" i="30"/>
  <c r="C238" i="30"/>
  <c r="C289" i="30"/>
  <c r="C254" i="30"/>
  <c r="C48" i="30"/>
  <c r="C152" i="30"/>
  <c r="C222" i="30"/>
  <c r="C178" i="30"/>
  <c r="C274" i="30"/>
  <c r="C177" i="30"/>
  <c r="C257" i="30"/>
  <c r="C284" i="30"/>
  <c r="C220" i="30"/>
  <c r="C89" i="30"/>
  <c r="C196" i="30"/>
  <c r="C117" i="30"/>
  <c r="C35" i="30"/>
  <c r="C143" i="30"/>
  <c r="C148" i="30"/>
  <c r="C241" i="30"/>
  <c r="C166" i="30"/>
  <c r="C120" i="30"/>
  <c r="C54" i="30"/>
  <c r="C235" i="30"/>
  <c r="C253" i="30"/>
  <c r="C26" i="30"/>
  <c r="C122" i="30"/>
  <c r="C50" i="30"/>
  <c r="C192" i="30"/>
  <c r="C270" i="30"/>
  <c r="C81" i="30"/>
  <c r="C59" i="30"/>
  <c r="C187" i="30"/>
  <c r="C245" i="30"/>
  <c r="C263" i="30"/>
  <c r="C202" i="30"/>
  <c r="C272" i="30"/>
  <c r="C11" i="30"/>
  <c r="C276" i="30"/>
  <c r="C12" i="30"/>
  <c r="C258" i="30"/>
  <c r="C160" i="30"/>
  <c r="C188" i="30"/>
  <c r="C153" i="30"/>
  <c r="C137" i="30"/>
  <c r="C165" i="30"/>
  <c r="C138" i="30"/>
  <c r="C189" i="30"/>
  <c r="C52" i="30"/>
  <c r="C144" i="30"/>
  <c r="C106" i="30"/>
  <c r="C95" i="30"/>
  <c r="C190" i="30"/>
  <c r="C22" i="30"/>
  <c r="C42" i="30"/>
  <c r="C264" i="30"/>
  <c r="C191" i="30"/>
  <c r="C43" i="30"/>
  <c r="C67" i="30"/>
  <c r="C219" i="30"/>
  <c r="C262" i="30"/>
  <c r="C157" i="30"/>
  <c r="C249" i="30"/>
  <c r="C57" i="30"/>
  <c r="C75" i="30"/>
  <c r="C179" i="30"/>
  <c r="C149" i="30"/>
  <c r="C201" i="30"/>
  <c r="C232" i="30"/>
  <c r="C204" i="30"/>
  <c r="C38" i="30"/>
  <c r="C109" i="30"/>
  <c r="C78" i="30"/>
  <c r="C51" i="30"/>
  <c r="C259" i="30"/>
  <c r="C90" i="30"/>
  <c r="C200" i="30"/>
  <c r="C231" i="30"/>
  <c r="C250" i="30"/>
  <c r="C74" i="30"/>
  <c r="C283" i="30"/>
  <c r="C289" i="27"/>
  <c r="C243" i="27"/>
  <c r="C157" i="27"/>
  <c r="C154" i="27"/>
  <c r="C262" i="27"/>
  <c r="C280" i="27"/>
  <c r="C167" i="27"/>
  <c r="C259" i="27"/>
  <c r="C288" i="27"/>
  <c r="C203" i="27"/>
  <c r="C281" i="27"/>
  <c r="C268" i="27"/>
  <c r="C199" i="27"/>
  <c r="C253" i="27"/>
  <c r="C21" i="27"/>
  <c r="C22" i="27"/>
  <c r="C115" i="27"/>
  <c r="C41" i="27"/>
  <c r="C24" i="27"/>
  <c r="C25" i="27"/>
  <c r="C91" i="27"/>
  <c r="C213" i="27"/>
  <c r="C247" i="27"/>
  <c r="C119" i="27"/>
  <c r="C72" i="27"/>
  <c r="C256" i="27"/>
  <c r="C214" i="27"/>
  <c r="C265" i="27"/>
  <c r="C282" i="27"/>
  <c r="C248" i="27"/>
  <c r="C144" i="27"/>
  <c r="C129" i="27"/>
  <c r="C82" i="27"/>
  <c r="C81" i="27"/>
  <c r="C121" i="27"/>
  <c r="C55" i="27"/>
  <c r="C228" i="27"/>
  <c r="C211" i="27"/>
  <c r="C12" i="27"/>
  <c r="C111" i="27"/>
  <c r="C107" i="27"/>
  <c r="C225" i="27"/>
  <c r="C148" i="27"/>
  <c r="C112" i="27"/>
  <c r="C190" i="27"/>
  <c r="C254" i="27"/>
  <c r="C206" i="27"/>
  <c r="C221" i="27"/>
  <c r="C77" i="27"/>
  <c r="C152" i="27"/>
  <c r="C63" i="27"/>
  <c r="C13" i="27"/>
  <c r="C43" i="27"/>
  <c r="C64" i="27"/>
  <c r="C109" i="27"/>
  <c r="C61" i="27"/>
  <c r="C74" i="27"/>
  <c r="C176" i="27"/>
  <c r="C16" i="27"/>
  <c r="C186" i="27"/>
  <c r="C137" i="27"/>
  <c r="C249" i="27"/>
  <c r="C117" i="27"/>
  <c r="C136" i="27"/>
  <c r="C159" i="27"/>
  <c r="C205" i="27"/>
  <c r="C151" i="27"/>
  <c r="C223" i="27"/>
  <c r="C246" i="27"/>
  <c r="C93" i="27"/>
  <c r="C237" i="27"/>
  <c r="C89" i="27"/>
  <c r="C131" i="27"/>
  <c r="C59" i="27"/>
  <c r="C185" i="27"/>
  <c r="C182" i="27"/>
  <c r="C194" i="27"/>
  <c r="C235" i="27"/>
  <c r="C145" i="27"/>
  <c r="C123" i="27"/>
  <c r="C229" i="27"/>
  <c r="C252" i="27"/>
  <c r="C241" i="27"/>
  <c r="C198" i="27"/>
  <c r="C274" i="27"/>
  <c r="C122" i="27"/>
  <c r="C11" i="27"/>
  <c r="C60" i="27"/>
  <c r="C266" i="27"/>
  <c r="C101" i="27"/>
  <c r="C51" i="27"/>
  <c r="C156" i="27"/>
  <c r="C200" i="27"/>
  <c r="C140" i="27"/>
  <c r="C100" i="27"/>
  <c r="C102" i="27"/>
  <c r="C34" i="27"/>
  <c r="C95" i="27"/>
  <c r="C286" i="27"/>
  <c r="C161" i="27"/>
  <c r="C84" i="27"/>
  <c r="C277" i="27"/>
  <c r="C218" i="27"/>
  <c r="C179" i="27"/>
  <c r="C222" i="27"/>
  <c r="C204" i="27"/>
  <c r="C177" i="27"/>
  <c r="C173" i="27"/>
  <c r="C192" i="27"/>
  <c r="C193" i="27"/>
  <c r="C170" i="27"/>
  <c r="C65" i="27"/>
  <c r="C234" i="27"/>
  <c r="C189" i="27"/>
  <c r="C141" i="27"/>
  <c r="C36" i="27"/>
  <c r="C78" i="27"/>
  <c r="C94" i="27"/>
  <c r="C29" i="27"/>
  <c r="C168" i="27"/>
  <c r="C125" i="27"/>
  <c r="C169" i="27"/>
  <c r="C127" i="27"/>
  <c r="C191" i="27"/>
  <c r="C106" i="27"/>
  <c r="C263" i="27"/>
  <c r="C80" i="27"/>
  <c r="C120" i="27"/>
  <c r="C227" i="27"/>
  <c r="C113" i="27"/>
  <c r="C232" i="27"/>
  <c r="C45" i="27"/>
  <c r="C124" i="27"/>
  <c r="C210" i="27"/>
  <c r="C180" i="27"/>
  <c r="C44" i="27"/>
  <c r="C287" i="27"/>
  <c r="C226" i="27"/>
  <c r="C166" i="27"/>
  <c r="C150" i="27"/>
  <c r="C20" i="27"/>
  <c r="C58" i="27"/>
  <c r="C83" i="27"/>
  <c r="C35" i="27"/>
  <c r="C57" i="27"/>
  <c r="C118" i="27"/>
  <c r="C33" i="27"/>
  <c r="C103" i="27"/>
  <c r="C92" i="27"/>
  <c r="C158" i="27"/>
  <c r="C175" i="27"/>
  <c r="C276" i="27"/>
  <c r="C217" i="27"/>
  <c r="C62" i="27"/>
  <c r="C219" i="27"/>
  <c r="C128" i="27"/>
  <c r="C67" i="27"/>
  <c r="C251" i="27"/>
  <c r="C224" i="27"/>
  <c r="C79" i="27"/>
  <c r="C135" i="27"/>
  <c r="C14" i="27"/>
  <c r="C15" i="27"/>
  <c r="C28" i="27"/>
  <c r="C37" i="27"/>
  <c r="C87" i="27"/>
  <c r="C110" i="27"/>
  <c r="C209" i="27"/>
  <c r="C30" i="27"/>
  <c r="C66" i="27"/>
  <c r="C197" i="27"/>
  <c r="C231" i="27"/>
  <c r="C187" i="27"/>
  <c r="C163" i="27"/>
  <c r="C271" i="27"/>
  <c r="C220" i="27"/>
  <c r="C267" i="27"/>
  <c r="C233" i="27"/>
  <c r="C208" i="27"/>
  <c r="C278" i="27"/>
  <c r="C97" i="27"/>
  <c r="C215" i="27"/>
  <c r="C279" i="27"/>
  <c r="C172" i="27"/>
  <c r="C264" i="27"/>
  <c r="C245" i="27"/>
  <c r="C18" i="27"/>
  <c r="C273" i="27"/>
  <c r="C130" i="27"/>
  <c r="C284" i="27"/>
  <c r="C216" i="27"/>
  <c r="C90" i="27"/>
  <c r="C275" i="27"/>
  <c r="C238" i="27"/>
  <c r="C69" i="27"/>
  <c r="C133" i="27"/>
  <c r="C86" i="27"/>
  <c r="C40" i="27"/>
  <c r="C10" i="27"/>
  <c r="C49" i="27"/>
  <c r="C162" i="27"/>
  <c r="C171" i="27"/>
  <c r="C71" i="27"/>
  <c r="C142" i="27"/>
  <c r="C26" i="27"/>
  <c r="C46" i="27"/>
  <c r="C76" i="27"/>
  <c r="C48" i="27"/>
  <c r="C19" i="27"/>
  <c r="C75" i="27"/>
  <c r="C153" i="27"/>
  <c r="C116" i="27"/>
  <c r="C178" i="27"/>
  <c r="C240" i="27"/>
  <c r="C181" i="27"/>
  <c r="C134" i="27"/>
  <c r="C54" i="27"/>
  <c r="C165" i="27"/>
  <c r="C183" i="27"/>
  <c r="C285" i="27"/>
  <c r="C70" i="27"/>
  <c r="C272" i="27"/>
  <c r="C53" i="27"/>
  <c r="C283" i="27"/>
  <c r="C164" i="27"/>
  <c r="C270" i="27"/>
  <c r="C114" i="27"/>
  <c r="C31" i="27"/>
  <c r="C230" i="27"/>
  <c r="C250" i="27"/>
  <c r="C98" i="27"/>
  <c r="C50" i="27"/>
  <c r="C38" i="27"/>
  <c r="C68" i="27"/>
  <c r="C27" i="27"/>
  <c r="C196" i="27"/>
  <c r="C23" i="27"/>
  <c r="C239" i="27"/>
  <c r="C32" i="27"/>
  <c r="C174" i="27"/>
  <c r="C143" i="27"/>
  <c r="C139" i="27"/>
  <c r="C155" i="27"/>
  <c r="C184" i="27"/>
  <c r="C195" i="27"/>
  <c r="C126" i="27"/>
  <c r="C255" i="27"/>
  <c r="C96" i="27"/>
  <c r="C242" i="27"/>
  <c r="C207" i="27"/>
  <c r="C138" i="27"/>
  <c r="C269" i="27"/>
  <c r="C160" i="27"/>
  <c r="C42" i="27"/>
  <c r="C132" i="27"/>
  <c r="C244" i="27"/>
  <c r="C258" i="27"/>
  <c r="C85" i="27"/>
  <c r="C39" i="27"/>
  <c r="C146" i="27"/>
  <c r="C52" i="27"/>
  <c r="C236" i="27"/>
  <c r="C260" i="27"/>
  <c r="C99" i="27"/>
  <c r="C149" i="27"/>
  <c r="C104" i="27"/>
  <c r="C73" i="27"/>
  <c r="C105" i="27"/>
  <c r="C202" i="27"/>
  <c r="C212" i="27"/>
  <c r="C147" i="27"/>
  <c r="C261" i="27"/>
  <c r="C47" i="27"/>
  <c r="C188" i="27"/>
  <c r="C108" i="27"/>
  <c r="C201" i="27"/>
  <c r="C88" i="27"/>
  <c r="C56" i="27"/>
  <c r="C257" i="27"/>
  <c r="C17" i="27"/>
  <c r="C9" i="13"/>
  <c r="D288" i="1"/>
  <c r="C288" i="1"/>
  <c r="G287" i="1"/>
  <c r="D287" i="1"/>
  <c r="C287" i="1"/>
  <c r="D286" i="1"/>
  <c r="C286" i="1"/>
  <c r="D285" i="1"/>
  <c r="C285" i="1"/>
  <c r="D284" i="1"/>
  <c r="C284" i="1"/>
  <c r="J283" i="1"/>
  <c r="D283" i="1"/>
  <c r="C283" i="1"/>
  <c r="D282" i="1"/>
  <c r="C282" i="1"/>
  <c r="D281" i="1"/>
  <c r="C281" i="1"/>
  <c r="D280" i="1"/>
  <c r="C280" i="1"/>
  <c r="D279" i="1"/>
  <c r="C279" i="1"/>
  <c r="D278" i="1"/>
  <c r="C278" i="1"/>
  <c r="D277" i="1"/>
  <c r="C277" i="1"/>
  <c r="C276" i="1"/>
  <c r="D275" i="1"/>
  <c r="C275" i="1"/>
  <c r="J274" i="1"/>
  <c r="D274" i="1"/>
  <c r="C274" i="1"/>
  <c r="D273" i="1"/>
  <c r="C273" i="1"/>
  <c r="D272" i="1"/>
  <c r="C272" i="1"/>
  <c r="D271" i="1"/>
  <c r="C271" i="1"/>
  <c r="D270" i="1"/>
  <c r="C270" i="1"/>
  <c r="D269" i="1"/>
  <c r="C269" i="1"/>
  <c r="D268" i="1"/>
  <c r="C268" i="1"/>
  <c r="D267" i="1"/>
  <c r="C267" i="1"/>
  <c r="D266" i="1"/>
  <c r="C266" i="1"/>
  <c r="G265" i="1"/>
  <c r="D265" i="1"/>
  <c r="C265" i="1"/>
  <c r="D264" i="1"/>
  <c r="C264" i="1"/>
  <c r="J263" i="1"/>
  <c r="D263" i="1"/>
  <c r="C263" i="1"/>
  <c r="D262" i="1"/>
  <c r="C262" i="1"/>
  <c r="J261" i="1"/>
  <c r="D261" i="1"/>
  <c r="C261" i="1"/>
  <c r="D260" i="1"/>
  <c r="C260" i="1"/>
  <c r="D259" i="1"/>
  <c r="C259" i="1"/>
  <c r="D258" i="1"/>
  <c r="C258" i="1"/>
  <c r="D257" i="1"/>
  <c r="C257" i="1"/>
  <c r="D256" i="1"/>
  <c r="C256" i="1"/>
  <c r="G255" i="1"/>
  <c r="D255" i="1"/>
  <c r="C255" i="1"/>
  <c r="D254" i="1"/>
  <c r="C254" i="1"/>
  <c r="D253" i="1"/>
  <c r="C253" i="1"/>
  <c r="D252" i="1"/>
  <c r="C252" i="1"/>
  <c r="D251" i="1"/>
  <c r="C251" i="1"/>
  <c r="D250" i="1"/>
  <c r="C250" i="1"/>
  <c r="D249" i="1"/>
  <c r="C249" i="1"/>
  <c r="D248" i="1"/>
  <c r="C248" i="1"/>
  <c r="D247" i="1"/>
  <c r="C247" i="1"/>
  <c r="J246" i="1"/>
  <c r="D246" i="1"/>
  <c r="C246" i="1"/>
  <c r="D245" i="1"/>
  <c r="C245" i="1"/>
  <c r="D244" i="1"/>
  <c r="C244" i="1"/>
  <c r="D243" i="1"/>
  <c r="C243" i="1"/>
  <c r="D242" i="1"/>
  <c r="C242" i="1"/>
  <c r="D241" i="1"/>
  <c r="C241" i="1"/>
  <c r="D240" i="1"/>
  <c r="C240" i="1"/>
  <c r="G239" i="1"/>
  <c r="D239" i="1"/>
  <c r="C239" i="1"/>
  <c r="D238" i="1"/>
  <c r="C238" i="1"/>
  <c r="C237" i="1"/>
  <c r="D236" i="1"/>
  <c r="C236" i="1"/>
  <c r="D235" i="1"/>
  <c r="C235" i="1"/>
  <c r="D234" i="1"/>
  <c r="C234" i="1"/>
  <c r="D233" i="1"/>
  <c r="C233" i="1"/>
  <c r="D232" i="1"/>
  <c r="C232" i="1"/>
  <c r="G231" i="1"/>
  <c r="D231" i="1"/>
  <c r="C231" i="1"/>
  <c r="D230" i="1"/>
  <c r="C230" i="1"/>
  <c r="D229" i="1"/>
  <c r="C229" i="1"/>
  <c r="D228" i="1"/>
  <c r="C228" i="1"/>
  <c r="D227" i="1"/>
  <c r="C227" i="1"/>
  <c r="J226" i="1"/>
  <c r="D226" i="1"/>
  <c r="C226" i="1"/>
  <c r="D225" i="1"/>
  <c r="C225" i="1"/>
  <c r="G224" i="1"/>
  <c r="D224" i="1"/>
  <c r="C224" i="1"/>
  <c r="D223" i="1"/>
  <c r="C223" i="1"/>
  <c r="J222" i="1"/>
  <c r="D222" i="1"/>
  <c r="C222" i="1"/>
  <c r="D221" i="1"/>
  <c r="C221" i="1"/>
  <c r="G220" i="1"/>
  <c r="D220" i="1"/>
  <c r="C220" i="1"/>
  <c r="D219" i="1"/>
  <c r="C219" i="1"/>
  <c r="J218" i="1"/>
  <c r="D218" i="1"/>
  <c r="C218" i="1"/>
  <c r="C217" i="1"/>
  <c r="D216" i="1"/>
  <c r="C216" i="1"/>
  <c r="D215" i="1"/>
  <c r="C215" i="1"/>
  <c r="J214" i="1"/>
  <c r="G214" i="1"/>
  <c r="D214" i="1"/>
  <c r="C214" i="1"/>
  <c r="D213" i="1"/>
  <c r="C213" i="1"/>
  <c r="D212" i="1"/>
  <c r="C212" i="1"/>
  <c r="D211" i="1"/>
  <c r="C211" i="1"/>
  <c r="D210" i="1"/>
  <c r="C210" i="1"/>
  <c r="J209" i="1"/>
  <c r="D209" i="1"/>
  <c r="C209" i="1"/>
  <c r="D208" i="1"/>
  <c r="C208" i="1"/>
  <c r="D207" i="1"/>
  <c r="C207" i="1"/>
  <c r="J206" i="1"/>
  <c r="G206" i="1"/>
  <c r="D206" i="1"/>
  <c r="C206" i="1"/>
  <c r="D205" i="1"/>
  <c r="C205" i="1"/>
  <c r="D204" i="1"/>
  <c r="C204" i="1"/>
  <c r="D203" i="1"/>
  <c r="C203" i="1"/>
  <c r="D202" i="1"/>
  <c r="C202" i="1"/>
  <c r="D201" i="1"/>
  <c r="C201" i="1"/>
  <c r="D200" i="1"/>
  <c r="C200" i="1"/>
  <c r="D199" i="1"/>
  <c r="C199" i="1"/>
  <c r="D198" i="1"/>
  <c r="C198" i="1"/>
  <c r="D197" i="1"/>
  <c r="C197" i="1"/>
  <c r="D196" i="1"/>
  <c r="C196" i="1"/>
  <c r="D195" i="1"/>
  <c r="C195" i="1"/>
  <c r="D194" i="1"/>
  <c r="C194" i="1"/>
  <c r="D193" i="1"/>
  <c r="C193" i="1"/>
  <c r="D192" i="1"/>
  <c r="C192" i="1"/>
  <c r="J191" i="1"/>
  <c r="G191" i="1"/>
  <c r="D191" i="1"/>
  <c r="C191" i="1"/>
  <c r="C190" i="1"/>
  <c r="D189" i="1"/>
  <c r="C189" i="1"/>
  <c r="D188" i="1"/>
  <c r="C188" i="1"/>
  <c r="J187" i="1"/>
  <c r="D187" i="1"/>
  <c r="C187" i="1"/>
  <c r="C186" i="1"/>
  <c r="G185" i="1"/>
  <c r="D185" i="1"/>
  <c r="C185" i="1"/>
  <c r="D184" i="1"/>
  <c r="C184" i="1"/>
  <c r="D183" i="1"/>
  <c r="C183" i="1"/>
  <c r="D182" i="1"/>
  <c r="C182" i="1"/>
  <c r="G181" i="1"/>
  <c r="D181" i="1"/>
  <c r="C181" i="1"/>
  <c r="J180" i="1"/>
  <c r="G180" i="1"/>
  <c r="D180" i="1"/>
  <c r="C180" i="1"/>
  <c r="D179" i="1"/>
  <c r="C179" i="1"/>
  <c r="D178" i="1"/>
  <c r="C178" i="1"/>
  <c r="G177" i="1"/>
  <c r="D177" i="1"/>
  <c r="C177" i="1"/>
  <c r="J176" i="1"/>
  <c r="G176" i="1"/>
  <c r="D176" i="1"/>
  <c r="C176" i="1"/>
  <c r="D175" i="1"/>
  <c r="C175" i="1"/>
  <c r="D174" i="1"/>
  <c r="C174" i="1"/>
  <c r="G173" i="1"/>
  <c r="D173" i="1"/>
  <c r="C173" i="1"/>
  <c r="J172" i="1"/>
  <c r="G172" i="1"/>
  <c r="D172" i="1"/>
  <c r="C172" i="1"/>
  <c r="D171" i="1"/>
  <c r="C171" i="1"/>
  <c r="D170" i="1"/>
  <c r="C170" i="1"/>
  <c r="G169" i="1"/>
  <c r="D169" i="1"/>
  <c r="C169" i="1"/>
  <c r="J168" i="1"/>
  <c r="G168" i="1"/>
  <c r="C168" i="1"/>
  <c r="D167" i="1"/>
  <c r="C167" i="1"/>
  <c r="D166" i="1"/>
  <c r="C166" i="1"/>
  <c r="G165" i="1"/>
  <c r="D165" i="1"/>
  <c r="C165" i="1"/>
  <c r="J164" i="1"/>
  <c r="G164" i="1"/>
  <c r="D164" i="1"/>
  <c r="C164" i="1"/>
  <c r="D163" i="1"/>
  <c r="C163" i="1"/>
  <c r="D162" i="1"/>
  <c r="C162" i="1"/>
  <c r="G161" i="1"/>
  <c r="D161" i="1"/>
  <c r="C161" i="1"/>
  <c r="D160" i="1"/>
  <c r="C160" i="1"/>
  <c r="D159" i="1"/>
  <c r="C159" i="1"/>
  <c r="C158" i="1"/>
  <c r="D157" i="1"/>
  <c r="C157" i="1"/>
  <c r="D156" i="1"/>
  <c r="C156" i="1"/>
  <c r="J155" i="1"/>
  <c r="D155" i="1"/>
  <c r="C155" i="1"/>
  <c r="D154" i="1"/>
  <c r="C154" i="1"/>
  <c r="G153" i="1"/>
  <c r="D153" i="1"/>
  <c r="C153" i="1"/>
  <c r="D152" i="1"/>
  <c r="C152" i="1"/>
  <c r="D151" i="1"/>
  <c r="C151" i="1"/>
  <c r="D150" i="1"/>
  <c r="C150" i="1"/>
  <c r="G149" i="1"/>
  <c r="D149" i="1"/>
  <c r="C149" i="1"/>
  <c r="D148" i="1"/>
  <c r="C148" i="1"/>
  <c r="J147" i="1"/>
  <c r="D147" i="1"/>
  <c r="C147" i="1"/>
  <c r="D146" i="1"/>
  <c r="C146" i="1"/>
  <c r="G145" i="1"/>
  <c r="D145" i="1"/>
  <c r="C145" i="1"/>
  <c r="D144" i="1"/>
  <c r="C144" i="1"/>
  <c r="D143" i="1"/>
  <c r="C143" i="1"/>
  <c r="D142" i="1"/>
  <c r="C142" i="1"/>
  <c r="D141" i="1"/>
  <c r="C141" i="1"/>
  <c r="J140" i="1"/>
  <c r="G140" i="1"/>
  <c r="D140" i="1"/>
  <c r="C140" i="1"/>
  <c r="D139" i="1"/>
  <c r="C139" i="1"/>
  <c r="D138" i="1"/>
  <c r="C138" i="1"/>
  <c r="D137" i="1"/>
  <c r="C137" i="1"/>
  <c r="D136" i="1"/>
  <c r="C136" i="1"/>
  <c r="D135" i="1"/>
  <c r="C135" i="1"/>
  <c r="D134" i="1"/>
  <c r="C134" i="1"/>
  <c r="G133" i="1"/>
  <c r="D133" i="1"/>
  <c r="C133" i="1"/>
  <c r="G132" i="1"/>
  <c r="D132" i="1"/>
  <c r="C132" i="1"/>
  <c r="D131" i="1"/>
  <c r="C131" i="1"/>
  <c r="G130" i="1"/>
  <c r="D130" i="1"/>
  <c r="C130" i="1"/>
  <c r="D129" i="1"/>
  <c r="C129" i="1"/>
  <c r="D128" i="1"/>
  <c r="C128" i="1"/>
  <c r="D127" i="1"/>
  <c r="C127" i="1"/>
  <c r="D126" i="1"/>
  <c r="C126" i="1"/>
  <c r="D125" i="1"/>
  <c r="C125" i="1"/>
  <c r="J124" i="1"/>
  <c r="D124" i="1"/>
  <c r="C124" i="1"/>
  <c r="J123" i="1"/>
  <c r="G123" i="1"/>
  <c r="D123" i="1"/>
  <c r="C123" i="1"/>
  <c r="D122" i="1"/>
  <c r="C122" i="1"/>
  <c r="D121" i="1"/>
  <c r="C121" i="1"/>
  <c r="D120" i="1"/>
  <c r="C120" i="1"/>
  <c r="D119" i="1"/>
  <c r="C119" i="1"/>
  <c r="D118" i="1"/>
  <c r="C118" i="1"/>
  <c r="D117" i="1"/>
  <c r="C117" i="1"/>
  <c r="D116" i="1"/>
  <c r="C116" i="1"/>
  <c r="D115" i="1"/>
  <c r="C115" i="1"/>
  <c r="G114" i="1"/>
  <c r="D114" i="1"/>
  <c r="C114" i="1"/>
  <c r="D113" i="1"/>
  <c r="C113" i="1"/>
  <c r="G112" i="1"/>
  <c r="D112" i="1"/>
  <c r="C112" i="1"/>
  <c r="D111" i="1"/>
  <c r="C111" i="1"/>
  <c r="D110" i="1"/>
  <c r="C110" i="1"/>
  <c r="D109" i="1"/>
  <c r="C109" i="1"/>
  <c r="D108" i="1"/>
  <c r="C108" i="1"/>
  <c r="D107" i="1"/>
  <c r="C107" i="1"/>
  <c r="D106" i="1"/>
  <c r="C106" i="1"/>
  <c r="D105" i="1"/>
  <c r="C105" i="1"/>
  <c r="D104" i="1"/>
  <c r="C104" i="1"/>
  <c r="D103" i="1"/>
  <c r="C103" i="1"/>
  <c r="D102" i="1"/>
  <c r="C102" i="1"/>
  <c r="D101" i="1"/>
  <c r="C101" i="1"/>
  <c r="D100" i="1"/>
  <c r="C100" i="1"/>
  <c r="J99" i="1"/>
  <c r="G99" i="1"/>
  <c r="D99" i="1"/>
  <c r="C99" i="1"/>
  <c r="D98" i="1"/>
  <c r="C98" i="1"/>
  <c r="D97" i="1"/>
  <c r="C97" i="1"/>
  <c r="G96" i="1"/>
  <c r="D96" i="1"/>
  <c r="C96" i="1"/>
  <c r="D95" i="1"/>
  <c r="C95" i="1"/>
  <c r="D94" i="1"/>
  <c r="C94" i="1"/>
  <c r="D93" i="1"/>
  <c r="C93" i="1"/>
  <c r="G92" i="1"/>
  <c r="D92" i="1"/>
  <c r="C92" i="1"/>
  <c r="D91" i="1"/>
  <c r="C91" i="1"/>
  <c r="D90" i="1"/>
  <c r="C90" i="1"/>
  <c r="D89" i="1"/>
  <c r="C89" i="1"/>
  <c r="D88" i="1"/>
  <c r="C88" i="1"/>
  <c r="G87" i="1"/>
  <c r="D87" i="1"/>
  <c r="C87" i="1"/>
  <c r="D86" i="1"/>
  <c r="C86" i="1"/>
  <c r="D85" i="1"/>
  <c r="C85" i="1"/>
  <c r="D84" i="1"/>
  <c r="C84" i="1"/>
  <c r="J83" i="1"/>
  <c r="G83" i="1"/>
  <c r="D83" i="1"/>
  <c r="C83" i="1"/>
  <c r="D82" i="1"/>
  <c r="C82" i="1"/>
  <c r="D81" i="1"/>
  <c r="C81" i="1"/>
  <c r="D80" i="1"/>
  <c r="C80" i="1"/>
  <c r="J79" i="1"/>
  <c r="G79" i="1"/>
  <c r="D79" i="1"/>
  <c r="C79" i="1"/>
  <c r="J78" i="1"/>
  <c r="D78" i="1"/>
  <c r="C78" i="1"/>
  <c r="D77" i="1"/>
  <c r="C77" i="1"/>
  <c r="D76" i="1"/>
  <c r="C76" i="1"/>
  <c r="D75" i="1"/>
  <c r="C75" i="1"/>
  <c r="D74" i="1"/>
  <c r="C74" i="1"/>
  <c r="D73" i="1"/>
  <c r="C73" i="1"/>
  <c r="D72" i="1"/>
  <c r="C72" i="1"/>
  <c r="C71" i="1"/>
  <c r="J70" i="1"/>
  <c r="D70" i="1"/>
  <c r="C70" i="1"/>
  <c r="D69" i="1"/>
  <c r="C69" i="1"/>
  <c r="D68" i="1"/>
  <c r="C68" i="1"/>
  <c r="D67" i="1"/>
  <c r="C67" i="1"/>
  <c r="D66" i="1"/>
  <c r="C66" i="1"/>
  <c r="D65" i="1"/>
  <c r="C65" i="1"/>
  <c r="D64" i="1"/>
  <c r="C64" i="1"/>
  <c r="D63" i="1"/>
  <c r="C63" i="1"/>
  <c r="D62" i="1"/>
  <c r="C62" i="1"/>
  <c r="D61" i="1"/>
  <c r="C61" i="1"/>
  <c r="D60" i="1"/>
  <c r="C60" i="1"/>
  <c r="D59" i="1"/>
  <c r="C59" i="1"/>
  <c r="D58" i="1"/>
  <c r="C58" i="1"/>
  <c r="D57" i="1"/>
  <c r="C57" i="1"/>
  <c r="D56" i="1"/>
  <c r="C56" i="1"/>
  <c r="D55" i="1"/>
  <c r="C55" i="1"/>
  <c r="G54" i="1"/>
  <c r="D54" i="1"/>
  <c r="C54" i="1"/>
  <c r="D53" i="1"/>
  <c r="C53" i="1"/>
  <c r="D52" i="1"/>
  <c r="C52" i="1"/>
  <c r="D51" i="1"/>
  <c r="C51" i="1"/>
  <c r="D50" i="1"/>
  <c r="C50" i="1"/>
  <c r="D49" i="1"/>
  <c r="C49" i="1"/>
  <c r="J48" i="1"/>
  <c r="D48" i="1"/>
  <c r="C48" i="1"/>
  <c r="D47" i="1"/>
  <c r="C47" i="1"/>
  <c r="D46" i="1"/>
  <c r="C46" i="1"/>
  <c r="D45" i="1"/>
  <c r="C45" i="1"/>
  <c r="D44" i="1"/>
  <c r="C44" i="1"/>
  <c r="D43" i="1"/>
  <c r="C43" i="1"/>
  <c r="D42" i="1"/>
  <c r="C42" i="1"/>
  <c r="D41" i="1"/>
  <c r="C41" i="1"/>
  <c r="D40" i="1"/>
  <c r="C40" i="1"/>
  <c r="D39" i="1"/>
  <c r="C39" i="1"/>
  <c r="D38" i="1"/>
  <c r="C38" i="1"/>
  <c r="D37" i="1"/>
  <c r="C37" i="1"/>
  <c r="D36" i="1"/>
  <c r="C36" i="1"/>
  <c r="D35" i="1"/>
  <c r="C35" i="1"/>
  <c r="D34" i="1"/>
  <c r="C34" i="1"/>
  <c r="D33" i="1"/>
  <c r="C33" i="1"/>
  <c r="D32" i="1"/>
  <c r="C32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4" i="1"/>
  <c r="C24" i="1"/>
  <c r="D23" i="1"/>
  <c r="C23" i="1"/>
  <c r="D22" i="1"/>
  <c r="C22" i="1"/>
  <c r="D21" i="1"/>
  <c r="C21" i="1"/>
  <c r="D20" i="1"/>
  <c r="C20" i="1"/>
  <c r="C19" i="1"/>
  <c r="D18" i="1"/>
  <c r="C18" i="1"/>
  <c r="D17" i="1"/>
  <c r="C17" i="1"/>
  <c r="D16" i="1"/>
  <c r="C16" i="1"/>
  <c r="D15" i="1"/>
  <c r="C15" i="1"/>
  <c r="D14" i="1"/>
  <c r="C14" i="1"/>
  <c r="D13" i="1"/>
  <c r="C13" i="1"/>
  <c r="D12" i="1"/>
  <c r="C12" i="1"/>
  <c r="C11" i="1"/>
  <c r="C10" i="1"/>
  <c r="C9" i="1"/>
  <c r="D68" i="30"/>
  <c r="D156" i="30"/>
  <c r="D46" i="30"/>
  <c r="D122" i="30"/>
  <c r="D217" i="30"/>
  <c r="D43" i="30"/>
  <c r="D201" i="30"/>
  <c r="D131" i="30"/>
  <c r="D266" i="30"/>
  <c r="D235" i="30"/>
  <c r="D177" i="30"/>
  <c r="D78" i="30"/>
  <c r="D196" i="30"/>
  <c r="D219" i="30"/>
  <c r="D247" i="30"/>
  <c r="D116" i="30"/>
  <c r="D178" i="30"/>
  <c r="D102" i="30"/>
  <c r="D123" i="30"/>
  <c r="D60" i="30"/>
  <c r="D29" i="30"/>
  <c r="D255" i="30"/>
  <c r="D165" i="30"/>
  <c r="D24" i="30"/>
  <c r="D88" i="30"/>
  <c r="D51" i="30"/>
  <c r="D250" i="30"/>
  <c r="F35" i="30"/>
  <c r="D35" i="30"/>
  <c r="D129" i="30"/>
  <c r="D285" i="30"/>
  <c r="D243" i="30"/>
  <c r="D124" i="30"/>
  <c r="D146" i="30"/>
  <c r="D57" i="30"/>
  <c r="D50" i="30"/>
  <c r="D13" i="30"/>
  <c r="D120" i="30"/>
  <c r="D39" i="30"/>
  <c r="D55" i="30"/>
  <c r="D112" i="30"/>
  <c r="D190" i="30"/>
  <c r="D288" i="30"/>
  <c r="D86" i="30"/>
  <c r="D126" i="30"/>
  <c r="D240" i="30"/>
  <c r="D115" i="30"/>
  <c r="D184" i="30"/>
  <c r="D87" i="30"/>
  <c r="D154" i="30"/>
  <c r="D191" i="30"/>
  <c r="D63" i="30"/>
  <c r="D174" i="30"/>
  <c r="F195" i="30"/>
  <c r="D263" i="30"/>
  <c r="D20" i="30"/>
  <c r="D37" i="30"/>
  <c r="D199" i="30"/>
  <c r="D108" i="30"/>
  <c r="D278" i="30"/>
  <c r="D72" i="30"/>
  <c r="D166" i="30"/>
  <c r="D218" i="30"/>
  <c r="D161" i="30"/>
  <c r="D182" i="30"/>
  <c r="D216" i="30"/>
  <c r="D139" i="30"/>
  <c r="D83" i="30"/>
  <c r="D277" i="30"/>
  <c r="D280" i="30"/>
  <c r="D14" i="30"/>
  <c r="D229" i="30"/>
  <c r="D176" i="30"/>
  <c r="D186" i="30"/>
  <c r="D151" i="30"/>
  <c r="D80" i="30"/>
  <c r="D230" i="30"/>
  <c r="D15" i="30"/>
  <c r="D101" i="30"/>
  <c r="D85" i="30"/>
  <c r="D44" i="30"/>
  <c r="D198" i="30"/>
  <c r="D234" i="30"/>
  <c r="D159" i="30"/>
  <c r="D152" i="30"/>
  <c r="D192" i="30"/>
  <c r="D222" i="30"/>
  <c r="D172" i="30"/>
  <c r="D183" i="30"/>
  <c r="D213" i="30"/>
  <c r="D82" i="30"/>
  <c r="D73" i="30"/>
  <c r="D194" i="30"/>
  <c r="D168" i="30"/>
  <c r="D207" i="30"/>
  <c r="D76" i="30"/>
  <c r="D113" i="30"/>
  <c r="D261" i="30"/>
  <c r="D214" i="30"/>
  <c r="D227" i="30"/>
  <c r="D170" i="30"/>
  <c r="D41" i="30"/>
  <c r="D155" i="30"/>
  <c r="D169" i="30"/>
  <c r="D147" i="30"/>
  <c r="D181" i="30"/>
  <c r="F237" i="30"/>
  <c r="E237" i="30"/>
  <c r="D237" i="30"/>
  <c r="F128" i="30"/>
  <c r="E128" i="30"/>
  <c r="D128" i="30"/>
  <c r="D282" i="30"/>
  <c r="D105" i="30"/>
  <c r="D252" i="30"/>
  <c r="D33" i="30"/>
  <c r="D171" i="30"/>
  <c r="D270" i="30"/>
  <c r="D149" i="30"/>
  <c r="D175" i="30"/>
  <c r="D148" i="30"/>
  <c r="D200" i="30"/>
  <c r="D109" i="30"/>
  <c r="D42" i="30"/>
  <c r="D95" i="30"/>
  <c r="D79" i="30"/>
  <c r="D185" i="30"/>
  <c r="D167" i="30"/>
  <c r="D65" i="30"/>
  <c r="D264" i="30"/>
  <c r="D162" i="30"/>
  <c r="D26" i="30"/>
  <c r="D262" i="30"/>
  <c r="D215" i="30"/>
  <c r="D267" i="30"/>
  <c r="D189" i="30"/>
  <c r="D221" i="30"/>
  <c r="D232" i="30"/>
  <c r="D114" i="30"/>
  <c r="D164" i="30"/>
  <c r="D103" i="30"/>
  <c r="D38" i="30"/>
  <c r="D96" i="30"/>
  <c r="D150" i="30"/>
  <c r="D71" i="30"/>
  <c r="D273" i="30"/>
  <c r="D248" i="30"/>
  <c r="D92" i="30"/>
  <c r="D142" i="30"/>
  <c r="D260" i="30"/>
  <c r="D11" i="30"/>
  <c r="D239" i="30"/>
  <c r="D223" i="30"/>
  <c r="D179" i="30"/>
  <c r="D203" i="30"/>
  <c r="D160" i="30"/>
  <c r="D275" i="30"/>
  <c r="D257" i="30"/>
  <c r="D187" i="30"/>
  <c r="D74" i="30"/>
  <c r="D121" i="30"/>
  <c r="D140" i="30"/>
  <c r="D145" i="30"/>
  <c r="D22" i="30"/>
  <c r="F49" i="30"/>
  <c r="E49" i="30"/>
  <c r="D49" i="30"/>
  <c r="F89" i="30"/>
  <c r="E89" i="30"/>
  <c r="D89" i="30"/>
  <c r="F258" i="30"/>
  <c r="E258" i="30"/>
  <c r="D258" i="30"/>
  <c r="D110" i="30"/>
  <c r="D289" i="30"/>
  <c r="D228" i="30"/>
  <c r="D287" i="30"/>
  <c r="D99" i="30"/>
  <c r="D117" i="30"/>
  <c r="D132" i="30"/>
  <c r="D242" i="30"/>
  <c r="D130" i="30"/>
  <c r="D118" i="30"/>
  <c r="D10" i="30"/>
  <c r="D23" i="30"/>
  <c r="D211" i="30"/>
  <c r="D180" i="30"/>
  <c r="D125" i="30"/>
  <c r="D84" i="30"/>
  <c r="D238" i="30"/>
  <c r="D205" i="30"/>
  <c r="D157" i="30"/>
  <c r="D197" i="30"/>
  <c r="D226" i="30"/>
  <c r="D138" i="30"/>
  <c r="D246" i="30"/>
  <c r="D272" i="30"/>
  <c r="D48" i="30"/>
  <c r="D119" i="30"/>
  <c r="D66" i="30"/>
  <c r="D30" i="30"/>
  <c r="D12" i="30"/>
  <c r="D18" i="30"/>
  <c r="D64" i="30"/>
  <c r="D204" i="30"/>
  <c r="D144" i="30"/>
  <c r="D224" i="30"/>
  <c r="D52" i="30"/>
  <c r="D253" i="30"/>
  <c r="D104" i="30"/>
  <c r="D36" i="30"/>
  <c r="D107" i="30"/>
  <c r="D241" i="30"/>
  <c r="D54" i="30"/>
  <c r="D274" i="30"/>
  <c r="D59" i="30"/>
  <c r="D58" i="30"/>
  <c r="D225" i="30"/>
  <c r="D244" i="30"/>
  <c r="D28" i="30"/>
  <c r="D233" i="30"/>
  <c r="D212" i="30"/>
  <c r="D56" i="30"/>
  <c r="D111" i="30"/>
  <c r="D136" i="30"/>
  <c r="D153" i="30"/>
  <c r="D127" i="30"/>
  <c r="D106" i="30"/>
  <c r="D61" i="30"/>
  <c r="D90" i="30"/>
  <c r="D249" i="30"/>
  <c r="D100" i="30"/>
  <c r="D91" i="30"/>
  <c r="D27" i="30"/>
  <c r="D134" i="30"/>
  <c r="D276" i="30"/>
  <c r="D245" i="30"/>
  <c r="D17" i="30"/>
  <c r="D31" i="30"/>
  <c r="D269" i="30"/>
  <c r="D283" i="30"/>
  <c r="D77" i="30"/>
  <c r="D94" i="30"/>
  <c r="D32" i="30"/>
  <c r="D141" i="30"/>
  <c r="D206" i="30"/>
  <c r="D259" i="30"/>
  <c r="D21" i="30"/>
  <c r="D40" i="30"/>
  <c r="D11" i="1" l="1"/>
  <c r="I13" i="1"/>
  <c r="G14" i="1"/>
  <c r="J17" i="1"/>
  <c r="I18" i="1"/>
  <c r="D19" i="1"/>
  <c r="I19" i="1"/>
  <c r="G26" i="1"/>
  <c r="I28" i="1"/>
  <c r="G30" i="1"/>
  <c r="G31" i="1"/>
  <c r="G84" i="1"/>
  <c r="J90" i="1"/>
  <c r="J91" i="1"/>
  <c r="J114" i="1"/>
  <c r="J117" i="1"/>
  <c r="J129" i="1"/>
  <c r="J132" i="1"/>
  <c r="J13" i="1"/>
  <c r="I14" i="1"/>
  <c r="F17" i="1"/>
  <c r="J18" i="1"/>
  <c r="J19" i="1"/>
  <c r="I26" i="1"/>
  <c r="F28" i="1"/>
  <c r="D31" i="1"/>
  <c r="G35" i="1"/>
  <c r="J87" i="1"/>
  <c r="G111" i="1"/>
  <c r="F13" i="1"/>
  <c r="J14" i="1"/>
  <c r="G17" i="1"/>
  <c r="F18" i="1"/>
  <c r="F19" i="1"/>
  <c r="J26" i="1"/>
  <c r="J30" i="1"/>
  <c r="G50" i="1"/>
  <c r="G57" i="1"/>
  <c r="J106" i="1"/>
  <c r="J111" i="1"/>
  <c r="G13" i="1"/>
  <c r="F14" i="1"/>
  <c r="I17" i="1"/>
  <c r="G18" i="1"/>
  <c r="G19" i="1"/>
  <c r="F26" i="1"/>
  <c r="J44" i="1"/>
  <c r="J52" i="1"/>
  <c r="J57" i="1"/>
  <c r="D71" i="1"/>
  <c r="G76" i="1"/>
  <c r="G91" i="1"/>
  <c r="G95" i="1"/>
  <c r="J102" i="1"/>
  <c r="G120" i="1"/>
  <c r="J130" i="1"/>
  <c r="J95" i="1"/>
  <c r="D190" i="1"/>
  <c r="D237" i="1"/>
  <c r="G108" i="1"/>
  <c r="G137" i="1"/>
  <c r="D158" i="1"/>
  <c r="D276" i="1"/>
  <c r="D168" i="1"/>
  <c r="D186" i="1"/>
  <c r="J279" i="1"/>
  <c r="D95" i="28"/>
  <c r="D104" i="4"/>
  <c r="D111" i="28"/>
  <c r="D68" i="4"/>
  <c r="D260" i="28"/>
  <c r="D162" i="4"/>
  <c r="D70" i="28"/>
  <c r="D56" i="4"/>
  <c r="D246" i="28"/>
  <c r="D203" i="4"/>
  <c r="D222" i="28"/>
  <c r="D71" i="4"/>
  <c r="C151" i="28"/>
  <c r="C12" i="4"/>
  <c r="C143" i="28"/>
  <c r="C16" i="4"/>
  <c r="C284" i="28"/>
  <c r="C21" i="4"/>
  <c r="C161" i="28"/>
  <c r="C25" i="4"/>
  <c r="C170" i="28"/>
  <c r="C30" i="4"/>
  <c r="C90" i="28"/>
  <c r="C31" i="4"/>
  <c r="C168" i="28"/>
  <c r="C35" i="4"/>
  <c r="C256" i="28"/>
  <c r="C39" i="4"/>
  <c r="C55" i="28"/>
  <c r="C43" i="4"/>
  <c r="C146" i="28"/>
  <c r="C47" i="4"/>
  <c r="C190" i="28"/>
  <c r="C51" i="4"/>
  <c r="C169" i="28"/>
  <c r="C55" i="4"/>
  <c r="C198" i="28"/>
  <c r="C57" i="4"/>
  <c r="C14" i="28"/>
  <c r="C59" i="4"/>
  <c r="C93" i="28"/>
  <c r="C61" i="4"/>
  <c r="C79" i="28"/>
  <c r="C63" i="4"/>
  <c r="C153" i="28"/>
  <c r="C65" i="4"/>
  <c r="C185" i="28"/>
  <c r="C67" i="4"/>
  <c r="C67" i="28"/>
  <c r="C70" i="4"/>
  <c r="C51" i="28"/>
  <c r="C77" i="4"/>
  <c r="C89" i="28"/>
  <c r="C79" i="4"/>
  <c r="C186" i="28"/>
  <c r="C81" i="4"/>
  <c r="C66" i="28"/>
  <c r="C83" i="4"/>
  <c r="C77" i="28"/>
  <c r="C85" i="4"/>
  <c r="C178" i="28"/>
  <c r="C87" i="4"/>
  <c r="C71" i="28"/>
  <c r="C96" i="4"/>
  <c r="C223" i="28"/>
  <c r="C98" i="4"/>
  <c r="C53" i="28"/>
  <c r="C100" i="4"/>
  <c r="C165" i="28"/>
  <c r="C102" i="4"/>
  <c r="C28" i="28"/>
  <c r="C157" i="4"/>
  <c r="C209" i="28"/>
  <c r="C166" i="4"/>
  <c r="C199" i="28"/>
  <c r="C187" i="4"/>
  <c r="C202" i="28"/>
  <c r="C189" i="4"/>
  <c r="C117" i="28"/>
  <c r="C238" i="4"/>
  <c r="C102" i="28"/>
  <c r="C240" i="4"/>
  <c r="C34" i="28"/>
  <c r="C242" i="4"/>
  <c r="C262" i="28"/>
  <c r="C244" i="4"/>
  <c r="C206" i="28"/>
  <c r="C246" i="4"/>
  <c r="C40" i="28"/>
  <c r="C248" i="4"/>
  <c r="C220" i="28"/>
  <c r="C250" i="4"/>
  <c r="C127" i="28"/>
  <c r="C252" i="4"/>
  <c r="C57" i="28"/>
  <c r="C254" i="4"/>
  <c r="C116" i="28"/>
  <c r="C256" i="4"/>
  <c r="C244" i="28"/>
  <c r="C258" i="4"/>
  <c r="C273" i="28"/>
  <c r="C260" i="4"/>
  <c r="C103" i="28"/>
  <c r="C262" i="4"/>
  <c r="C271" i="28"/>
  <c r="C264" i="4"/>
  <c r="C24" i="28"/>
  <c r="C266" i="4"/>
  <c r="C30" i="28"/>
  <c r="C268" i="4"/>
  <c r="C267" i="28"/>
  <c r="C270" i="4"/>
  <c r="C96" i="28"/>
  <c r="C272" i="4"/>
  <c r="C207" i="28"/>
  <c r="C274" i="4"/>
  <c r="D145" i="28"/>
  <c r="D234" i="4"/>
  <c r="D210" i="28"/>
  <c r="D220" i="4"/>
  <c r="D35" i="28"/>
  <c r="D192" i="4"/>
  <c r="D251" i="28"/>
  <c r="D150" i="4"/>
  <c r="D65" i="28"/>
  <c r="D155" i="4"/>
  <c r="D46" i="28"/>
  <c r="D53" i="4"/>
  <c r="D25" i="28"/>
  <c r="D202" i="4"/>
  <c r="D202" i="28"/>
  <c r="D189" i="4"/>
  <c r="D41" i="28"/>
  <c r="D152" i="4"/>
  <c r="D54" i="28"/>
  <c r="D259" i="4"/>
  <c r="D219" i="28"/>
  <c r="D261" i="4"/>
  <c r="D240" i="28"/>
  <c r="D111" i="4"/>
  <c r="D125" i="28"/>
  <c r="D160" i="4"/>
  <c r="D69" i="28"/>
  <c r="D153" i="4"/>
  <c r="D170" i="28"/>
  <c r="D30" i="4"/>
  <c r="D113" i="28"/>
  <c r="D167" i="4"/>
  <c r="D269" i="28"/>
  <c r="D52" i="4"/>
  <c r="D28" i="28"/>
  <c r="D157" i="4"/>
  <c r="D211" i="28"/>
  <c r="D145" i="4"/>
  <c r="D42" i="28"/>
  <c r="D286" i="4"/>
  <c r="D284" i="28"/>
  <c r="D21" i="4"/>
  <c r="C226" i="28"/>
  <c r="C10" i="4"/>
  <c r="C236" i="28"/>
  <c r="C11" i="4"/>
  <c r="C187" i="28"/>
  <c r="C15" i="4"/>
  <c r="C247" i="28"/>
  <c r="C20" i="4"/>
  <c r="C287" i="28"/>
  <c r="C24" i="4"/>
  <c r="C141" i="28"/>
  <c r="C28" i="4"/>
  <c r="C16" i="28"/>
  <c r="C29" i="4"/>
  <c r="C33" i="28"/>
  <c r="C34" i="4"/>
  <c r="C258" i="28"/>
  <c r="C38" i="4"/>
  <c r="C107" i="28"/>
  <c r="C42" i="4"/>
  <c r="C249" i="28"/>
  <c r="C46" i="4"/>
  <c r="C197" i="28"/>
  <c r="C50" i="4"/>
  <c r="C45" i="28"/>
  <c r="C69" i="4"/>
  <c r="C104" i="28"/>
  <c r="C72" i="4"/>
  <c r="C87" i="28"/>
  <c r="C74" i="4"/>
  <c r="C128" i="28"/>
  <c r="C76" i="4"/>
  <c r="C50" i="28"/>
  <c r="C89" i="4"/>
  <c r="C171" i="28"/>
  <c r="C91" i="4"/>
  <c r="C266" i="28"/>
  <c r="C93" i="4"/>
  <c r="C95" i="28"/>
  <c r="C104" i="4"/>
  <c r="C49" i="28"/>
  <c r="C106" i="4"/>
  <c r="C166" i="28"/>
  <c r="C108" i="4"/>
  <c r="C214" i="28"/>
  <c r="C110" i="4"/>
  <c r="C60" i="28"/>
  <c r="C112" i="4"/>
  <c r="C31" i="28"/>
  <c r="C114" i="4"/>
  <c r="C133" i="28"/>
  <c r="C116" i="4"/>
  <c r="C277" i="28"/>
  <c r="C118" i="4"/>
  <c r="C99" i="28"/>
  <c r="C120" i="4"/>
  <c r="C216" i="28"/>
  <c r="C122" i="4"/>
  <c r="C19" i="28"/>
  <c r="C124" i="4"/>
  <c r="C38" i="28"/>
  <c r="C126" i="4"/>
  <c r="C64" i="28"/>
  <c r="C128" i="4"/>
  <c r="C110" i="28"/>
  <c r="C130" i="4"/>
  <c r="C261" i="28"/>
  <c r="C132" i="4"/>
  <c r="C121" i="28"/>
  <c r="C134" i="4"/>
  <c r="C196" i="28"/>
  <c r="C136" i="4"/>
  <c r="C180" i="28"/>
  <c r="C138" i="4"/>
  <c r="C108" i="28"/>
  <c r="C140" i="4"/>
  <c r="C175" i="28"/>
  <c r="C142" i="4"/>
  <c r="C154" i="28"/>
  <c r="C144" i="4"/>
  <c r="C224" i="28"/>
  <c r="C146" i="4"/>
  <c r="C215" i="28"/>
  <c r="C148" i="4"/>
  <c r="C251" i="28"/>
  <c r="C150" i="4"/>
  <c r="C41" i="28"/>
  <c r="C152" i="4"/>
  <c r="C253" i="28"/>
  <c r="C154" i="4"/>
  <c r="C245" i="28"/>
  <c r="C159" i="4"/>
  <c r="C137" i="28"/>
  <c r="C161" i="4"/>
  <c r="C208" i="28"/>
  <c r="C163" i="4"/>
  <c r="C283" i="28"/>
  <c r="C168" i="4"/>
  <c r="C138" i="28"/>
  <c r="C170" i="4"/>
  <c r="C83" i="28"/>
  <c r="C172" i="4"/>
  <c r="C27" i="28"/>
  <c r="C174" i="4"/>
  <c r="C73" i="28"/>
  <c r="C176" i="4"/>
  <c r="C205" i="28"/>
  <c r="C178" i="4"/>
  <c r="C282" i="28"/>
  <c r="C180" i="4"/>
  <c r="C159" i="28"/>
  <c r="C182" i="4"/>
  <c r="C228" i="28"/>
  <c r="C184" i="4"/>
  <c r="C140" i="28"/>
  <c r="C191" i="4"/>
  <c r="C172" i="28"/>
  <c r="C193" i="4"/>
  <c r="C189" i="28"/>
  <c r="C195" i="4"/>
  <c r="C39" i="28"/>
  <c r="C197" i="4"/>
  <c r="C10" i="28"/>
  <c r="C199" i="4"/>
  <c r="C148" i="28"/>
  <c r="C201" i="4"/>
  <c r="C246" i="28"/>
  <c r="C203" i="4"/>
  <c r="C162" i="28"/>
  <c r="C205" i="4"/>
  <c r="C213" i="28"/>
  <c r="C207" i="4"/>
  <c r="C286" i="28"/>
  <c r="C209" i="4"/>
  <c r="C80" i="28"/>
  <c r="C211" i="4"/>
  <c r="C279" i="28"/>
  <c r="C213" i="4"/>
  <c r="C182" i="28"/>
  <c r="C215" i="4"/>
  <c r="C58" i="28"/>
  <c r="C217" i="4"/>
  <c r="C11" i="28"/>
  <c r="C219" i="4"/>
  <c r="C21" i="28"/>
  <c r="C221" i="4"/>
  <c r="C78" i="28"/>
  <c r="C223" i="4"/>
  <c r="C176" i="28"/>
  <c r="C225" i="4"/>
  <c r="C135" i="28"/>
  <c r="C227" i="4"/>
  <c r="C156" i="28"/>
  <c r="C229" i="4"/>
  <c r="C163" i="28"/>
  <c r="C231" i="4"/>
  <c r="C174" i="28"/>
  <c r="C233" i="4"/>
  <c r="C119" i="28"/>
  <c r="C235" i="4"/>
  <c r="C276" i="4"/>
  <c r="C36" i="28"/>
  <c r="C281" i="28"/>
  <c r="C278" i="4"/>
  <c r="C254" i="28"/>
  <c r="C280" i="4"/>
  <c r="C29" i="28"/>
  <c r="C282" i="4"/>
  <c r="C257" i="28"/>
  <c r="C284" i="4"/>
  <c r="C42" i="28"/>
  <c r="C286" i="4"/>
  <c r="D162" i="28"/>
  <c r="D205" i="4"/>
  <c r="D98" i="28"/>
  <c r="D117" i="4"/>
  <c r="D45" i="28"/>
  <c r="D69" i="4"/>
  <c r="D286" i="28"/>
  <c r="D209" i="4"/>
  <c r="D59" i="28"/>
  <c r="D109" i="4"/>
  <c r="D226" i="28"/>
  <c r="D10" i="4"/>
  <c r="D231" i="28"/>
  <c r="D236" i="4"/>
  <c r="D178" i="28"/>
  <c r="D87" i="4"/>
  <c r="D20" i="28"/>
  <c r="D164" i="4"/>
  <c r="D135" i="28"/>
  <c r="D227" i="4"/>
  <c r="D187" i="28"/>
  <c r="D15" i="4"/>
  <c r="D195" i="28"/>
  <c r="D165" i="4"/>
  <c r="D185" i="28"/>
  <c r="D67" i="4"/>
  <c r="D49" i="28"/>
  <c r="D106" i="4"/>
  <c r="D133" i="28"/>
  <c r="D116" i="4"/>
  <c r="D201" i="28"/>
  <c r="D137" i="4"/>
  <c r="C43" i="28"/>
  <c r="C9" i="4"/>
  <c r="C92" i="28"/>
  <c r="C14" i="4"/>
  <c r="C160" i="28"/>
  <c r="C18" i="4"/>
  <c r="C23" i="28"/>
  <c r="C19" i="4"/>
  <c r="C272" i="28"/>
  <c r="C23" i="4"/>
  <c r="C255" i="28"/>
  <c r="C27" i="4"/>
  <c r="C105" i="28"/>
  <c r="C33" i="4"/>
  <c r="C181" i="28"/>
  <c r="C37" i="4"/>
  <c r="C179" i="28"/>
  <c r="C41" i="4"/>
  <c r="C82" i="28"/>
  <c r="C45" i="4"/>
  <c r="C243" i="28"/>
  <c r="C49" i="4"/>
  <c r="C264" i="28"/>
  <c r="C54" i="4"/>
  <c r="C70" i="28"/>
  <c r="C56" i="4"/>
  <c r="C149" i="28"/>
  <c r="C58" i="4"/>
  <c r="C86" i="28"/>
  <c r="C60" i="4"/>
  <c r="C252" i="28"/>
  <c r="C62" i="4"/>
  <c r="C109" i="28"/>
  <c r="C64" i="4"/>
  <c r="C152" i="28"/>
  <c r="C66" i="4"/>
  <c r="C94" i="28"/>
  <c r="C78" i="4"/>
  <c r="C91" i="28"/>
  <c r="C80" i="4"/>
  <c r="C275" i="28"/>
  <c r="C82" i="4"/>
  <c r="C47" i="28"/>
  <c r="C84" i="4"/>
  <c r="C237" i="28"/>
  <c r="C86" i="4"/>
  <c r="C177" i="28"/>
  <c r="C95" i="4"/>
  <c r="C97" i="28"/>
  <c r="C97" i="4"/>
  <c r="C200" i="28"/>
  <c r="C99" i="4"/>
  <c r="C234" i="28"/>
  <c r="C101" i="4"/>
  <c r="C280" i="28"/>
  <c r="C156" i="4"/>
  <c r="C195" i="28"/>
  <c r="C165" i="4"/>
  <c r="C113" i="28"/>
  <c r="C167" i="4"/>
  <c r="C265" i="28"/>
  <c r="C186" i="4"/>
  <c r="C72" i="28"/>
  <c r="C188" i="4"/>
  <c r="C184" i="28"/>
  <c r="C237" i="4"/>
  <c r="C288" i="28"/>
  <c r="C239" i="4"/>
  <c r="C194" i="28"/>
  <c r="C241" i="4"/>
  <c r="C142" i="28"/>
  <c r="C243" i="4"/>
  <c r="C131" i="28"/>
  <c r="C245" i="4"/>
  <c r="C217" i="28"/>
  <c r="C247" i="4"/>
  <c r="C225" i="28"/>
  <c r="C249" i="4"/>
  <c r="C204" i="28"/>
  <c r="C251" i="4"/>
  <c r="C62" i="28"/>
  <c r="C253" i="4"/>
  <c r="C126" i="28"/>
  <c r="C255" i="4"/>
  <c r="C263" i="28"/>
  <c r="C257" i="4"/>
  <c r="C259" i="4"/>
  <c r="C54" i="28"/>
  <c r="C219" i="28"/>
  <c r="C261" i="4"/>
  <c r="C158" i="28"/>
  <c r="C263" i="4"/>
  <c r="C130" i="28"/>
  <c r="C265" i="4"/>
  <c r="C17" i="28"/>
  <c r="C267" i="4"/>
  <c r="C85" i="28"/>
  <c r="C269" i="4"/>
  <c r="C250" i="28"/>
  <c r="C271" i="4"/>
  <c r="C136" i="28"/>
  <c r="C273" i="4"/>
  <c r="C275" i="4"/>
  <c r="C259" i="28"/>
  <c r="D60" i="28"/>
  <c r="D112" i="4"/>
  <c r="D73" i="28"/>
  <c r="D176" i="4"/>
  <c r="D55" i="28"/>
  <c r="D43" i="4"/>
  <c r="D11" i="28"/>
  <c r="D219" i="4"/>
  <c r="D176" i="28"/>
  <c r="D225" i="4"/>
  <c r="D203" i="28"/>
  <c r="D185" i="4"/>
  <c r="D148" i="28"/>
  <c r="D201" i="4"/>
  <c r="D191" i="28"/>
  <c r="D94" i="4"/>
  <c r="D242" i="28"/>
  <c r="D283" i="4"/>
  <c r="D97" i="28"/>
  <c r="D97" i="4"/>
  <c r="D128" i="28"/>
  <c r="D76" i="4"/>
  <c r="D34" i="28"/>
  <c r="D242" i="4"/>
  <c r="D24" i="28"/>
  <c r="D266" i="4"/>
  <c r="D160" i="28"/>
  <c r="D18" i="4"/>
  <c r="D182" i="28"/>
  <c r="D215" i="4"/>
  <c r="D206" i="28"/>
  <c r="D246" i="4"/>
  <c r="D90" i="28"/>
  <c r="D31" i="4"/>
  <c r="D283" i="28"/>
  <c r="D168" i="4"/>
  <c r="D275" i="4"/>
  <c r="D259" i="28"/>
  <c r="C123" i="28"/>
  <c r="C8" i="4"/>
  <c r="C22" i="28"/>
  <c r="C13" i="4"/>
  <c r="C88" i="28"/>
  <c r="C17" i="4"/>
  <c r="C212" i="28"/>
  <c r="C22" i="4"/>
  <c r="C68" i="28"/>
  <c r="C26" i="4"/>
  <c r="C274" i="28"/>
  <c r="C32" i="4"/>
  <c r="C139" i="28"/>
  <c r="C36" i="4"/>
  <c r="C75" i="28"/>
  <c r="C40" i="4"/>
  <c r="C74" i="28"/>
  <c r="C44" i="4"/>
  <c r="C147" i="28"/>
  <c r="C48" i="4"/>
  <c r="C269" i="28"/>
  <c r="C52" i="4"/>
  <c r="C46" i="28"/>
  <c r="C53" i="4"/>
  <c r="C111" i="28"/>
  <c r="C68" i="4"/>
  <c r="C222" i="28"/>
  <c r="C71" i="4"/>
  <c r="C48" i="28"/>
  <c r="C73" i="4"/>
  <c r="C188" i="28"/>
  <c r="C75" i="4"/>
  <c r="C106" i="28"/>
  <c r="C88" i="4"/>
  <c r="C101" i="28"/>
  <c r="C90" i="4"/>
  <c r="C193" i="28"/>
  <c r="C92" i="4"/>
  <c r="C191" i="28"/>
  <c r="C94" i="4"/>
  <c r="C173" i="28"/>
  <c r="C103" i="4"/>
  <c r="C221" i="28"/>
  <c r="C105" i="4"/>
  <c r="C155" i="28"/>
  <c r="C107" i="4"/>
  <c r="C59" i="28"/>
  <c r="C109" i="4"/>
  <c r="C240" i="28"/>
  <c r="C111" i="4"/>
  <c r="C238" i="28"/>
  <c r="C113" i="4"/>
  <c r="C115" i="28"/>
  <c r="C115" i="4"/>
  <c r="C98" i="28"/>
  <c r="C117" i="4"/>
  <c r="C144" i="28"/>
  <c r="C119" i="4"/>
  <c r="C183" i="28"/>
  <c r="C121" i="4"/>
  <c r="C276" i="28"/>
  <c r="C123" i="4"/>
  <c r="C37" i="28"/>
  <c r="C125" i="4"/>
  <c r="C192" i="28"/>
  <c r="C127" i="4"/>
  <c r="C150" i="28"/>
  <c r="C129" i="4"/>
  <c r="C233" i="28"/>
  <c r="C131" i="4"/>
  <c r="C278" i="28"/>
  <c r="C133" i="4"/>
  <c r="C248" i="28"/>
  <c r="C135" i="4"/>
  <c r="C201" i="28"/>
  <c r="C137" i="4"/>
  <c r="C241" i="28"/>
  <c r="C139" i="4"/>
  <c r="C52" i="28"/>
  <c r="C141" i="4"/>
  <c r="C132" i="28"/>
  <c r="C143" i="4"/>
  <c r="C211" i="28"/>
  <c r="C145" i="4"/>
  <c r="C270" i="28"/>
  <c r="C147" i="4"/>
  <c r="C149" i="4"/>
  <c r="C164" i="28"/>
  <c r="C230" i="28"/>
  <c r="C151" i="4"/>
  <c r="C69" i="28"/>
  <c r="C153" i="4"/>
  <c r="C65" i="28"/>
  <c r="C155" i="4"/>
  <c r="C12" i="28"/>
  <c r="C158" i="4"/>
  <c r="C125" i="28"/>
  <c r="C160" i="4"/>
  <c r="C260" i="28"/>
  <c r="C162" i="4"/>
  <c r="C20" i="28"/>
  <c r="C164" i="4"/>
  <c r="C9" i="28"/>
  <c r="C169" i="4"/>
  <c r="C167" i="28"/>
  <c r="C171" i="4"/>
  <c r="C63" i="28"/>
  <c r="C173" i="4"/>
  <c r="C15" i="28"/>
  <c r="C175" i="4"/>
  <c r="C26" i="28"/>
  <c r="C177" i="4"/>
  <c r="C18" i="28"/>
  <c r="C179" i="4"/>
  <c r="C232" i="28"/>
  <c r="C181" i="4"/>
  <c r="C218" i="28"/>
  <c r="C183" i="4"/>
  <c r="C203" i="28"/>
  <c r="C185" i="4"/>
  <c r="C112" i="28"/>
  <c r="C190" i="4"/>
  <c r="C35" i="28"/>
  <c r="C192" i="4"/>
  <c r="C122" i="28"/>
  <c r="C194" i="4"/>
  <c r="C32" i="28"/>
  <c r="C196" i="4"/>
  <c r="C229" i="28"/>
  <c r="C198" i="4"/>
  <c r="C76" i="28"/>
  <c r="C200" i="4"/>
  <c r="C25" i="28"/>
  <c r="C202" i="4"/>
  <c r="C114" i="28"/>
  <c r="C204" i="4"/>
  <c r="C239" i="28"/>
  <c r="C206" i="4"/>
  <c r="C208" i="4"/>
  <c r="C134" i="28"/>
  <c r="C227" i="28"/>
  <c r="C210" i="4"/>
  <c r="C44" i="28"/>
  <c r="C212" i="4"/>
  <c r="C118" i="28"/>
  <c r="C214" i="4"/>
  <c r="C100" i="28"/>
  <c r="C216" i="4"/>
  <c r="C120" i="28"/>
  <c r="C218" i="4"/>
  <c r="C210" i="28"/>
  <c r="C220" i="4"/>
  <c r="C129" i="28"/>
  <c r="C222" i="4"/>
  <c r="C157" i="28"/>
  <c r="C224" i="4"/>
  <c r="C13" i="28"/>
  <c r="C226" i="4"/>
  <c r="C268" i="28"/>
  <c r="C228" i="4"/>
  <c r="C235" i="28"/>
  <c r="C230" i="4"/>
  <c r="C285" i="28"/>
  <c r="C232" i="4"/>
  <c r="C145" i="28"/>
  <c r="C234" i="4"/>
  <c r="C236" i="4"/>
  <c r="C231" i="28"/>
  <c r="C61" i="28"/>
  <c r="C277" i="4"/>
  <c r="C56" i="28"/>
  <c r="C279" i="4"/>
  <c r="C84" i="28"/>
  <c r="C281" i="4"/>
  <c r="C242" i="28"/>
  <c r="C283" i="4"/>
  <c r="C124" i="28"/>
  <c r="C285" i="4"/>
  <c r="C81" i="28"/>
  <c r="C287" i="4"/>
  <c r="D244" i="28"/>
  <c r="D258" i="4"/>
  <c r="D71" i="28"/>
  <c r="D96" i="4"/>
  <c r="D273" i="28"/>
  <c r="D260" i="4"/>
  <c r="D31" i="28"/>
  <c r="D114" i="4"/>
  <c r="D149" i="28"/>
  <c r="D58" i="4"/>
  <c r="D141" i="28"/>
  <c r="D28" i="4"/>
  <c r="D19" i="28"/>
  <c r="D124" i="4"/>
  <c r="D80" i="28"/>
  <c r="D211" i="4"/>
  <c r="D165" i="28"/>
  <c r="D102" i="4"/>
  <c r="D223" i="28"/>
  <c r="D98" i="4"/>
  <c r="D225" i="28"/>
  <c r="D249" i="4"/>
  <c r="D123" i="28"/>
  <c r="D8" i="4"/>
  <c r="D157" i="28"/>
  <c r="D224" i="4"/>
  <c r="D67" i="28"/>
  <c r="D70" i="4"/>
  <c r="D82" i="28"/>
  <c r="D45" i="4"/>
  <c r="D67" i="30"/>
  <c r="D208" i="30"/>
  <c r="D173" i="30"/>
  <c r="D256" i="30"/>
  <c r="D210" i="30"/>
  <c r="D34" i="30"/>
  <c r="D19" i="30"/>
  <c r="D98" i="30"/>
  <c r="D62" i="30"/>
  <c r="D158" i="30"/>
  <c r="D251" i="30"/>
  <c r="D47" i="30"/>
  <c r="D202" i="30"/>
  <c r="D209" i="30"/>
  <c r="D16" i="30"/>
  <c r="D93" i="30"/>
  <c r="D279" i="30"/>
  <c r="D137" i="30"/>
  <c r="D284" i="30"/>
  <c r="D81" i="30"/>
  <c r="D195" i="30"/>
  <c r="D271" i="30"/>
  <c r="D254" i="30"/>
  <c r="D70" i="30"/>
  <c r="D133" i="30"/>
  <c r="D236" i="30"/>
  <c r="D286" i="30"/>
  <c r="D265" i="30"/>
  <c r="D281" i="30"/>
  <c r="D69" i="30"/>
  <c r="D188" i="30"/>
  <c r="D220" i="30"/>
  <c r="D97" i="30"/>
  <c r="D231" i="30"/>
  <c r="D75" i="30"/>
  <c r="D268" i="30"/>
  <c r="D193" i="30"/>
  <c r="F16" i="30" l="1"/>
  <c r="F175" i="30"/>
  <c r="F37" i="30"/>
  <c r="F86" i="30"/>
  <c r="F126" i="30"/>
  <c r="F251" i="30"/>
  <c r="F212" i="30"/>
  <c r="F141" i="30"/>
  <c r="F112" i="30"/>
  <c r="F145" i="30"/>
  <c r="F42" i="30"/>
  <c r="F277" i="30"/>
  <c r="F241" i="30"/>
  <c r="F178" i="30"/>
  <c r="F30" i="30"/>
  <c r="F151" i="30"/>
  <c r="F102" i="30"/>
  <c r="F118" i="30"/>
  <c r="F267" i="30"/>
  <c r="F51" i="30"/>
  <c r="F155" i="30"/>
  <c r="F188" i="30"/>
  <c r="F63" i="30"/>
  <c r="F69" i="30"/>
  <c r="F158" i="30"/>
  <c r="F153" i="30"/>
  <c r="F185" i="30"/>
  <c r="F61" i="30"/>
  <c r="F113" i="30"/>
  <c r="F133" i="30"/>
  <c r="F105" i="30"/>
  <c r="F27" i="30"/>
  <c r="F84" i="30"/>
  <c r="F233" i="30"/>
  <c r="F150" i="30"/>
  <c r="F191" i="30"/>
  <c r="F99" i="30"/>
  <c r="F172" i="30"/>
  <c r="F208" i="30"/>
  <c r="F48" i="30"/>
  <c r="F200" i="30"/>
  <c r="F161" i="30"/>
  <c r="F166" i="30"/>
  <c r="F249" i="30"/>
  <c r="F39" i="30"/>
  <c r="F137" i="30"/>
  <c r="F165" i="30"/>
  <c r="F202" i="30"/>
  <c r="F95" i="30"/>
  <c r="F159" i="30"/>
  <c r="F97" i="30"/>
  <c r="F120" i="30"/>
  <c r="F183" i="30"/>
  <c r="F130" i="30"/>
  <c r="F10" i="30"/>
  <c r="F26" i="30"/>
  <c r="F33" i="30"/>
  <c r="F98" i="30"/>
  <c r="F103" i="30"/>
  <c r="F220" i="30"/>
  <c r="F206" i="30"/>
  <c r="F268" i="30"/>
  <c r="F279" i="30"/>
  <c r="F101" i="30"/>
  <c r="F94" i="30"/>
  <c r="F121" i="30"/>
  <c r="F240" i="30"/>
  <c r="F71" i="30"/>
  <c r="F62" i="30"/>
  <c r="F270" i="30"/>
  <c r="F72" i="30"/>
  <c r="F91" i="30"/>
  <c r="F222" i="30"/>
  <c r="F194" i="30"/>
  <c r="F230" i="30"/>
  <c r="F85" i="30"/>
  <c r="F276" i="30"/>
  <c r="F213" i="30"/>
  <c r="F246" i="30"/>
  <c r="F190" i="30"/>
  <c r="F87" i="30"/>
  <c r="F170" i="30"/>
  <c r="F75" i="30"/>
  <c r="F180" i="30"/>
  <c r="F157" i="30"/>
  <c r="F196" i="30"/>
  <c r="F169" i="30"/>
  <c r="F224" i="30"/>
  <c r="F67" i="30"/>
  <c r="F140" i="30"/>
  <c r="F82" i="30"/>
  <c r="F207" i="30"/>
  <c r="F273" i="30"/>
  <c r="F236" i="30"/>
  <c r="F154" i="30"/>
  <c r="D257" i="28"/>
  <c r="D284" i="4"/>
  <c r="D235" i="28"/>
  <c r="D230" i="4"/>
  <c r="D277" i="28"/>
  <c r="D118" i="4"/>
  <c r="D205" i="28"/>
  <c r="D178" i="4"/>
  <c r="D53" i="28"/>
  <c r="D100" i="4"/>
  <c r="D267" i="28"/>
  <c r="D270" i="4"/>
  <c r="D200" i="28"/>
  <c r="D99" i="4"/>
  <c r="D271" i="28"/>
  <c r="D264" i="4"/>
  <c r="D159" i="28"/>
  <c r="D182" i="4"/>
  <c r="D57" i="28"/>
  <c r="D254" i="4"/>
  <c r="D184" i="28"/>
  <c r="D237" i="4"/>
  <c r="D118" i="28"/>
  <c r="D214" i="4"/>
  <c r="D112" i="28"/>
  <c r="D190" i="4"/>
  <c r="D103" i="28"/>
  <c r="D262" i="4"/>
  <c r="D37" i="28"/>
  <c r="D125" i="4"/>
  <c r="D74" i="28"/>
  <c r="D44" i="4"/>
  <c r="D262" i="28"/>
  <c r="D244" i="4"/>
  <c r="D38" i="28"/>
  <c r="D126" i="4"/>
  <c r="D139" i="28"/>
  <c r="D36" i="4"/>
  <c r="D114" i="28"/>
  <c r="D204" i="4"/>
  <c r="D18" i="28"/>
  <c r="D179" i="4"/>
  <c r="D163" i="28"/>
  <c r="D231" i="4"/>
  <c r="D183" i="28"/>
  <c r="D121" i="4"/>
  <c r="D108" i="28"/>
  <c r="D140" i="4"/>
  <c r="D245" i="28"/>
  <c r="D159" i="4"/>
  <c r="D258" i="28"/>
  <c r="D38" i="4"/>
  <c r="D161" i="28"/>
  <c r="D25" i="4"/>
  <c r="D62" i="28"/>
  <c r="D253" i="4"/>
  <c r="D107" i="28"/>
  <c r="D42" i="4"/>
  <c r="D174" i="28"/>
  <c r="D233" i="4"/>
  <c r="D275" i="28"/>
  <c r="D82" i="4"/>
  <c r="D229" i="28"/>
  <c r="D198" i="4"/>
  <c r="D266" i="28"/>
  <c r="D93" i="4"/>
  <c r="D131" i="28"/>
  <c r="D245" i="4"/>
  <c r="D175" i="28"/>
  <c r="D142" i="4"/>
  <c r="D68" i="28"/>
  <c r="D26" i="4"/>
  <c r="D208" i="28"/>
  <c r="D163" i="4"/>
  <c r="D66" i="28"/>
  <c r="D83" i="4"/>
  <c r="D100" i="28"/>
  <c r="D216" i="4"/>
  <c r="D110" i="28"/>
  <c r="D130" i="4"/>
  <c r="D58" i="28"/>
  <c r="D217" i="4"/>
  <c r="D64" i="28"/>
  <c r="D128" i="4"/>
  <c r="D227" i="28"/>
  <c r="D210" i="4"/>
  <c r="D99" i="28"/>
  <c r="D120" i="4"/>
  <c r="D86" i="28"/>
  <c r="D60" i="4"/>
  <c r="D166" i="28"/>
  <c r="D108" i="4"/>
  <c r="D85" i="28"/>
  <c r="D269" i="4"/>
  <c r="D255" i="28"/>
  <c r="D27" i="4"/>
  <c r="D127" i="28"/>
  <c r="D252" i="4"/>
  <c r="D39" i="28"/>
  <c r="D197" i="4"/>
  <c r="D254" i="28"/>
  <c r="D280" i="4"/>
  <c r="D22" i="28"/>
  <c r="D13" i="4"/>
  <c r="D224" i="28"/>
  <c r="D146" i="4"/>
  <c r="D156" i="28"/>
  <c r="D229" i="4"/>
  <c r="D252" i="28"/>
  <c r="D62" i="4"/>
  <c r="D158" i="28"/>
  <c r="D263" i="4"/>
  <c r="D192" i="28"/>
  <c r="D127" i="4"/>
  <c r="D186" i="28"/>
  <c r="D81" i="4"/>
  <c r="D23" i="28"/>
  <c r="D19" i="4"/>
  <c r="D287" i="4"/>
  <c r="D81" i="28"/>
  <c r="D243" i="28"/>
  <c r="D49" i="4"/>
  <c r="D12" i="28"/>
  <c r="D158" i="4"/>
  <c r="D9" i="28"/>
  <c r="D169" i="4"/>
  <c r="D150" i="28"/>
  <c r="D129" i="4"/>
  <c r="D140" i="28"/>
  <c r="D191" i="4"/>
  <c r="D124" i="28"/>
  <c r="D285" i="4"/>
  <c r="D239" i="28"/>
  <c r="D206" i="4"/>
  <c r="D48" i="28"/>
  <c r="D73" i="4"/>
  <c r="D56" i="28"/>
  <c r="D279" i="4"/>
  <c r="D199" i="28"/>
  <c r="D187" i="4"/>
  <c r="D129" i="28"/>
  <c r="D222" i="4"/>
  <c r="D167" i="28"/>
  <c r="D171" i="4"/>
  <c r="D32" i="28"/>
  <c r="D196" i="4"/>
  <c r="D130" i="28"/>
  <c r="D265" i="4"/>
  <c r="D272" i="28"/>
  <c r="D23" i="4"/>
  <c r="D50" i="28"/>
  <c r="D89" i="4"/>
  <c r="D278" i="28"/>
  <c r="D133" i="4"/>
  <c r="D217" i="28"/>
  <c r="D247" i="4"/>
  <c r="D204" i="28"/>
  <c r="D251" i="4"/>
  <c r="D221" i="28"/>
  <c r="D105" i="4"/>
  <c r="D209" i="28"/>
  <c r="D166" i="4"/>
  <c r="D164" i="28"/>
  <c r="D149" i="4"/>
  <c r="D142" i="28"/>
  <c r="D243" i="4"/>
  <c r="D43" i="28"/>
  <c r="D9" i="4"/>
  <c r="D196" i="28"/>
  <c r="D136" i="4"/>
  <c r="D47" i="28"/>
  <c r="D84" i="4"/>
  <c r="D87" i="28"/>
  <c r="D74" i="4"/>
  <c r="D10" i="28"/>
  <c r="D199" i="4"/>
  <c r="D78" i="28"/>
  <c r="D223" i="4"/>
  <c r="D247" i="28"/>
  <c r="D20" i="4"/>
  <c r="D270" i="28"/>
  <c r="D147" i="4"/>
  <c r="D177" i="28"/>
  <c r="D95" i="4"/>
  <c r="D197" i="28"/>
  <c r="D50" i="4"/>
  <c r="D215" i="28"/>
  <c r="D148" i="4"/>
  <c r="D153" i="28"/>
  <c r="D65" i="4"/>
  <c r="D126" i="28"/>
  <c r="D255" i="4"/>
  <c r="D180" i="28"/>
  <c r="D138" i="4"/>
  <c r="D287" i="28"/>
  <c r="D24" i="4"/>
  <c r="D147" i="28"/>
  <c r="D48" i="4"/>
  <c r="D234" i="28"/>
  <c r="D101" i="4"/>
  <c r="D261" i="28"/>
  <c r="D132" i="4"/>
  <c r="D132" i="28"/>
  <c r="D143" i="4"/>
  <c r="D265" i="28"/>
  <c r="D186" i="4"/>
  <c r="D281" i="4"/>
  <c r="D84" i="28"/>
  <c r="D94" i="28"/>
  <c r="D78" i="4"/>
  <c r="D52" i="28"/>
  <c r="D141" i="4"/>
  <c r="D172" i="28"/>
  <c r="D193" i="4"/>
  <c r="D236" i="28"/>
  <c r="D11" i="4"/>
  <c r="D101" i="28"/>
  <c r="D90" i="4"/>
  <c r="D193" i="28"/>
  <c r="D92" i="4"/>
  <c r="D180" i="4"/>
  <c r="D282" i="28"/>
  <c r="D96" i="28"/>
  <c r="D272" i="4"/>
  <c r="D280" i="28"/>
  <c r="D156" i="4"/>
  <c r="D233" i="28"/>
  <c r="D131" i="4"/>
  <c r="D285" i="28"/>
  <c r="D232" i="4"/>
  <c r="D89" i="28"/>
  <c r="D79" i="4"/>
  <c r="D214" i="28"/>
  <c r="D110" i="4"/>
  <c r="D274" i="28"/>
  <c r="D32" i="4"/>
  <c r="D279" i="28"/>
  <c r="D213" i="4"/>
  <c r="D218" i="28"/>
  <c r="D183" i="4"/>
  <c r="D288" i="28"/>
  <c r="D239" i="4"/>
  <c r="D276" i="4"/>
  <c r="D36" i="28"/>
  <c r="D154" i="28"/>
  <c r="D144" i="4"/>
  <c r="D30" i="28"/>
  <c r="D268" i="4"/>
  <c r="D268" i="28"/>
  <c r="D228" i="4"/>
  <c r="D276" i="28"/>
  <c r="D123" i="4"/>
  <c r="D228" i="28"/>
  <c r="D184" i="4"/>
  <c r="D216" i="28"/>
  <c r="D122" i="4"/>
  <c r="D168" i="28"/>
  <c r="D35" i="4"/>
  <c r="D26" i="28"/>
  <c r="D177" i="4"/>
  <c r="D15" i="28"/>
  <c r="D175" i="4"/>
  <c r="D76" i="28"/>
  <c r="D200" i="4"/>
  <c r="D106" i="28"/>
  <c r="D88" i="4"/>
  <c r="D83" i="28"/>
  <c r="D172" i="4"/>
  <c r="D250" i="28"/>
  <c r="D271" i="4"/>
  <c r="D256" i="28"/>
  <c r="D39" i="4"/>
  <c r="D79" i="28"/>
  <c r="D63" i="4"/>
  <c r="D21" i="28"/>
  <c r="D221" i="4"/>
  <c r="D72" i="28"/>
  <c r="D188" i="4"/>
  <c r="D102" i="28"/>
  <c r="D240" i="4"/>
  <c r="D249" i="28"/>
  <c r="D46" i="4"/>
  <c r="D137" i="28"/>
  <c r="D161" i="4"/>
  <c r="D190" i="28"/>
  <c r="D51" i="4"/>
  <c r="D179" i="28"/>
  <c r="D41" i="4"/>
  <c r="D212" i="28"/>
  <c r="D22" i="4"/>
  <c r="D92" i="28"/>
  <c r="D14" i="4"/>
  <c r="D33" i="28"/>
  <c r="D34" i="4"/>
  <c r="D88" i="28"/>
  <c r="D17" i="4"/>
  <c r="D44" i="28"/>
  <c r="D212" i="4"/>
  <c r="D91" i="28"/>
  <c r="D80" i="4"/>
  <c r="D220" i="28"/>
  <c r="D250" i="4"/>
  <c r="D232" i="28"/>
  <c r="D181" i="4"/>
  <c r="D238" i="28"/>
  <c r="D113" i="4"/>
  <c r="D281" i="28"/>
  <c r="D278" i="4"/>
  <c r="D241" i="28"/>
  <c r="D139" i="4"/>
  <c r="D109" i="28"/>
  <c r="D64" i="4"/>
  <c r="D273" i="4"/>
  <c r="D136" i="28"/>
  <c r="D63" i="28"/>
  <c r="D173" i="4"/>
  <c r="D61" i="28"/>
  <c r="D277" i="4"/>
  <c r="D173" i="28"/>
  <c r="D103" i="4"/>
  <c r="D152" i="28"/>
  <c r="D66" i="4"/>
  <c r="D93" i="28"/>
  <c r="D61" i="4"/>
  <c r="D146" i="28"/>
  <c r="D47" i="4"/>
  <c r="D77" i="28"/>
  <c r="D85" i="4"/>
  <c r="D138" i="28"/>
  <c r="D170" i="4"/>
  <c r="D134" i="28"/>
  <c r="D208" i="4"/>
  <c r="D120" i="28"/>
  <c r="D218" i="4"/>
  <c r="D143" i="28"/>
  <c r="D16" i="4"/>
  <c r="D155" i="28"/>
  <c r="D107" i="4"/>
  <c r="D29" i="28"/>
  <c r="D282" i="4"/>
  <c r="D17" i="28"/>
  <c r="D267" i="4"/>
  <c r="D51" i="28"/>
  <c r="D77" i="4"/>
  <c r="D75" i="28"/>
  <c r="D40" i="4"/>
  <c r="D237" i="28"/>
  <c r="D86" i="4"/>
  <c r="D119" i="28"/>
  <c r="D235" i="4"/>
  <c r="D151" i="28"/>
  <c r="D12" i="4"/>
  <c r="D16" i="28"/>
  <c r="D29" i="4"/>
  <c r="D121" i="28"/>
  <c r="D134" i="4"/>
  <c r="D117" i="28"/>
  <c r="D238" i="4"/>
  <c r="D194" i="28"/>
  <c r="D241" i="4"/>
  <c r="D248" i="28"/>
  <c r="D135" i="4"/>
  <c r="D14" i="28"/>
  <c r="D59" i="4"/>
  <c r="D198" i="28"/>
  <c r="D57" i="4"/>
  <c r="D13" i="28"/>
  <c r="D226" i="4"/>
  <c r="D27" i="28"/>
  <c r="D174" i="4"/>
  <c r="D169" i="28"/>
  <c r="D55" i="4"/>
  <c r="D189" i="28"/>
  <c r="D195" i="4"/>
  <c r="D253" i="28"/>
  <c r="D154" i="4"/>
  <c r="D207" i="28"/>
  <c r="D274" i="4"/>
  <c r="D188" i="28"/>
  <c r="D75" i="4"/>
  <c r="D105" i="28"/>
  <c r="D33" i="4"/>
  <c r="D213" i="28"/>
  <c r="D207" i="4"/>
  <c r="D116" i="28"/>
  <c r="D256" i="4"/>
  <c r="D144" i="28"/>
  <c r="D119" i="4"/>
  <c r="D40" i="28"/>
  <c r="D248" i="4"/>
  <c r="D264" i="28"/>
  <c r="D54" i="4"/>
  <c r="D151" i="4"/>
  <c r="D230" i="28"/>
  <c r="D171" i="28"/>
  <c r="D91" i="4"/>
  <c r="D115" i="28"/>
  <c r="D115" i="4"/>
  <c r="D181" i="28"/>
  <c r="D37" i="4"/>
  <c r="D257" i="4"/>
  <c r="D263" i="28"/>
  <c r="D122" i="28"/>
  <c r="D194" i="4"/>
  <c r="D104" i="28"/>
  <c r="D72" i="4"/>
  <c r="D45" i="30"/>
  <c r="H128" i="30"/>
  <c r="G128" i="30"/>
  <c r="H49" i="30"/>
  <c r="G49" i="30"/>
  <c r="H89" i="30"/>
  <c r="G89" i="30"/>
  <c r="H237" i="30"/>
  <c r="G237" i="30"/>
  <c r="D135" i="30"/>
  <c r="E35" i="30"/>
  <c r="H258" i="30"/>
  <c r="G258" i="30"/>
  <c r="D163" i="30"/>
  <c r="D289" i="4"/>
  <c r="I175" i="1" l="1"/>
  <c r="I41" i="1"/>
  <c r="I139" i="1"/>
  <c r="G98" i="1"/>
  <c r="G213" i="1"/>
  <c r="I74" i="1"/>
  <c r="F167" i="1"/>
  <c r="I159" i="1"/>
  <c r="F41" i="1"/>
  <c r="I126" i="1"/>
  <c r="G62" i="1"/>
  <c r="F98" i="1"/>
  <c r="F56" i="1"/>
  <c r="G56" i="1"/>
  <c r="G254" i="1"/>
  <c r="F118" i="1"/>
  <c r="I118" i="1"/>
  <c r="I280" i="1"/>
  <c r="F123" i="1"/>
  <c r="F149" i="1"/>
  <c r="F35" i="1"/>
  <c r="I52" i="1"/>
  <c r="F54" i="1"/>
  <c r="I116" i="1"/>
  <c r="I177" i="1"/>
  <c r="I226" i="1"/>
  <c r="I231" i="1"/>
  <c r="F41" i="30"/>
  <c r="J120" i="1"/>
  <c r="J128" i="1"/>
  <c r="I181" i="1"/>
  <c r="G125" i="1"/>
  <c r="I153" i="1"/>
  <c r="F123" i="30"/>
  <c r="F177" i="30"/>
  <c r="F193" i="30"/>
  <c r="F212" i="1"/>
  <c r="J28" i="1"/>
  <c r="F219" i="30"/>
  <c r="F138" i="30"/>
  <c r="F216" i="1"/>
  <c r="F257" i="1"/>
  <c r="F267" i="1"/>
  <c r="I270" i="1"/>
  <c r="F173" i="30"/>
  <c r="F53" i="30"/>
  <c r="F234" i="30"/>
  <c r="F106" i="30"/>
  <c r="I287" i="1"/>
  <c r="I76" i="1"/>
  <c r="I145" i="1"/>
  <c r="F124" i="1"/>
  <c r="I35" i="1"/>
  <c r="F84" i="1"/>
  <c r="G28" i="1"/>
  <c r="I137" i="1"/>
  <c r="F226" i="1"/>
  <c r="F128" i="1"/>
  <c r="F125" i="30"/>
  <c r="I212" i="1"/>
  <c r="I224" i="1"/>
  <c r="F255" i="1"/>
  <c r="F287" i="30"/>
  <c r="F111" i="1"/>
  <c r="F197" i="30"/>
  <c r="F80" i="30"/>
  <c r="G261" i="1"/>
  <c r="F148" i="30"/>
  <c r="I283" i="1"/>
  <c r="I70" i="1"/>
  <c r="I84" i="1"/>
  <c r="G52" i="1"/>
  <c r="G102" i="1"/>
  <c r="F173" i="1"/>
  <c r="F288" i="30"/>
  <c r="J169" i="1"/>
  <c r="F243" i="30"/>
  <c r="G55" i="1"/>
  <c r="I120" i="1"/>
  <c r="G48" i="1"/>
  <c r="J153" i="1"/>
  <c r="F193" i="1"/>
  <c r="I99" i="1"/>
  <c r="I164" i="1"/>
  <c r="I172" i="1"/>
  <c r="I180" i="1"/>
  <c r="I220" i="1"/>
  <c r="F287" i="1"/>
  <c r="G212" i="1"/>
  <c r="J237" i="1"/>
  <c r="G283" i="1"/>
  <c r="F46" i="30"/>
  <c r="J259" i="1"/>
  <c r="I272" i="1"/>
  <c r="I281" i="1"/>
  <c r="F261" i="1"/>
  <c r="I263" i="1"/>
  <c r="F274" i="1"/>
  <c r="F152" i="30"/>
  <c r="F44" i="30"/>
  <c r="F68" i="30"/>
  <c r="I123" i="1"/>
  <c r="F108" i="1"/>
  <c r="F214" i="30"/>
  <c r="I173" i="1"/>
  <c r="G218" i="1"/>
  <c r="F231" i="1"/>
  <c r="F285" i="30"/>
  <c r="G128" i="1"/>
  <c r="F184" i="30"/>
  <c r="F114" i="1"/>
  <c r="I209" i="1"/>
  <c r="J212" i="1"/>
  <c r="I257" i="1"/>
  <c r="I30" i="1"/>
  <c r="F255" i="30"/>
  <c r="F56" i="30"/>
  <c r="F186" i="30"/>
  <c r="F217" i="30"/>
  <c r="G267" i="1"/>
  <c r="I79" i="1"/>
  <c r="I124" i="1"/>
  <c r="I161" i="1"/>
  <c r="F286" i="30"/>
  <c r="F281" i="30"/>
  <c r="F93" i="30"/>
  <c r="F211" i="30"/>
  <c r="I239" i="1"/>
  <c r="G248" i="1"/>
  <c r="F57" i="1"/>
  <c r="F235" i="30"/>
  <c r="F146" i="30"/>
  <c r="I170" i="1"/>
  <c r="F116" i="30"/>
  <c r="F224" i="1"/>
  <c r="I237" i="1"/>
  <c r="I255" i="1"/>
  <c r="G85" i="1"/>
  <c r="F147" i="1"/>
  <c r="G155" i="1"/>
  <c r="F134" i="30"/>
  <c r="F14" i="30"/>
  <c r="I259" i="1"/>
  <c r="J265" i="1"/>
  <c r="F278" i="30"/>
  <c r="F171" i="30"/>
  <c r="I92" i="1"/>
  <c r="I50" i="1"/>
  <c r="J133" i="1"/>
  <c r="F52" i="1"/>
  <c r="F116" i="1"/>
  <c r="F238" i="30"/>
  <c r="J89" i="1"/>
  <c r="G106" i="1"/>
  <c r="F112" i="1"/>
  <c r="F120" i="1"/>
  <c r="I187" i="1"/>
  <c r="I285" i="1"/>
  <c r="F76" i="30"/>
  <c r="F38" i="30"/>
  <c r="F172" i="1"/>
  <c r="F176" i="1"/>
  <c r="F180" i="1"/>
  <c r="F220" i="1"/>
  <c r="J287" i="1"/>
  <c r="G274" i="1"/>
  <c r="I147" i="1"/>
  <c r="I216" i="1"/>
  <c r="F259" i="1"/>
  <c r="F77" i="30"/>
  <c r="F229" i="30"/>
  <c r="I90" i="1"/>
  <c r="J108" i="1"/>
  <c r="F192" i="30"/>
  <c r="I55" i="1"/>
  <c r="J116" i="1"/>
  <c r="G44" i="1"/>
  <c r="F92" i="30"/>
  <c r="J181" i="1"/>
  <c r="J239" i="1"/>
  <c r="F248" i="1"/>
  <c r="J277" i="1"/>
  <c r="I129" i="1"/>
  <c r="F59" i="30"/>
  <c r="G209" i="1"/>
  <c r="F214" i="1"/>
  <c r="F122" i="30"/>
  <c r="F201" i="30"/>
  <c r="G89" i="1"/>
  <c r="I111" i="1"/>
  <c r="F31" i="30"/>
  <c r="F20" i="30"/>
  <c r="F90" i="1"/>
  <c r="J149" i="1"/>
  <c r="J50" i="1"/>
  <c r="J35" i="1"/>
  <c r="F105" i="1"/>
  <c r="F60" i="30"/>
  <c r="F161" i="1"/>
  <c r="F266" i="30"/>
  <c r="J54" i="1"/>
  <c r="I91" i="1"/>
  <c r="J165" i="1"/>
  <c r="F181" i="1"/>
  <c r="F11" i="30"/>
  <c r="G187" i="1"/>
  <c r="J285" i="1"/>
  <c r="F244" i="30"/>
  <c r="F191" i="1"/>
  <c r="J224" i="1"/>
  <c r="F199" i="30"/>
  <c r="F89" i="1"/>
  <c r="G246" i="1"/>
  <c r="G259" i="1"/>
  <c r="I265" i="1"/>
  <c r="F272" i="1"/>
  <c r="G281" i="1"/>
  <c r="F28" i="30"/>
  <c r="F156" i="30"/>
  <c r="F23" i="30"/>
  <c r="D53" i="30"/>
  <c r="G70" i="1"/>
  <c r="F76" i="1"/>
  <c r="F92" i="1"/>
  <c r="J84" i="1"/>
  <c r="F257" i="30"/>
  <c r="J105" i="1"/>
  <c r="F262" i="30"/>
  <c r="F102" i="1"/>
  <c r="F215" i="30"/>
  <c r="I169" i="1"/>
  <c r="G226" i="1"/>
  <c r="F165" i="1"/>
  <c r="F13" i="30"/>
  <c r="F90" i="30"/>
  <c r="I277" i="1"/>
  <c r="G129" i="1"/>
  <c r="G193" i="1"/>
  <c r="F117" i="1"/>
  <c r="F132" i="1"/>
  <c r="F73" i="30"/>
  <c r="F221" i="30"/>
  <c r="J220" i="1"/>
  <c r="F131" i="30"/>
  <c r="F111" i="30"/>
  <c r="I198" i="1"/>
  <c r="F109" i="30"/>
  <c r="J281" i="1"/>
  <c r="G263" i="1"/>
  <c r="F36" i="30"/>
  <c r="F218" i="30"/>
  <c r="I149" i="1"/>
  <c r="F253" i="30"/>
  <c r="F50" i="30"/>
  <c r="I218" i="1"/>
  <c r="F149" i="30"/>
  <c r="F96" i="30"/>
  <c r="F275" i="30"/>
  <c r="F239" i="30"/>
  <c r="F99" i="1"/>
  <c r="I165" i="1"/>
  <c r="I185" i="1"/>
  <c r="G277" i="1"/>
  <c r="F30" i="1"/>
  <c r="G74" i="1"/>
  <c r="J125" i="1"/>
  <c r="F232" i="30"/>
  <c r="F55" i="30"/>
  <c r="F45" i="30"/>
  <c r="I229" i="1"/>
  <c r="G237" i="1"/>
  <c r="J267" i="1"/>
  <c r="F74" i="30"/>
  <c r="F113" i="1"/>
  <c r="F162" i="30"/>
  <c r="F284" i="30"/>
  <c r="F280" i="30"/>
  <c r="F139" i="30"/>
  <c r="F263" i="1"/>
  <c r="I267" i="1"/>
  <c r="F79" i="30"/>
  <c r="J31" i="1"/>
  <c r="G124" i="1"/>
  <c r="J161" i="1"/>
  <c r="J177" i="1"/>
  <c r="J231" i="1"/>
  <c r="I83" i="1"/>
  <c r="I112" i="1"/>
  <c r="I128" i="1"/>
  <c r="F205" i="30"/>
  <c r="F74" i="1"/>
  <c r="J257" i="1"/>
  <c r="G285" i="1"/>
  <c r="G105" i="1"/>
  <c r="F78" i="30"/>
  <c r="I168" i="1"/>
  <c r="J170" i="1"/>
  <c r="I176" i="1"/>
  <c r="I191" i="1"/>
  <c r="G229" i="1"/>
  <c r="F58" i="30"/>
  <c r="F242" i="30"/>
  <c r="G257" i="1"/>
  <c r="G270" i="1"/>
  <c r="F104" i="30"/>
  <c r="I279" i="1"/>
  <c r="J76" i="1"/>
  <c r="J145" i="1"/>
  <c r="I95" i="1"/>
  <c r="F55" i="1"/>
  <c r="I89" i="1"/>
  <c r="F47" i="30"/>
  <c r="I106" i="1"/>
  <c r="F48" i="1"/>
  <c r="I125" i="1"/>
  <c r="F153" i="1"/>
  <c r="G117" i="1"/>
  <c r="J255" i="1"/>
  <c r="F132" i="30"/>
  <c r="I261" i="1"/>
  <c r="F270" i="1"/>
  <c r="I274" i="1"/>
  <c r="F282" i="30"/>
  <c r="F259" i="30"/>
  <c r="F57" i="30"/>
  <c r="F181" i="30"/>
  <c r="D217" i="1"/>
  <c r="I96" i="1"/>
  <c r="F145" i="1"/>
  <c r="I31" i="1"/>
  <c r="F50" i="1"/>
  <c r="I108" i="1"/>
  <c r="F95" i="1"/>
  <c r="G90" i="1"/>
  <c r="F226" i="30"/>
  <c r="F137" i="1"/>
  <c r="I44" i="1"/>
  <c r="J112" i="1"/>
  <c r="F185" i="1"/>
  <c r="J248" i="1"/>
  <c r="I48" i="1"/>
  <c r="F160" i="30"/>
  <c r="F78" i="1"/>
  <c r="G94" i="1"/>
  <c r="F272" i="30"/>
  <c r="G279" i="1"/>
  <c r="F229" i="1"/>
  <c r="I57" i="1"/>
  <c r="F29" i="30"/>
  <c r="F198" i="30"/>
  <c r="I246" i="1"/>
  <c r="F167" i="30"/>
  <c r="J272" i="1"/>
  <c r="F252" i="30"/>
  <c r="F264" i="30"/>
  <c r="F283" i="1"/>
  <c r="F79" i="1"/>
  <c r="I130" i="1"/>
  <c r="J173" i="1"/>
  <c r="I54" i="1"/>
  <c r="I85" i="1"/>
  <c r="I102" i="1"/>
  <c r="F83" i="1"/>
  <c r="I78" i="1"/>
  <c r="J193" i="1"/>
  <c r="F285" i="1"/>
  <c r="I117" i="1"/>
  <c r="I132" i="1"/>
  <c r="F164" i="1"/>
  <c r="F168" i="1"/>
  <c r="F170" i="1"/>
  <c r="I214" i="1"/>
  <c r="F176" i="30"/>
  <c r="J270" i="1"/>
  <c r="J55" i="1"/>
  <c r="J85" i="1"/>
  <c r="F155" i="1"/>
  <c r="G222" i="1"/>
  <c r="F265" i="1"/>
  <c r="G272" i="1"/>
  <c r="F225" i="30"/>
  <c r="F269" i="30"/>
  <c r="F107" i="30"/>
  <c r="F135" i="30"/>
  <c r="F163" i="30"/>
  <c r="F279" i="1"/>
  <c r="I87" i="1"/>
  <c r="J96" i="1"/>
  <c r="F130" i="1"/>
  <c r="F133" i="1"/>
  <c r="F182" i="30"/>
  <c r="F34" i="30"/>
  <c r="I206" i="1"/>
  <c r="I248" i="1"/>
  <c r="F19" i="30"/>
  <c r="F187" i="30"/>
  <c r="F179" i="30"/>
  <c r="F125" i="1"/>
  <c r="F209" i="30"/>
  <c r="F140" i="1"/>
  <c r="F43" i="30"/>
  <c r="F85" i="1"/>
  <c r="F100" i="30"/>
  <c r="F21" i="30"/>
  <c r="I114" i="1"/>
  <c r="I140" i="1"/>
  <c r="I155" i="1"/>
  <c r="G216" i="1"/>
  <c r="F108" i="30"/>
  <c r="F87" i="1"/>
  <c r="J92" i="1"/>
  <c r="F96" i="1"/>
  <c r="F31" i="1"/>
  <c r="I133" i="1"/>
  <c r="I105" i="1"/>
  <c r="F261" i="30"/>
  <c r="G116" i="1"/>
  <c r="J137" i="1"/>
  <c r="F169" i="1"/>
  <c r="F177" i="1"/>
  <c r="F44" i="1"/>
  <c r="F70" i="30"/>
  <c r="J185" i="1"/>
  <c r="F206" i="1"/>
  <c r="F239" i="1"/>
  <c r="F277" i="1"/>
  <c r="F256" i="30"/>
  <c r="F164" i="30"/>
  <c r="I193" i="1"/>
  <c r="F168" i="30"/>
  <c r="F265" i="30"/>
  <c r="G170" i="1"/>
  <c r="J229" i="1"/>
  <c r="F237" i="1"/>
  <c r="F129" i="30"/>
  <c r="G78" i="1"/>
  <c r="F91" i="1"/>
  <c r="G147" i="1"/>
  <c r="F274" i="30"/>
  <c r="J216" i="1"/>
  <c r="I222" i="1"/>
  <c r="F281" i="1"/>
  <c r="F54" i="30"/>
  <c r="F245" i="30"/>
  <c r="F15" i="30"/>
  <c r="F65" i="30"/>
  <c r="F83" i="30"/>
  <c r="F216" i="30"/>
  <c r="D290" i="28"/>
  <c r="H35" i="30"/>
  <c r="G35" i="30"/>
  <c r="F253" i="1" l="1"/>
  <c r="F249" i="1"/>
  <c r="I244" i="1"/>
  <c r="F228" i="1"/>
  <c r="F210" i="1"/>
  <c r="F205" i="1"/>
  <c r="G190" i="1"/>
  <c r="F204" i="1"/>
  <c r="F25" i="1"/>
  <c r="F156" i="1"/>
  <c r="F146" i="1"/>
  <c r="I141" i="1"/>
  <c r="F34" i="1"/>
  <c r="F32" i="30"/>
  <c r="F81" i="1"/>
  <c r="J143" i="1"/>
  <c r="F227" i="30"/>
  <c r="F258" i="1"/>
  <c r="I202" i="1"/>
  <c r="F188" i="1"/>
  <c r="J152" i="1"/>
  <c r="G59" i="1"/>
  <c r="G47" i="1"/>
  <c r="I43" i="1"/>
  <c r="F43" i="1"/>
  <c r="J22" i="1"/>
  <c r="F254" i="1"/>
  <c r="E161" i="30"/>
  <c r="F247" i="1"/>
  <c r="I247" i="1"/>
  <c r="F242" i="1"/>
  <c r="I238" i="1"/>
  <c r="J230" i="1"/>
  <c r="F207" i="1"/>
  <c r="F196" i="1"/>
  <c r="G192" i="1"/>
  <c r="G122" i="1"/>
  <c r="J11" i="1"/>
  <c r="F233" i="1"/>
  <c r="G241" i="1"/>
  <c r="E51" i="30"/>
  <c r="F225" i="1"/>
  <c r="F286" i="1"/>
  <c r="I100" i="1"/>
  <c r="J182" i="1"/>
  <c r="I174" i="1"/>
  <c r="E233" i="30"/>
  <c r="F131" i="1"/>
  <c r="G183" i="1"/>
  <c r="E154" i="30"/>
  <c r="F143" i="1"/>
  <c r="E212" i="30"/>
  <c r="G268" i="1"/>
  <c r="I156" i="1"/>
  <c r="E178" i="30"/>
  <c r="F250" i="1"/>
  <c r="E267" i="30"/>
  <c r="I142" i="1"/>
  <c r="G135" i="1"/>
  <c r="E188" i="30"/>
  <c r="J260" i="1"/>
  <c r="F256" i="1"/>
  <c r="G184" i="1"/>
  <c r="J188" i="1"/>
  <c r="F152" i="1"/>
  <c r="J141" i="1"/>
  <c r="F138" i="1"/>
  <c r="I110" i="1"/>
  <c r="J275" i="1"/>
  <c r="I213" i="1"/>
  <c r="E120" i="30"/>
  <c r="F154" i="1"/>
  <c r="F158" i="1"/>
  <c r="G61" i="1"/>
  <c r="J278" i="1"/>
  <c r="J264" i="1"/>
  <c r="G258" i="1"/>
  <c r="J217" i="1"/>
  <c r="G215" i="1"/>
  <c r="E194" i="30"/>
  <c r="G119" i="1"/>
  <c r="F182" i="1"/>
  <c r="J174" i="1"/>
  <c r="G186" i="1"/>
  <c r="J171" i="1"/>
  <c r="F159" i="1"/>
  <c r="I63" i="1"/>
  <c r="G126" i="1"/>
  <c r="I162" i="1"/>
  <c r="F162" i="1"/>
  <c r="J282" i="1"/>
  <c r="G240" i="1"/>
  <c r="G236" i="1"/>
  <c r="J228" i="1"/>
  <c r="G228" i="1"/>
  <c r="J201" i="1"/>
  <c r="F194" i="1"/>
  <c r="F271" i="1"/>
  <c r="F114" i="30"/>
  <c r="F195" i="1"/>
  <c r="E164" i="30"/>
  <c r="I68" i="1"/>
  <c r="J142" i="1"/>
  <c r="F121" i="1"/>
  <c r="J286" i="1"/>
  <c r="J269" i="1"/>
  <c r="J266" i="1"/>
  <c r="I245" i="1"/>
  <c r="J219" i="1"/>
  <c r="G208" i="1"/>
  <c r="J243" i="1"/>
  <c r="J197" i="1"/>
  <c r="G41" i="1"/>
  <c r="G202" i="1"/>
  <c r="G152" i="1"/>
  <c r="I152" i="1"/>
  <c r="F187" i="1"/>
  <c r="I71" i="1"/>
  <c r="I22" i="1"/>
  <c r="G179" i="1"/>
  <c r="F246" i="1"/>
  <c r="G53" i="1"/>
  <c r="F144" i="30"/>
  <c r="G150" i="1"/>
  <c r="I127" i="1"/>
  <c r="F144" i="1"/>
  <c r="J158" i="1"/>
  <c r="I158" i="1"/>
  <c r="F147" i="30"/>
  <c r="F254" i="30"/>
  <c r="F139" i="1"/>
  <c r="E196" i="30"/>
  <c r="J284" i="1"/>
  <c r="F268" i="1"/>
  <c r="I258" i="1"/>
  <c r="I235" i="1"/>
  <c r="F213" i="1"/>
  <c r="I186" i="1"/>
  <c r="E150" i="30"/>
  <c r="E62" i="30"/>
  <c r="E82" i="30"/>
  <c r="J110" i="1"/>
  <c r="I163" i="1"/>
  <c r="J253" i="1"/>
  <c r="J249" i="1"/>
  <c r="J244" i="1"/>
  <c r="F240" i="1"/>
  <c r="I240" i="1"/>
  <c r="J232" i="1"/>
  <c r="G210" i="1"/>
  <c r="G194" i="1"/>
  <c r="F190" i="1"/>
  <c r="J198" i="1"/>
  <c r="E130" i="30"/>
  <c r="E33" i="30"/>
  <c r="E241" i="30"/>
  <c r="E30" i="30"/>
  <c r="F23" i="1"/>
  <c r="E102" i="30"/>
  <c r="F142" i="30"/>
  <c r="I266" i="1"/>
  <c r="I260" i="1"/>
  <c r="F245" i="1"/>
  <c r="G223" i="1"/>
  <c r="F219" i="1"/>
  <c r="E222" i="30"/>
  <c r="F110" i="30"/>
  <c r="I241" i="1"/>
  <c r="G143" i="1"/>
  <c r="G144" i="1"/>
  <c r="G113" i="1"/>
  <c r="G93" i="1"/>
  <c r="E208" i="30"/>
  <c r="E39" i="30"/>
  <c r="F136" i="1"/>
  <c r="J233" i="1"/>
  <c r="J150" i="1"/>
  <c r="J127" i="1"/>
  <c r="I122" i="1"/>
  <c r="J41" i="1"/>
  <c r="J268" i="1"/>
  <c r="J254" i="1"/>
  <c r="J221" i="1"/>
  <c r="G217" i="1"/>
  <c r="F211" i="1"/>
  <c r="E117" i="30"/>
  <c r="G134" i="1"/>
  <c r="F100" i="1"/>
  <c r="F81" i="30"/>
  <c r="G178" i="1"/>
  <c r="F174" i="1"/>
  <c r="F198" i="1"/>
  <c r="I143" i="1"/>
  <c r="J109" i="1"/>
  <c r="J63" i="1"/>
  <c r="E75" i="30"/>
  <c r="G24" i="1"/>
  <c r="G154" i="1"/>
  <c r="E105" i="30"/>
  <c r="I195" i="1"/>
  <c r="F129" i="1"/>
  <c r="J80" i="1"/>
  <c r="G80" i="1"/>
  <c r="G23" i="1"/>
  <c r="F142" i="1"/>
  <c r="G269" i="1"/>
  <c r="J256" i="1"/>
  <c r="I219" i="1"/>
  <c r="J213" i="1"/>
  <c r="J208" i="1"/>
  <c r="G243" i="1"/>
  <c r="F271" i="30"/>
  <c r="F59" i="1"/>
  <c r="G136" i="1"/>
  <c r="E141" i="30"/>
  <c r="J53" i="1"/>
  <c r="E42" i="30"/>
  <c r="I284" i="1"/>
  <c r="E17" i="30"/>
  <c r="J134" i="1"/>
  <c r="I134" i="1"/>
  <c r="F119" i="1"/>
  <c r="G101" i="1"/>
  <c r="G100" i="1"/>
  <c r="I276" i="1"/>
  <c r="E67" i="30"/>
  <c r="J154" i="1"/>
  <c r="G232" i="1"/>
  <c r="I210" i="1"/>
  <c r="J205" i="1"/>
  <c r="F201" i="1"/>
  <c r="G278" i="1"/>
  <c r="G198" i="1"/>
  <c r="G25" i="1"/>
  <c r="G34" i="1"/>
  <c r="I34" i="1"/>
  <c r="I254" i="1"/>
  <c r="G163" i="1"/>
  <c r="G142" i="1"/>
  <c r="E142" i="30"/>
  <c r="F197" i="1"/>
  <c r="I113" i="1"/>
  <c r="J65" i="1"/>
  <c r="J59" i="1"/>
  <c r="I59" i="1"/>
  <c r="J43" i="1"/>
  <c r="G251" i="1"/>
  <c r="F238" i="1"/>
  <c r="G203" i="1"/>
  <c r="G200" i="1"/>
  <c r="I53" i="1"/>
  <c r="F189" i="30"/>
  <c r="E97" i="30"/>
  <c r="E206" i="30"/>
  <c r="F67" i="1"/>
  <c r="F126" i="1"/>
  <c r="F189" i="1"/>
  <c r="J101" i="1"/>
  <c r="F183" i="1"/>
  <c r="G171" i="1"/>
  <c r="J56" i="1"/>
  <c r="F163" i="1"/>
  <c r="F60" i="1"/>
  <c r="E224" i="30"/>
  <c r="G159" i="1"/>
  <c r="G156" i="1"/>
  <c r="F179" i="1"/>
  <c r="E61" i="30"/>
  <c r="E276" i="30"/>
  <c r="I184" i="1"/>
  <c r="J138" i="1"/>
  <c r="I138" i="1"/>
  <c r="F88" i="30"/>
  <c r="F71" i="1"/>
  <c r="I251" i="1"/>
  <c r="G238" i="1"/>
  <c r="J234" i="1"/>
  <c r="J227" i="1"/>
  <c r="J203" i="1"/>
  <c r="I286" i="1"/>
  <c r="E170" i="30"/>
  <c r="E195" i="30"/>
  <c r="J276" i="1"/>
  <c r="J61" i="1"/>
  <c r="I56" i="1"/>
  <c r="G273" i="1"/>
  <c r="E72" i="30"/>
  <c r="J252" i="1"/>
  <c r="F17" i="30"/>
  <c r="J163" i="1"/>
  <c r="G109" i="1"/>
  <c r="F175" i="1"/>
  <c r="G166" i="1"/>
  <c r="E165" i="30"/>
  <c r="J162" i="1"/>
  <c r="I135" i="1"/>
  <c r="J288" i="1"/>
  <c r="G68" i="1"/>
  <c r="J74" i="1"/>
  <c r="J121" i="1"/>
  <c r="E63" i="30"/>
  <c r="F70" i="1"/>
  <c r="G188" i="1"/>
  <c r="E191" i="30"/>
  <c r="G141" i="1"/>
  <c r="J131" i="1"/>
  <c r="I93" i="1"/>
  <c r="F280" i="1"/>
  <c r="E200" i="30"/>
  <c r="J247" i="1"/>
  <c r="I242" i="1"/>
  <c r="G234" i="1"/>
  <c r="G227" i="1"/>
  <c r="J200" i="1"/>
  <c r="I252" i="1"/>
  <c r="F124" i="30"/>
  <c r="E86" i="30"/>
  <c r="J24" i="1"/>
  <c r="G167" i="1"/>
  <c r="I179" i="1"/>
  <c r="I62" i="1"/>
  <c r="E16" i="30"/>
  <c r="E91" i="30"/>
  <c r="I253" i="1"/>
  <c r="I249" i="1"/>
  <c r="F236" i="1"/>
  <c r="I236" i="1"/>
  <c r="I201" i="1"/>
  <c r="J194" i="1"/>
  <c r="J190" i="1"/>
  <c r="G204" i="1"/>
  <c r="G146" i="1"/>
  <c r="E112" i="30"/>
  <c r="E145" i="30"/>
  <c r="G81" i="1"/>
  <c r="G60" i="1"/>
  <c r="J202" i="1"/>
  <c r="E247" i="30"/>
  <c r="I65" i="1"/>
  <c r="F65" i="1"/>
  <c r="F47" i="1"/>
  <c r="E88" i="30"/>
  <c r="E126" i="30"/>
  <c r="G43" i="1"/>
  <c r="G22" i="1"/>
  <c r="J93" i="1"/>
  <c r="I282" i="1"/>
  <c r="F248" i="30"/>
  <c r="J242" i="1"/>
  <c r="G230" i="1"/>
  <c r="F203" i="1"/>
  <c r="G196" i="1"/>
  <c r="E251" i="30"/>
  <c r="I233" i="1"/>
  <c r="G276" i="1"/>
  <c r="J62" i="1"/>
  <c r="G118" i="1"/>
  <c r="G271" i="1"/>
  <c r="J262" i="1"/>
  <c r="G225" i="1"/>
  <c r="I217" i="1"/>
  <c r="G211" i="1"/>
  <c r="F252" i="1"/>
  <c r="F222" i="1"/>
  <c r="F40" i="30"/>
  <c r="G182" i="1"/>
  <c r="J178" i="1"/>
  <c r="G174" i="1"/>
  <c r="J135" i="1"/>
  <c r="F63" i="1"/>
  <c r="E180" i="30"/>
  <c r="E236" i="30"/>
  <c r="F18" i="30"/>
  <c r="J25" i="1"/>
  <c r="J146" i="1"/>
  <c r="I146" i="1"/>
  <c r="J60" i="1"/>
  <c r="I81" i="1"/>
  <c r="E155" i="30"/>
  <c r="E279" i="30"/>
  <c r="G266" i="1"/>
  <c r="G256" i="1"/>
  <c r="J223" i="1"/>
  <c r="F199" i="1"/>
  <c r="J184" i="1"/>
  <c r="F250" i="30"/>
  <c r="E27" i="30"/>
  <c r="I188" i="1"/>
  <c r="E153" i="30"/>
  <c r="I171" i="1"/>
  <c r="G138" i="1"/>
  <c r="F275" i="1"/>
  <c r="E246" i="30"/>
  <c r="F12" i="30"/>
  <c r="E159" i="30"/>
  <c r="E183" i="30"/>
  <c r="F150" i="1"/>
  <c r="G158" i="1"/>
  <c r="E220" i="30"/>
  <c r="I60" i="1"/>
  <c r="G32" i="1"/>
  <c r="J271" i="1"/>
  <c r="F264" i="1"/>
  <c r="G262" i="1"/>
  <c r="J225" i="1"/>
  <c r="I215" i="1"/>
  <c r="F215" i="1"/>
  <c r="E98" i="30"/>
  <c r="E85" i="30"/>
  <c r="I182" i="1"/>
  <c r="J186" i="1"/>
  <c r="F148" i="1"/>
  <c r="J75" i="1"/>
  <c r="I24" i="1"/>
  <c r="G162" i="1"/>
  <c r="I288" i="1"/>
  <c r="G253" i="1"/>
  <c r="G244" i="1"/>
  <c r="F244" i="1"/>
  <c r="J236" i="1"/>
  <c r="I232" i="1"/>
  <c r="I228" i="1"/>
  <c r="G201" i="1"/>
  <c r="I190" i="1"/>
  <c r="I256" i="1"/>
  <c r="J195" i="1"/>
  <c r="F68" i="1"/>
  <c r="E103" i="30"/>
  <c r="I23" i="1"/>
  <c r="E151" i="30"/>
  <c r="G121" i="1"/>
  <c r="F273" i="1"/>
  <c r="G260" i="1"/>
  <c r="J245" i="1"/>
  <c r="F208" i="1"/>
  <c r="E249" i="30"/>
  <c r="I243" i="1"/>
  <c r="E185" i="30"/>
  <c r="E101" i="30"/>
  <c r="F202" i="1"/>
  <c r="F106" i="1"/>
  <c r="F218" i="1"/>
  <c r="E48" i="30"/>
  <c r="J136" i="1"/>
  <c r="J98" i="1"/>
  <c r="I11" i="1"/>
  <c r="E202" i="30"/>
  <c r="I150" i="1"/>
  <c r="F127" i="1"/>
  <c r="J118" i="1"/>
  <c r="I67" i="1"/>
  <c r="F284" i="1"/>
  <c r="I271" i="1"/>
  <c r="I268" i="1"/>
  <c r="I264" i="1"/>
  <c r="J258" i="1"/>
  <c r="G221" i="1"/>
  <c r="J215" i="1"/>
  <c r="E175" i="30"/>
  <c r="F235" i="1"/>
  <c r="E198" i="30"/>
  <c r="J189" i="1"/>
  <c r="I189" i="1"/>
  <c r="F209" i="1"/>
  <c r="F186" i="1"/>
  <c r="J175" i="1"/>
  <c r="F260" i="30"/>
  <c r="G63" i="1"/>
  <c r="F24" i="1"/>
  <c r="E169" i="30"/>
  <c r="I278" i="1"/>
  <c r="F276" i="1"/>
  <c r="G249" i="1"/>
  <c r="J240" i="1"/>
  <c r="F232" i="1"/>
  <c r="J210" i="1"/>
  <c r="I205" i="1"/>
  <c r="G286" i="1"/>
  <c r="J250" i="1"/>
  <c r="J156" i="1"/>
  <c r="I80" i="1"/>
  <c r="J68" i="1"/>
  <c r="J34" i="1"/>
  <c r="E99" i="30"/>
  <c r="E94" i="30"/>
  <c r="I121" i="1"/>
  <c r="E87" i="30"/>
  <c r="I273" i="1"/>
  <c r="G245" i="1"/>
  <c r="F223" i="1"/>
  <c r="I197" i="1"/>
  <c r="G71" i="1"/>
  <c r="G250" i="1"/>
  <c r="F93" i="1"/>
  <c r="I269" i="1"/>
  <c r="I136" i="1"/>
  <c r="J122" i="1"/>
  <c r="F11" i="1"/>
  <c r="F223" i="30"/>
  <c r="I262" i="1"/>
  <c r="E26" i="30"/>
  <c r="J139" i="1"/>
  <c r="F141" i="1"/>
  <c r="G284" i="1"/>
  <c r="E270" i="30"/>
  <c r="G264" i="1"/>
  <c r="F262" i="1"/>
  <c r="I225" i="1"/>
  <c r="F221" i="1"/>
  <c r="I221" i="1"/>
  <c r="F217" i="1"/>
  <c r="J211" i="1"/>
  <c r="I211" i="1"/>
  <c r="G235" i="1"/>
  <c r="F134" i="1"/>
  <c r="J100" i="1"/>
  <c r="I178" i="1"/>
  <c r="F178" i="1"/>
  <c r="F122" i="1"/>
  <c r="I75" i="1"/>
  <c r="F228" i="30"/>
  <c r="E157" i="30"/>
  <c r="E140" i="30"/>
  <c r="I154" i="1"/>
  <c r="G110" i="1"/>
  <c r="G195" i="1"/>
  <c r="G175" i="1"/>
  <c r="J126" i="1"/>
  <c r="J23" i="1"/>
  <c r="J273" i="1"/>
  <c r="F269" i="1"/>
  <c r="I223" i="1"/>
  <c r="G219" i="1"/>
  <c r="I208" i="1"/>
  <c r="J199" i="1"/>
  <c r="F104" i="1"/>
  <c r="E230" i="30"/>
  <c r="F266" i="1"/>
  <c r="G65" i="1"/>
  <c r="E192" i="30"/>
  <c r="I275" i="1"/>
  <c r="G11" i="1"/>
  <c r="G288" i="1"/>
  <c r="J67" i="1"/>
  <c r="G233" i="1"/>
  <c r="E121" i="30"/>
  <c r="J235" i="1"/>
  <c r="J159" i="1"/>
  <c r="I119" i="1"/>
  <c r="I101" i="1"/>
  <c r="F101" i="1"/>
  <c r="J179" i="1"/>
  <c r="J148" i="1"/>
  <c r="F135" i="1"/>
  <c r="F110" i="1"/>
  <c r="F288" i="1"/>
  <c r="G205" i="1"/>
  <c r="I194" i="1"/>
  <c r="J204" i="1"/>
  <c r="I204" i="1"/>
  <c r="J81" i="1"/>
  <c r="G197" i="1"/>
  <c r="J104" i="1"/>
  <c r="I104" i="1"/>
  <c r="J144" i="1"/>
  <c r="J113" i="1"/>
  <c r="J47" i="1"/>
  <c r="I47" i="1"/>
  <c r="J71" i="1"/>
  <c r="I94" i="1"/>
  <c r="E190" i="30"/>
  <c r="F251" i="1"/>
  <c r="G242" i="1"/>
  <c r="I234" i="1"/>
  <c r="F227" i="1"/>
  <c r="J207" i="1"/>
  <c r="I207" i="1"/>
  <c r="I203" i="1"/>
  <c r="F200" i="1"/>
  <c r="I196" i="1"/>
  <c r="E84" i="30"/>
  <c r="F53" i="1"/>
  <c r="I61" i="1"/>
  <c r="F61" i="1"/>
  <c r="F282" i="1"/>
  <c r="F94" i="1"/>
  <c r="I32" i="1"/>
  <c r="F32" i="1"/>
  <c r="E71" i="30"/>
  <c r="F278" i="1"/>
  <c r="G189" i="1"/>
  <c r="E158" i="30"/>
  <c r="F260" i="1"/>
  <c r="J183" i="1"/>
  <c r="I250" i="1"/>
  <c r="G282" i="1"/>
  <c r="I131" i="1"/>
  <c r="G199" i="1"/>
  <c r="I199" i="1"/>
  <c r="G104" i="1"/>
  <c r="E133" i="30"/>
  <c r="F184" i="1"/>
  <c r="J241" i="1"/>
  <c r="F241" i="1"/>
  <c r="F247" i="30"/>
  <c r="I144" i="1"/>
  <c r="G131" i="1"/>
  <c r="I167" i="1"/>
  <c r="E172" i="30"/>
  <c r="J280" i="1"/>
  <c r="J251" i="1"/>
  <c r="J238" i="1"/>
  <c r="F234" i="1"/>
  <c r="I230" i="1"/>
  <c r="G207" i="1"/>
  <c r="J196" i="1"/>
  <c r="F192" i="1"/>
  <c r="F117" i="30"/>
  <c r="G67" i="1"/>
  <c r="J32" i="1"/>
  <c r="E240" i="30"/>
  <c r="G252" i="1"/>
  <c r="J167" i="1"/>
  <c r="G148" i="1"/>
  <c r="I148" i="1"/>
  <c r="F109" i="1"/>
  <c r="F166" i="1"/>
  <c r="F75" i="1"/>
  <c r="E207" i="30"/>
  <c r="E273" i="30"/>
  <c r="F171" i="1"/>
  <c r="I25" i="1"/>
  <c r="J94" i="1"/>
  <c r="F80" i="1"/>
  <c r="E277" i="30"/>
  <c r="I98" i="1"/>
  <c r="E118" i="30"/>
  <c r="F62" i="1"/>
  <c r="E69" i="30"/>
  <c r="F243" i="1"/>
  <c r="F22" i="1"/>
  <c r="G280" i="1"/>
  <c r="G275" i="1"/>
  <c r="G247" i="1"/>
  <c r="F230" i="1"/>
  <c r="I227" i="1"/>
  <c r="I200" i="1"/>
  <c r="J192" i="1"/>
  <c r="I192" i="1"/>
  <c r="E166" i="30"/>
  <c r="I183" i="1"/>
  <c r="E10" i="30"/>
  <c r="G127" i="1"/>
  <c r="E268" i="30"/>
  <c r="E37" i="30"/>
  <c r="J119" i="1"/>
  <c r="F283" i="30"/>
  <c r="I109" i="1"/>
  <c r="J166" i="1"/>
  <c r="I166" i="1"/>
  <c r="G75" i="1"/>
  <c r="G139" i="1"/>
  <c r="F263" i="30"/>
  <c r="E95" i="30"/>
  <c r="E252" i="30" l="1"/>
  <c r="I12" i="1"/>
  <c r="E34" i="30"/>
  <c r="G240" i="30"/>
  <c r="H240" i="30"/>
  <c r="E13" i="30"/>
  <c r="E31" i="30"/>
  <c r="G69" i="30"/>
  <c r="H69" i="30"/>
  <c r="J151" i="1"/>
  <c r="I77" i="1"/>
  <c r="J36" i="1"/>
  <c r="H172" i="30"/>
  <c r="G172" i="30"/>
  <c r="E264" i="30"/>
  <c r="E106" i="30"/>
  <c r="G84" i="30"/>
  <c r="H84" i="30"/>
  <c r="E244" i="30"/>
  <c r="H192" i="30"/>
  <c r="G192" i="30"/>
  <c r="J115" i="1"/>
  <c r="F12" i="1"/>
  <c r="I103" i="1"/>
  <c r="E275" i="30"/>
  <c r="G202" i="30"/>
  <c r="H202" i="30"/>
  <c r="G249" i="30"/>
  <c r="H249" i="30"/>
  <c r="F203" i="30"/>
  <c r="E40" i="30"/>
  <c r="E238" i="30"/>
  <c r="H159" i="30"/>
  <c r="G159" i="30"/>
  <c r="E176" i="30"/>
  <c r="F42" i="1"/>
  <c r="E187" i="30"/>
  <c r="E179" i="30"/>
  <c r="H27" i="30"/>
  <c r="G27" i="30"/>
  <c r="E46" i="30"/>
  <c r="E266" i="30"/>
  <c r="E132" i="30"/>
  <c r="G40" i="1"/>
  <c r="G180" i="30"/>
  <c r="H180" i="30"/>
  <c r="E219" i="30"/>
  <c r="D9" i="1"/>
  <c r="F72" i="1"/>
  <c r="G16" i="30"/>
  <c r="H16" i="30"/>
  <c r="G191" i="30"/>
  <c r="H191" i="30"/>
  <c r="E76" i="30"/>
  <c r="I16" i="1"/>
  <c r="H63" i="30"/>
  <c r="G63" i="30"/>
  <c r="E181" i="30"/>
  <c r="G165" i="30"/>
  <c r="H165" i="30"/>
  <c r="G170" i="30"/>
  <c r="H170" i="30"/>
  <c r="E29" i="30"/>
  <c r="G97" i="30"/>
  <c r="H97" i="30"/>
  <c r="H142" i="30"/>
  <c r="G142" i="30"/>
  <c r="E261" i="30"/>
  <c r="G141" i="30"/>
  <c r="H141" i="30"/>
  <c r="J72" i="1"/>
  <c r="G105" i="30"/>
  <c r="H105" i="30"/>
  <c r="E54" i="30"/>
  <c r="I40" i="1"/>
  <c r="I157" i="1"/>
  <c r="E93" i="30"/>
  <c r="J21" i="1"/>
  <c r="E148" i="30"/>
  <c r="J16" i="1"/>
  <c r="H30" i="30"/>
  <c r="G30" i="30"/>
  <c r="H82" i="30"/>
  <c r="G82" i="30"/>
  <c r="F289" i="30"/>
  <c r="G77" i="1"/>
  <c r="G49" i="1"/>
  <c r="F36" i="1"/>
  <c r="E242" i="30"/>
  <c r="G120" i="30"/>
  <c r="H120" i="30"/>
  <c r="J42" i="1"/>
  <c r="E225" i="30"/>
  <c r="E269" i="30"/>
  <c r="E217" i="30"/>
  <c r="H154" i="30"/>
  <c r="G154" i="30"/>
  <c r="E262" i="30"/>
  <c r="E14" i="30"/>
  <c r="E149" i="30"/>
  <c r="E44" i="30"/>
  <c r="G268" i="30"/>
  <c r="H268" i="30"/>
  <c r="E213" i="30"/>
  <c r="G66" i="1"/>
  <c r="E20" i="30"/>
  <c r="E60" i="30"/>
  <c r="E137" i="30"/>
  <c r="H207" i="30"/>
  <c r="G207" i="30"/>
  <c r="J77" i="1"/>
  <c r="G95" i="30"/>
  <c r="H95" i="30"/>
  <c r="F27" i="1"/>
  <c r="G157" i="1"/>
  <c r="J97" i="1"/>
  <c r="G37" i="30"/>
  <c r="H37" i="30"/>
  <c r="E234" i="30"/>
  <c r="G160" i="1"/>
  <c r="G10" i="30"/>
  <c r="H10" i="30"/>
  <c r="J66" i="1"/>
  <c r="H166" i="30"/>
  <c r="G166" i="30"/>
  <c r="E182" i="30"/>
  <c r="F204" i="30"/>
  <c r="G118" i="30"/>
  <c r="H118" i="30"/>
  <c r="G277" i="30"/>
  <c r="H277" i="30"/>
  <c r="G273" i="30"/>
  <c r="H273" i="30"/>
  <c r="E45" i="30"/>
  <c r="E283" i="30"/>
  <c r="G133" i="30"/>
  <c r="H133" i="30"/>
  <c r="H71" i="30"/>
  <c r="G71" i="30"/>
  <c r="G190" i="30"/>
  <c r="H190" i="30"/>
  <c r="E36" i="30"/>
  <c r="E218" i="30"/>
  <c r="E288" i="30"/>
  <c r="G58" i="1"/>
  <c r="I58" i="1"/>
  <c r="H157" i="30"/>
  <c r="G157" i="30"/>
  <c r="E199" i="30"/>
  <c r="F66" i="1"/>
  <c r="E59" i="30"/>
  <c r="E201" i="30"/>
  <c r="F69" i="1"/>
  <c r="H198" i="30"/>
  <c r="G198" i="30"/>
  <c r="E272" i="30"/>
  <c r="G185" i="30"/>
  <c r="H185" i="30"/>
  <c r="H85" i="30"/>
  <c r="G85" i="30"/>
  <c r="H246" i="30"/>
  <c r="G246" i="30"/>
  <c r="H153" i="30"/>
  <c r="G153" i="30"/>
  <c r="F51" i="1"/>
  <c r="E256" i="30"/>
  <c r="E245" i="30"/>
  <c r="E186" i="30"/>
  <c r="E55" i="30"/>
  <c r="D25" i="30"/>
  <c r="E152" i="30"/>
  <c r="F66" i="30"/>
  <c r="E184" i="30"/>
  <c r="E100" i="30"/>
  <c r="J27" i="1"/>
  <c r="F210" i="30"/>
  <c r="E255" i="30"/>
  <c r="E23" i="30"/>
  <c r="E38" i="30"/>
  <c r="E90" i="30"/>
  <c r="G72" i="30"/>
  <c r="H72" i="30"/>
  <c r="J49" i="1"/>
  <c r="E232" i="30"/>
  <c r="E78" i="30"/>
  <c r="F143" i="30"/>
  <c r="E160" i="30"/>
  <c r="E134" i="30"/>
  <c r="J51" i="1"/>
  <c r="I51" i="1"/>
  <c r="E135" i="30"/>
  <c r="E139" i="30"/>
  <c r="I72" i="1"/>
  <c r="G73" i="1"/>
  <c r="E211" i="30"/>
  <c r="G97" i="1"/>
  <c r="I66" i="1"/>
  <c r="H102" i="30"/>
  <c r="G102" i="30"/>
  <c r="G33" i="30"/>
  <c r="H33" i="30"/>
  <c r="G150" i="30"/>
  <c r="H150" i="30"/>
  <c r="E239" i="30"/>
  <c r="F49" i="1"/>
  <c r="E229" i="30"/>
  <c r="F157" i="1"/>
  <c r="H194" i="30"/>
  <c r="G194" i="30"/>
  <c r="E19" i="30"/>
  <c r="G188" i="30"/>
  <c r="H188" i="30"/>
  <c r="H267" i="30"/>
  <c r="G267" i="30"/>
  <c r="G178" i="30"/>
  <c r="H178" i="30"/>
  <c r="H212" i="30"/>
  <c r="G212" i="30"/>
  <c r="H233" i="30"/>
  <c r="G233" i="30"/>
  <c r="E116" i="30"/>
  <c r="F24" i="30"/>
  <c r="G51" i="30"/>
  <c r="H51" i="30"/>
  <c r="H161" i="30"/>
  <c r="G161" i="30"/>
  <c r="E92" i="30"/>
  <c r="E11" i="30"/>
  <c r="E111" i="30"/>
  <c r="E278" i="30"/>
  <c r="E205" i="30"/>
  <c r="E83" i="30"/>
  <c r="G158" i="30"/>
  <c r="H158" i="30"/>
  <c r="E108" i="30"/>
  <c r="E193" i="30"/>
  <c r="E173" i="30"/>
  <c r="G121" i="30"/>
  <c r="H121" i="30"/>
  <c r="G230" i="30"/>
  <c r="H230" i="30"/>
  <c r="E129" i="30"/>
  <c r="H140" i="30"/>
  <c r="G140" i="30"/>
  <c r="J12" i="1"/>
  <c r="I21" i="1"/>
  <c r="G270" i="30"/>
  <c r="H270" i="30"/>
  <c r="H26" i="30"/>
  <c r="G26" i="30"/>
  <c r="H87" i="30"/>
  <c r="G87" i="30"/>
  <c r="G94" i="30"/>
  <c r="H94" i="30"/>
  <c r="H99" i="30"/>
  <c r="G99" i="30"/>
  <c r="G169" i="30"/>
  <c r="H169" i="30"/>
  <c r="G151" i="1"/>
  <c r="E215" i="30"/>
  <c r="H48" i="30"/>
  <c r="G48" i="30"/>
  <c r="F64" i="30"/>
  <c r="H151" i="30"/>
  <c r="G151" i="30"/>
  <c r="H103" i="30"/>
  <c r="G103" i="30"/>
  <c r="F174" i="30"/>
  <c r="E235" i="30"/>
  <c r="G220" i="30"/>
  <c r="H220" i="30"/>
  <c r="E96" i="30"/>
  <c r="G183" i="30"/>
  <c r="H183" i="30"/>
  <c r="G42" i="1"/>
  <c r="G51" i="1"/>
  <c r="F22" i="30"/>
  <c r="G279" i="30"/>
  <c r="H279" i="30"/>
  <c r="I160" i="1"/>
  <c r="H236" i="30"/>
  <c r="G236" i="30"/>
  <c r="H126" i="30"/>
  <c r="G126" i="30"/>
  <c r="H145" i="30"/>
  <c r="G145" i="30"/>
  <c r="H91" i="30"/>
  <c r="G91" i="30"/>
  <c r="G12" i="1"/>
  <c r="E243" i="30"/>
  <c r="J69" i="1"/>
  <c r="G195" i="30"/>
  <c r="H195" i="30"/>
  <c r="E58" i="30"/>
  <c r="F115" i="30"/>
  <c r="G206" i="30"/>
  <c r="H206" i="30"/>
  <c r="E265" i="30"/>
  <c r="G67" i="30"/>
  <c r="H67" i="30"/>
  <c r="E109" i="30"/>
  <c r="G72" i="1"/>
  <c r="J58" i="1"/>
  <c r="E113" i="30"/>
  <c r="I27" i="1"/>
  <c r="G75" i="30"/>
  <c r="H75" i="30"/>
  <c r="H39" i="30"/>
  <c r="G39" i="30"/>
  <c r="F16" i="1"/>
  <c r="H222" i="30"/>
  <c r="G222" i="30"/>
  <c r="G241" i="30"/>
  <c r="H241" i="30"/>
  <c r="E281" i="30"/>
  <c r="E73" i="30"/>
  <c r="G196" i="30"/>
  <c r="H196" i="30"/>
  <c r="F77" i="1"/>
  <c r="I49" i="1"/>
  <c r="G36" i="1"/>
  <c r="E162" i="30"/>
  <c r="D143" i="30"/>
  <c r="D291" i="30"/>
  <c r="I42" i="1"/>
  <c r="E284" i="30"/>
  <c r="E163" i="30"/>
  <c r="E168" i="30"/>
  <c r="E274" i="30"/>
  <c r="J40" i="1"/>
  <c r="E221" i="30"/>
  <c r="E79" i="30"/>
  <c r="J73" i="1"/>
  <c r="F58" i="1"/>
  <c r="F115" i="1"/>
  <c r="E53" i="30"/>
  <c r="J157" i="1"/>
  <c r="G16" i="1"/>
  <c r="E156" i="30"/>
  <c r="G115" i="1"/>
  <c r="I115" i="1"/>
  <c r="E282" i="30"/>
  <c r="G27" i="1"/>
  <c r="E226" i="30"/>
  <c r="E125" i="30"/>
  <c r="G69" i="1"/>
  <c r="E131" i="30"/>
  <c r="G175" i="30"/>
  <c r="H175" i="30"/>
  <c r="E253" i="30"/>
  <c r="E123" i="30"/>
  <c r="E74" i="30"/>
  <c r="H101" i="30"/>
  <c r="G101" i="30"/>
  <c r="E214" i="30"/>
  <c r="F52" i="30"/>
  <c r="G98" i="30"/>
  <c r="H98" i="30"/>
  <c r="I36" i="1"/>
  <c r="E280" i="30"/>
  <c r="H155" i="30"/>
  <c r="G155" i="30"/>
  <c r="F40" i="1"/>
  <c r="E257" i="30"/>
  <c r="E138" i="30"/>
  <c r="E171" i="30"/>
  <c r="G251" i="30"/>
  <c r="H251" i="30"/>
  <c r="E197" i="30"/>
  <c r="G88" i="30"/>
  <c r="H88" i="30"/>
  <c r="G112" i="30"/>
  <c r="H112" i="30"/>
  <c r="G86" i="30"/>
  <c r="H86" i="30"/>
  <c r="E146" i="30"/>
  <c r="F21" i="1"/>
  <c r="J160" i="1"/>
  <c r="E287" i="30"/>
  <c r="H200" i="30"/>
  <c r="G200" i="30"/>
  <c r="E57" i="30"/>
  <c r="E104" i="30"/>
  <c r="E285" i="30"/>
  <c r="E56" i="30"/>
  <c r="E65" i="30"/>
  <c r="E216" i="30"/>
  <c r="I151" i="1"/>
  <c r="I69" i="1"/>
  <c r="H276" i="30"/>
  <c r="G276" i="30"/>
  <c r="H61" i="30"/>
  <c r="G61" i="30"/>
  <c r="E50" i="30"/>
  <c r="E28" i="30"/>
  <c r="E15" i="30"/>
  <c r="H224" i="30"/>
  <c r="G224" i="30"/>
  <c r="F160" i="1"/>
  <c r="E68" i="30"/>
  <c r="E209" i="30"/>
  <c r="E177" i="30"/>
  <c r="H42" i="30"/>
  <c r="G42" i="30"/>
  <c r="E43" i="30"/>
  <c r="F73" i="1"/>
  <c r="F151" i="1"/>
  <c r="G21" i="1"/>
  <c r="I97" i="1"/>
  <c r="F97" i="1"/>
  <c r="E41" i="30"/>
  <c r="E77" i="30"/>
  <c r="E80" i="30"/>
  <c r="G208" i="30"/>
  <c r="H208" i="30"/>
  <c r="F136" i="30"/>
  <c r="G130" i="30"/>
  <c r="H130" i="30"/>
  <c r="G62" i="30"/>
  <c r="H62" i="30"/>
  <c r="F119" i="30"/>
  <c r="D10" i="1"/>
  <c r="E122" i="30"/>
  <c r="H164" i="30"/>
  <c r="G164" i="30"/>
  <c r="E167" i="30"/>
  <c r="E107" i="30"/>
  <c r="E21" i="30"/>
  <c r="E70" i="30"/>
  <c r="E259" i="30"/>
  <c r="I73" i="1"/>
  <c r="E47" i="30"/>
  <c r="H70" i="30" l="1"/>
  <c r="G70" i="30"/>
  <c r="H107" i="30"/>
  <c r="G107" i="30"/>
  <c r="F46" i="1"/>
  <c r="G177" i="30"/>
  <c r="H177" i="30"/>
  <c r="G28" i="30"/>
  <c r="H28" i="30"/>
  <c r="F103" i="1"/>
  <c r="F33" i="1"/>
  <c r="I64" i="1"/>
  <c r="G39" i="1"/>
  <c r="G156" i="30"/>
  <c r="H156" i="30"/>
  <c r="G168" i="30"/>
  <c r="H168" i="30"/>
  <c r="G162" i="30"/>
  <c r="H162" i="30"/>
  <c r="H281" i="30"/>
  <c r="G281" i="30"/>
  <c r="J88" i="1"/>
  <c r="I88" i="1"/>
  <c r="H113" i="30"/>
  <c r="G113" i="30"/>
  <c r="E250" i="30"/>
  <c r="I10" i="1"/>
  <c r="H58" i="30"/>
  <c r="G58" i="30"/>
  <c r="G243" i="30"/>
  <c r="H243" i="30"/>
  <c r="J45" i="1"/>
  <c r="F20" i="1"/>
  <c r="F39" i="1"/>
  <c r="H129" i="30"/>
  <c r="G129" i="30"/>
  <c r="H11" i="30"/>
  <c r="G11" i="30"/>
  <c r="H160" i="30"/>
  <c r="G160" i="30"/>
  <c r="J10" i="1"/>
  <c r="H255" i="30"/>
  <c r="G255" i="30"/>
  <c r="J86" i="1"/>
  <c r="F45" i="1"/>
  <c r="H245" i="30"/>
  <c r="G245" i="30"/>
  <c r="E228" i="30"/>
  <c r="G137" i="30"/>
  <c r="H137" i="30"/>
  <c r="H14" i="30"/>
  <c r="G14" i="30"/>
  <c r="G217" i="30"/>
  <c r="H217" i="30"/>
  <c r="H269" i="30"/>
  <c r="G269" i="30"/>
  <c r="I82" i="1"/>
  <c r="E260" i="30"/>
  <c r="H181" i="30"/>
  <c r="G181" i="30"/>
  <c r="G45" i="1"/>
  <c r="H247" i="30"/>
  <c r="G247" i="30"/>
  <c r="G219" i="30"/>
  <c r="H219" i="30"/>
  <c r="H187" i="30"/>
  <c r="G187" i="30"/>
  <c r="I33" i="1"/>
  <c r="G34" i="30"/>
  <c r="H34" i="30"/>
  <c r="H252" i="30"/>
  <c r="G252" i="30"/>
  <c r="E263" i="30"/>
  <c r="G122" i="30"/>
  <c r="H122" i="30"/>
  <c r="G15" i="1"/>
  <c r="G88" i="1"/>
  <c r="H80" i="30"/>
  <c r="G80" i="30"/>
  <c r="G41" i="30"/>
  <c r="H41" i="30"/>
  <c r="G65" i="30"/>
  <c r="H65" i="30"/>
  <c r="G285" i="30"/>
  <c r="H285" i="30"/>
  <c r="H57" i="30"/>
  <c r="G57" i="30"/>
  <c r="G146" i="30"/>
  <c r="H146" i="30"/>
  <c r="I45" i="1"/>
  <c r="H197" i="30"/>
  <c r="G197" i="30"/>
  <c r="H171" i="30"/>
  <c r="G171" i="30"/>
  <c r="H257" i="30"/>
  <c r="G257" i="30"/>
  <c r="I20" i="1"/>
  <c r="G280" i="30"/>
  <c r="H280" i="30"/>
  <c r="G214" i="30"/>
  <c r="H214" i="30"/>
  <c r="G131" i="30"/>
  <c r="H131" i="30"/>
  <c r="H282" i="30"/>
  <c r="G282" i="30"/>
  <c r="H53" i="30"/>
  <c r="G53" i="30"/>
  <c r="H79" i="30"/>
  <c r="G79" i="30"/>
  <c r="H221" i="30"/>
  <c r="G221" i="30"/>
  <c r="G163" i="30"/>
  <c r="H163" i="30"/>
  <c r="F82" i="1"/>
  <c r="J38" i="1"/>
  <c r="E124" i="30"/>
  <c r="F29" i="1"/>
  <c r="G173" i="30"/>
  <c r="H173" i="30"/>
  <c r="G193" i="30"/>
  <c r="H193" i="30"/>
  <c r="H83" i="30"/>
  <c r="G83" i="30"/>
  <c r="E144" i="30"/>
  <c r="H278" i="30"/>
  <c r="G278" i="30"/>
  <c r="F107" i="1"/>
  <c r="H116" i="30"/>
  <c r="G116" i="30"/>
  <c r="G19" i="30"/>
  <c r="H19" i="30"/>
  <c r="H229" i="30"/>
  <c r="G229" i="30"/>
  <c r="I15" i="1"/>
  <c r="E110" i="30"/>
  <c r="G135" i="30"/>
  <c r="H135" i="30"/>
  <c r="H134" i="30"/>
  <c r="G134" i="30"/>
  <c r="F10" i="1"/>
  <c r="G78" i="30"/>
  <c r="H78" i="30"/>
  <c r="G90" i="30"/>
  <c r="H90" i="30"/>
  <c r="E223" i="30"/>
  <c r="H23" i="30"/>
  <c r="G23" i="30"/>
  <c r="G184" i="30"/>
  <c r="H184" i="30"/>
  <c r="G152" i="30"/>
  <c r="H152" i="30"/>
  <c r="G55" i="30"/>
  <c r="H55" i="30"/>
  <c r="G201" i="30"/>
  <c r="H201" i="30"/>
  <c r="G199" i="30"/>
  <c r="H199" i="30"/>
  <c r="H288" i="30"/>
  <c r="G288" i="30"/>
  <c r="H218" i="30"/>
  <c r="G218" i="30"/>
  <c r="G45" i="30"/>
  <c r="H45" i="30"/>
  <c r="E254" i="30"/>
  <c r="J37" i="1"/>
  <c r="H182" i="30"/>
  <c r="G182" i="30"/>
  <c r="G107" i="1"/>
  <c r="G262" i="30"/>
  <c r="H262" i="30"/>
  <c r="E12" i="30"/>
  <c r="G242" i="30"/>
  <c r="H242" i="30"/>
  <c r="J15" i="1"/>
  <c r="J82" i="1"/>
  <c r="J103" i="1"/>
  <c r="E286" i="30"/>
  <c r="H76" i="30"/>
  <c r="G76" i="30"/>
  <c r="I38" i="1"/>
  <c r="G132" i="30"/>
  <c r="H132" i="30"/>
  <c r="H176" i="30"/>
  <c r="G176" i="30"/>
  <c r="F64" i="1"/>
  <c r="J39" i="1"/>
  <c r="H106" i="30"/>
  <c r="G106" i="30"/>
  <c r="G47" i="30"/>
  <c r="H47" i="30"/>
  <c r="H259" i="30"/>
  <c r="G259" i="30"/>
  <c r="H167" i="30"/>
  <c r="G167" i="30"/>
  <c r="I46" i="1"/>
  <c r="F88" i="1"/>
  <c r="G209" i="30"/>
  <c r="H209" i="30"/>
  <c r="G15" i="30"/>
  <c r="H15" i="30"/>
  <c r="G287" i="30"/>
  <c r="H287" i="30"/>
  <c r="H138" i="30"/>
  <c r="G138" i="30"/>
  <c r="J33" i="1"/>
  <c r="G253" i="30"/>
  <c r="H253" i="30"/>
  <c r="H125" i="30"/>
  <c r="G125" i="30"/>
  <c r="H226" i="30"/>
  <c r="G226" i="30"/>
  <c r="J107" i="1"/>
  <c r="H274" i="30"/>
  <c r="G274" i="30"/>
  <c r="H73" i="30"/>
  <c r="G73" i="30"/>
  <c r="F127" i="30"/>
  <c r="G96" i="30"/>
  <c r="H96" i="30"/>
  <c r="E227" i="30"/>
  <c r="G205" i="30"/>
  <c r="H205" i="30"/>
  <c r="I37" i="1"/>
  <c r="E189" i="30"/>
  <c r="E114" i="30"/>
  <c r="H239" i="30"/>
  <c r="G239" i="30"/>
  <c r="H17" i="30"/>
  <c r="G17" i="30"/>
  <c r="G38" i="30"/>
  <c r="H38" i="30"/>
  <c r="F38" i="1"/>
  <c r="H100" i="30"/>
  <c r="G100" i="30"/>
  <c r="G186" i="30"/>
  <c r="H186" i="30"/>
  <c r="G256" i="30"/>
  <c r="H256" i="30"/>
  <c r="G33" i="1"/>
  <c r="H59" i="30"/>
  <c r="G59" i="30"/>
  <c r="G20" i="30"/>
  <c r="H20" i="30"/>
  <c r="G213" i="30"/>
  <c r="H213" i="30"/>
  <c r="E271" i="30"/>
  <c r="I107" i="1"/>
  <c r="H225" i="30"/>
  <c r="G225" i="30"/>
  <c r="G46" i="1"/>
  <c r="G93" i="30"/>
  <c r="H93" i="30"/>
  <c r="F25" i="30"/>
  <c r="D290" i="1"/>
  <c r="G46" i="30"/>
  <c r="H46" i="30"/>
  <c r="H179" i="30"/>
  <c r="G179" i="30"/>
  <c r="G40" i="30"/>
  <c r="H40" i="30"/>
  <c r="G29" i="1"/>
  <c r="I39" i="1"/>
  <c r="G275" i="30"/>
  <c r="H275" i="30"/>
  <c r="E32" i="30"/>
  <c r="H31" i="30"/>
  <c r="G31" i="30"/>
  <c r="E81" i="30"/>
  <c r="H21" i="30"/>
  <c r="G21" i="30"/>
  <c r="H77" i="30"/>
  <c r="G77" i="30"/>
  <c r="G43" i="30"/>
  <c r="H43" i="30"/>
  <c r="E18" i="30"/>
  <c r="G68" i="30"/>
  <c r="H68" i="30"/>
  <c r="G50" i="30"/>
  <c r="H50" i="30"/>
  <c r="F231" i="30"/>
  <c r="H216" i="30"/>
  <c r="G216" i="30"/>
  <c r="G56" i="30"/>
  <c r="H56" i="30"/>
  <c r="G104" i="30"/>
  <c r="H104" i="30"/>
  <c r="J20" i="1"/>
  <c r="I29" i="1"/>
  <c r="G64" i="1"/>
  <c r="H74" i="30"/>
  <c r="G74" i="30"/>
  <c r="G123" i="30"/>
  <c r="H123" i="30"/>
  <c r="G284" i="30"/>
  <c r="H284" i="30"/>
  <c r="H117" i="30"/>
  <c r="G117" i="30"/>
  <c r="E248" i="30"/>
  <c r="H109" i="30"/>
  <c r="G109" i="30"/>
  <c r="G265" i="30"/>
  <c r="H265" i="30"/>
  <c r="G103" i="1"/>
  <c r="F86" i="1"/>
  <c r="G235" i="30"/>
  <c r="H235" i="30"/>
  <c r="J29" i="1"/>
  <c r="H215" i="30"/>
  <c r="G215" i="30"/>
  <c r="G108" i="30"/>
  <c r="H108" i="30"/>
  <c r="G111" i="30"/>
  <c r="H111" i="30"/>
  <c r="H92" i="30"/>
  <c r="G92" i="30"/>
  <c r="J46" i="1"/>
  <c r="H211" i="30"/>
  <c r="G211" i="30"/>
  <c r="H139" i="30"/>
  <c r="G139" i="30"/>
  <c r="E10" i="1"/>
  <c r="H232" i="30"/>
  <c r="G232" i="30"/>
  <c r="G20" i="1"/>
  <c r="G272" i="30"/>
  <c r="H272" i="30"/>
  <c r="I86" i="1"/>
  <c r="G36" i="30"/>
  <c r="H36" i="30"/>
  <c r="H283" i="30"/>
  <c r="G283" i="30"/>
  <c r="F37" i="1"/>
  <c r="H234" i="30"/>
  <c r="G234" i="30"/>
  <c r="G60" i="30"/>
  <c r="H60" i="30"/>
  <c r="G37" i="1"/>
  <c r="H44" i="30"/>
  <c r="G44" i="30"/>
  <c r="H149" i="30"/>
  <c r="G149" i="30"/>
  <c r="F15" i="1"/>
  <c r="H148" i="30"/>
  <c r="G148" i="30"/>
  <c r="H54" i="30"/>
  <c r="G54" i="30"/>
  <c r="G261" i="30"/>
  <c r="H261" i="30"/>
  <c r="G29" i="30"/>
  <c r="H29" i="30"/>
  <c r="G10" i="1"/>
  <c r="G82" i="1"/>
  <c r="G86" i="1"/>
  <c r="G38" i="1"/>
  <c r="G266" i="30"/>
  <c r="H266" i="30"/>
  <c r="H238" i="30"/>
  <c r="G238" i="30"/>
  <c r="J64" i="1"/>
  <c r="G244" i="30"/>
  <c r="H244" i="30"/>
  <c r="H264" i="30"/>
  <c r="G264" i="30"/>
  <c r="G13" i="30"/>
  <c r="H13" i="30"/>
  <c r="E147" i="30"/>
  <c r="F291" i="27" l="1"/>
  <c r="H291" i="27"/>
  <c r="H10" i="1"/>
  <c r="G18" i="30"/>
  <c r="H18" i="30"/>
  <c r="H189" i="30"/>
  <c r="G189" i="30"/>
  <c r="G9" i="1"/>
  <c r="G290" i="1" s="1"/>
  <c r="F290" i="13"/>
  <c r="I9" i="1"/>
  <c r="I290" i="1" s="1"/>
  <c r="H290" i="13"/>
  <c r="G144" i="30"/>
  <c r="H144" i="30"/>
  <c r="F291" i="30"/>
  <c r="E204" i="30"/>
  <c r="G271" i="30"/>
  <c r="H271" i="30"/>
  <c r="H223" i="30"/>
  <c r="G223" i="30"/>
  <c r="G263" i="30"/>
  <c r="H263" i="30"/>
  <c r="E174" i="30"/>
  <c r="H147" i="30"/>
  <c r="G147" i="30"/>
  <c r="E52" i="30"/>
  <c r="E22" i="30"/>
  <c r="G114" i="30"/>
  <c r="H114" i="30"/>
  <c r="H227" i="30"/>
  <c r="G227" i="30"/>
  <c r="E66" i="30"/>
  <c r="G12" i="30"/>
  <c r="H12" i="30"/>
  <c r="E127" i="30"/>
  <c r="H124" i="30"/>
  <c r="G124" i="30"/>
  <c r="G260" i="30"/>
  <c r="H260" i="30"/>
  <c r="H228" i="30"/>
  <c r="G228" i="30"/>
  <c r="H250" i="30"/>
  <c r="G250" i="30"/>
  <c r="E24" i="30"/>
  <c r="E203" i="30"/>
  <c r="G286" i="30"/>
  <c r="H286" i="30"/>
  <c r="G254" i="30"/>
  <c r="H254" i="30"/>
  <c r="E136" i="30"/>
  <c r="G248" i="30"/>
  <c r="H248" i="30"/>
  <c r="F9" i="1"/>
  <c r="F290" i="1" s="1"/>
  <c r="E290" i="13"/>
  <c r="E64" i="30"/>
  <c r="H110" i="30"/>
  <c r="G110" i="30"/>
  <c r="E115" i="30"/>
  <c r="J9" i="1"/>
  <c r="J290" i="1" s="1"/>
  <c r="I290" i="13"/>
  <c r="E9" i="1"/>
  <c r="L290" i="28"/>
  <c r="L289" i="4"/>
  <c r="G81" i="30"/>
  <c r="H81" i="30"/>
  <c r="H32" i="30"/>
  <c r="G32" i="30"/>
  <c r="E210" i="30"/>
  <c r="E143" i="30"/>
  <c r="E231" i="30"/>
  <c r="E289" i="30"/>
  <c r="E119" i="30"/>
  <c r="E291" i="30" l="1"/>
  <c r="H119" i="30"/>
  <c r="G119" i="30"/>
  <c r="G231" i="30"/>
  <c r="H231" i="30"/>
  <c r="H24" i="30"/>
  <c r="G24" i="30"/>
  <c r="H127" i="30"/>
  <c r="G127" i="30"/>
  <c r="H22" i="30"/>
  <c r="G22" i="30"/>
  <c r="H289" i="30"/>
  <c r="G289" i="30"/>
  <c r="H174" i="30"/>
  <c r="G174" i="30"/>
  <c r="G204" i="30"/>
  <c r="H204" i="30"/>
  <c r="K10" i="1"/>
  <c r="G290" i="28"/>
  <c r="G289" i="4"/>
  <c r="I291" i="27"/>
  <c r="H203" i="30"/>
  <c r="G203" i="30"/>
  <c r="G52" i="30"/>
  <c r="H52" i="30"/>
  <c r="E291" i="27"/>
  <c r="I290" i="28"/>
  <c r="I289" i="4"/>
  <c r="H143" i="30"/>
  <c r="G143" i="30"/>
  <c r="G210" i="30"/>
  <c r="H210" i="30"/>
  <c r="G115" i="30"/>
  <c r="H115" i="30"/>
  <c r="H64" i="30"/>
  <c r="G64" i="30"/>
  <c r="G136" i="30"/>
  <c r="H136" i="30"/>
  <c r="D291" i="27"/>
  <c r="E25" i="30"/>
  <c r="G66" i="30"/>
  <c r="H66" i="30"/>
  <c r="E290" i="28" l="1"/>
  <c r="E289" i="4"/>
  <c r="L10" i="1"/>
  <c r="H25" i="30"/>
  <c r="G25" i="30"/>
  <c r="G291" i="30"/>
  <c r="H291" i="30"/>
  <c r="F290" i="28"/>
  <c r="F289" i="4"/>
  <c r="J290" i="28"/>
  <c r="J289" i="4"/>
  <c r="H9" i="1" l="1"/>
  <c r="G291" i="27"/>
  <c r="H289" i="4" l="1"/>
  <c r="H290" i="28"/>
  <c r="K9" i="1"/>
  <c r="L9" i="1" l="1"/>
  <c r="M289" i="4"/>
  <c r="J291" i="27"/>
  <c r="M290" i="28"/>
  <c r="K289" i="4" l="1"/>
  <c r="K290" i="28"/>
  <c r="I279" i="13" l="1"/>
  <c r="E19" i="1"/>
  <c r="E18" i="1"/>
  <c r="E17" i="1"/>
  <c r="E13" i="1"/>
  <c r="E26" i="1" l="1"/>
  <c r="E14" i="1"/>
  <c r="H201" i="27"/>
  <c r="H13" i="13"/>
  <c r="F108" i="27"/>
  <c r="F14" i="13"/>
  <c r="D261" i="27"/>
  <c r="D17" i="13"/>
  <c r="I261" i="27"/>
  <c r="I17" i="13"/>
  <c r="H147" i="27"/>
  <c r="H18" i="13"/>
  <c r="H212" i="27"/>
  <c r="H19" i="13"/>
  <c r="F260" i="27"/>
  <c r="F26" i="13"/>
  <c r="H28" i="13"/>
  <c r="H52" i="27"/>
  <c r="F39" i="27"/>
  <c r="F30" i="13"/>
  <c r="F31" i="13"/>
  <c r="F85" i="27"/>
  <c r="F84" i="13"/>
  <c r="F142" i="27"/>
  <c r="I90" i="13"/>
  <c r="I40" i="27"/>
  <c r="I91" i="13"/>
  <c r="I86" i="27"/>
  <c r="I114" i="13"/>
  <c r="I163" i="27"/>
  <c r="I117" i="13"/>
  <c r="I197" i="27"/>
  <c r="I79" i="27"/>
  <c r="I129" i="13"/>
  <c r="I132" i="13"/>
  <c r="I67" i="27"/>
  <c r="D13" i="13"/>
  <c r="D201" i="27"/>
  <c r="I13" i="13"/>
  <c r="I201" i="27"/>
  <c r="H108" i="27"/>
  <c r="H14" i="13"/>
  <c r="E261" i="27"/>
  <c r="E17" i="13"/>
  <c r="D18" i="13"/>
  <c r="D147" i="27"/>
  <c r="I18" i="13"/>
  <c r="I147" i="27"/>
  <c r="D212" i="27"/>
  <c r="D19" i="13"/>
  <c r="I212" i="27"/>
  <c r="I19" i="13"/>
  <c r="H260" i="27"/>
  <c r="H26" i="13"/>
  <c r="E52" i="27"/>
  <c r="E28" i="13"/>
  <c r="F35" i="13"/>
  <c r="F42" i="27"/>
  <c r="I162" i="27"/>
  <c r="I87" i="13"/>
  <c r="F111" i="13"/>
  <c r="F267" i="27"/>
  <c r="E13" i="13"/>
  <c r="E201" i="27"/>
  <c r="D14" i="13"/>
  <c r="D108" i="27"/>
  <c r="I14" i="13"/>
  <c r="I108" i="27"/>
  <c r="F17" i="13"/>
  <c r="F261" i="27"/>
  <c r="E147" i="27"/>
  <c r="E18" i="13"/>
  <c r="E212" i="27"/>
  <c r="E19" i="13"/>
  <c r="D26" i="13"/>
  <c r="D260" i="27"/>
  <c r="I26" i="13"/>
  <c r="I260" i="27"/>
  <c r="I30" i="13"/>
  <c r="I39" i="27"/>
  <c r="F50" i="13"/>
  <c r="F32" i="27"/>
  <c r="F57" i="13"/>
  <c r="F50" i="27"/>
  <c r="I106" i="13"/>
  <c r="I215" i="27"/>
  <c r="F108" i="13"/>
  <c r="I267" i="27"/>
  <c r="I111" i="13"/>
  <c r="F13" i="13"/>
  <c r="F201" i="27"/>
  <c r="E108" i="27"/>
  <c r="E14" i="13"/>
  <c r="H261" i="27"/>
  <c r="H17" i="13"/>
  <c r="F147" i="27"/>
  <c r="F18" i="13"/>
  <c r="H18" i="1"/>
  <c r="F19" i="13"/>
  <c r="F212" i="27"/>
  <c r="E260" i="27"/>
  <c r="E26" i="13"/>
  <c r="I44" i="13"/>
  <c r="I195" i="27"/>
  <c r="I52" i="13"/>
  <c r="I23" i="27"/>
  <c r="I50" i="27"/>
  <c r="I57" i="13"/>
  <c r="F116" i="27"/>
  <c r="F76" i="13"/>
  <c r="F91" i="13"/>
  <c r="F86" i="27"/>
  <c r="F95" i="13"/>
  <c r="F275" i="27"/>
  <c r="I102" i="13"/>
  <c r="I245" i="27"/>
  <c r="F209" i="27"/>
  <c r="F120" i="13"/>
  <c r="I130" i="13"/>
  <c r="I224" i="27"/>
  <c r="I275" i="27"/>
  <c r="I19" i="27"/>
  <c r="F26" i="27"/>
  <c r="F36" i="27"/>
  <c r="I37" i="27"/>
  <c r="F44" i="27"/>
  <c r="F128" i="27"/>
  <c r="I72" i="27"/>
  <c r="I78" i="27"/>
  <c r="I92" i="27"/>
  <c r="I102" i="27"/>
  <c r="I106" i="27"/>
  <c r="F117" i="27"/>
  <c r="F125" i="27"/>
  <c r="F130" i="27"/>
  <c r="I131" i="27"/>
  <c r="I137" i="27"/>
  <c r="I143" i="27"/>
  <c r="F150" i="27"/>
  <c r="I159" i="27"/>
  <c r="I161" i="27"/>
  <c r="F162" i="27"/>
  <c r="I165" i="27"/>
  <c r="F168" i="27"/>
  <c r="F289" i="27"/>
  <c r="F192" i="27"/>
  <c r="F220" i="27"/>
  <c r="F224" i="27"/>
  <c r="I225" i="27"/>
  <c r="I229" i="27"/>
  <c r="F234" i="27"/>
  <c r="I235" i="27"/>
  <c r="I246" i="27"/>
  <c r="F247" i="27"/>
  <c r="I262" i="27"/>
  <c r="F54" i="13"/>
  <c r="I79" i="13"/>
  <c r="I83" i="13"/>
  <c r="F92" i="13"/>
  <c r="I95" i="13"/>
  <c r="F96" i="13"/>
  <c r="I99" i="13"/>
  <c r="F112" i="13"/>
  <c r="F114" i="13"/>
  <c r="I123" i="13"/>
  <c r="F130" i="13"/>
  <c r="F132" i="13"/>
  <c r="F140" i="13"/>
  <c r="I147" i="13"/>
  <c r="I155" i="13"/>
  <c r="F164" i="13"/>
  <c r="F168" i="13"/>
  <c r="F172" i="13"/>
  <c r="F176" i="13"/>
  <c r="F180" i="13"/>
  <c r="I187" i="13"/>
  <c r="I191" i="13"/>
  <c r="F206" i="13"/>
  <c r="I209" i="13"/>
  <c r="F214" i="13"/>
  <c r="F220" i="13"/>
  <c r="F224" i="13"/>
  <c r="I261" i="13"/>
  <c r="I263" i="13"/>
  <c r="I283" i="13"/>
  <c r="F278" i="27"/>
  <c r="F276" i="27"/>
  <c r="F19" i="27"/>
  <c r="I26" i="27"/>
  <c r="F27" i="27"/>
  <c r="I28" i="27"/>
  <c r="F35" i="27"/>
  <c r="F37" i="27"/>
  <c r="I58" i="27"/>
  <c r="F61" i="27"/>
  <c r="F65" i="27"/>
  <c r="F67" i="27"/>
  <c r="I75" i="27"/>
  <c r="F78" i="27"/>
  <c r="F82" i="27"/>
  <c r="F90" i="27"/>
  <c r="F92" i="27"/>
  <c r="F102" i="27"/>
  <c r="F106" i="27"/>
  <c r="F120" i="27"/>
  <c r="I125" i="27"/>
  <c r="I130" i="27"/>
  <c r="F131" i="27"/>
  <c r="F133" i="27"/>
  <c r="F151" i="27"/>
  <c r="F163" i="27"/>
  <c r="F173" i="27"/>
  <c r="F191" i="27"/>
  <c r="I192" i="27"/>
  <c r="I210" i="27"/>
  <c r="I214" i="27"/>
  <c r="F221" i="27"/>
  <c r="F229" i="27"/>
  <c r="I234" i="27"/>
  <c r="I253" i="27"/>
  <c r="I288" i="27"/>
  <c r="I48" i="13"/>
  <c r="I70" i="13"/>
  <c r="I78" i="13"/>
  <c r="F79" i="13"/>
  <c r="F83" i="13"/>
  <c r="F87" i="13"/>
  <c r="F99" i="13"/>
  <c r="F123" i="13"/>
  <c r="I124" i="13"/>
  <c r="F133" i="13"/>
  <c r="F137" i="13"/>
  <c r="I140" i="13"/>
  <c r="F145" i="13"/>
  <c r="F149" i="13"/>
  <c r="F153" i="13"/>
  <c r="F161" i="13"/>
  <c r="I164" i="13"/>
  <c r="F165" i="13"/>
  <c r="I168" i="13"/>
  <c r="F169" i="13"/>
  <c r="I172" i="13"/>
  <c r="F173" i="13"/>
  <c r="I176" i="13"/>
  <c r="F177" i="13"/>
  <c r="I180" i="13"/>
  <c r="F181" i="13"/>
  <c r="F185" i="13"/>
  <c r="F191" i="13"/>
  <c r="I206" i="13"/>
  <c r="I214" i="13"/>
  <c r="I218" i="13"/>
  <c r="I222" i="13"/>
  <c r="I226" i="13"/>
  <c r="F231" i="13"/>
  <c r="F239" i="13"/>
  <c r="I246" i="13"/>
  <c r="F255" i="13"/>
  <c r="F265" i="13"/>
  <c r="I274" i="13"/>
  <c r="F287" i="13"/>
  <c r="F277" i="27"/>
  <c r="H19" i="1" l="1"/>
  <c r="L287" i="4"/>
  <c r="L106" i="28"/>
  <c r="L223" i="4"/>
  <c r="L184" i="28"/>
  <c r="J225" i="4"/>
  <c r="J156" i="28"/>
  <c r="L239" i="28"/>
  <c r="L176" i="4"/>
  <c r="L150" i="4"/>
  <c r="L71" i="28"/>
  <c r="L43" i="4"/>
  <c r="L102" i="28"/>
  <c r="L65" i="4"/>
  <c r="L245" i="28"/>
  <c r="L205" i="4"/>
  <c r="L72" i="28"/>
  <c r="F13" i="4"/>
  <c r="F185" i="28"/>
  <c r="J56" i="4"/>
  <c r="J246" i="28"/>
  <c r="L242" i="4"/>
  <c r="L103" i="28"/>
  <c r="L111" i="4"/>
  <c r="L80" i="28"/>
  <c r="J101" i="4"/>
  <c r="J55" i="28"/>
  <c r="L146" i="4"/>
  <c r="L238" i="28"/>
  <c r="L98" i="4"/>
  <c r="L172" i="28"/>
  <c r="L227" i="28"/>
  <c r="L117" i="4"/>
  <c r="L30" i="4"/>
  <c r="L214" i="28"/>
  <c r="G286" i="4"/>
  <c r="G10" i="28"/>
  <c r="L247" i="4"/>
  <c r="L186" i="28"/>
  <c r="L233" i="4"/>
  <c r="L264" i="28"/>
  <c r="L236" i="28"/>
  <c r="L198" i="4"/>
  <c r="L282" i="28"/>
  <c r="L124" i="4"/>
  <c r="L102" i="4"/>
  <c r="L34" i="28"/>
  <c r="L19" i="4"/>
  <c r="L95" i="28"/>
  <c r="L91" i="4"/>
  <c r="L166" i="28"/>
  <c r="G95" i="4"/>
  <c r="G207" i="28"/>
  <c r="L138" i="4"/>
  <c r="L141" i="28"/>
  <c r="I18" i="4"/>
  <c r="I84" i="28"/>
  <c r="L58" i="4"/>
  <c r="L48" i="28"/>
  <c r="I13" i="4"/>
  <c r="I185" i="28"/>
  <c r="L274" i="4"/>
  <c r="L96" i="28"/>
  <c r="L202" i="28"/>
  <c r="L266" i="4"/>
  <c r="L260" i="4"/>
  <c r="L83" i="28"/>
  <c r="G129" i="4"/>
  <c r="G77" i="28"/>
  <c r="L286" i="28"/>
  <c r="L100" i="4"/>
  <c r="L80" i="4"/>
  <c r="L221" i="28"/>
  <c r="L261" i="4"/>
  <c r="L41" i="28"/>
  <c r="L50" i="28"/>
  <c r="L257" i="4"/>
  <c r="L211" i="28"/>
  <c r="L214" i="4"/>
  <c r="G223" i="4"/>
  <c r="G184" i="28"/>
  <c r="J190" i="4"/>
  <c r="J212" i="28"/>
  <c r="L231" i="4"/>
  <c r="L193" i="28"/>
  <c r="L206" i="4"/>
  <c r="L177" i="28"/>
  <c r="L198" i="28"/>
  <c r="L196" i="4"/>
  <c r="L170" i="4"/>
  <c r="L195" i="28"/>
  <c r="L132" i="4"/>
  <c r="L173" i="28"/>
  <c r="L116" i="4"/>
  <c r="L104" i="28"/>
  <c r="G164" i="4"/>
  <c r="G105" i="28"/>
  <c r="L39" i="28"/>
  <c r="L31" i="4"/>
  <c r="E16" i="4"/>
  <c r="E36" i="28"/>
  <c r="L25" i="28"/>
  <c r="L99" i="4"/>
  <c r="L89" i="4"/>
  <c r="L258" i="28"/>
  <c r="L59" i="28"/>
  <c r="L73" i="4"/>
  <c r="L57" i="4"/>
  <c r="L197" i="28"/>
  <c r="L139" i="28"/>
  <c r="L28" i="4"/>
  <c r="G160" i="28"/>
  <c r="G83" i="4"/>
  <c r="L53" i="4"/>
  <c r="L274" i="28"/>
  <c r="L45" i="4"/>
  <c r="L136" i="28"/>
  <c r="L185" i="28"/>
  <c r="L13" i="4"/>
  <c r="J205" i="4"/>
  <c r="J72" i="28"/>
  <c r="L136" i="4"/>
  <c r="L21" i="28"/>
  <c r="J25" i="4"/>
  <c r="J38" i="28"/>
  <c r="J260" i="4"/>
  <c r="J83" i="28"/>
  <c r="J129" i="4"/>
  <c r="J77" i="28"/>
  <c r="F27" i="4"/>
  <c r="F252" i="28"/>
  <c r="L211" i="4"/>
  <c r="L112" i="28"/>
  <c r="L153" i="4"/>
  <c r="L116" i="28"/>
  <c r="G94" i="4"/>
  <c r="G23" i="28"/>
  <c r="L264" i="4"/>
  <c r="L52" i="28"/>
  <c r="L114" i="4"/>
  <c r="L111" i="28"/>
  <c r="L96" i="4"/>
  <c r="L151" i="28"/>
  <c r="J282" i="4"/>
  <c r="J37" i="28"/>
  <c r="L283" i="4"/>
  <c r="L135" i="28"/>
  <c r="J89" i="4"/>
  <c r="J258" i="28"/>
  <c r="L258" i="4"/>
  <c r="L16" i="28"/>
  <c r="L68" i="4"/>
  <c r="L115" i="28"/>
  <c r="L203" i="4"/>
  <c r="L57" i="28"/>
  <c r="L284" i="4"/>
  <c r="L145" i="28"/>
  <c r="L230" i="4"/>
  <c r="L233" i="28"/>
  <c r="L44" i="4"/>
  <c r="L110" i="28"/>
  <c r="L108" i="28"/>
  <c r="L179" i="4"/>
  <c r="L66" i="28"/>
  <c r="L159" i="4"/>
  <c r="E25" i="4"/>
  <c r="E38" i="28"/>
  <c r="L128" i="4"/>
  <c r="L209" i="28"/>
  <c r="L185" i="4"/>
  <c r="L217" i="28"/>
  <c r="L275" i="4"/>
  <c r="L30" i="28"/>
  <c r="L236" i="4"/>
  <c r="L132" i="28"/>
  <c r="L164" i="4"/>
  <c r="L105" i="28"/>
  <c r="L18" i="4"/>
  <c r="L84" i="28"/>
  <c r="L10" i="4"/>
  <c r="L230" i="28"/>
  <c r="J70" i="28"/>
  <c r="J245" i="4"/>
  <c r="L215" i="4"/>
  <c r="L62" i="28"/>
  <c r="L118" i="28"/>
  <c r="L210" i="4"/>
  <c r="L180" i="28"/>
  <c r="L140" i="4"/>
  <c r="G49" i="4"/>
  <c r="G263" i="28"/>
  <c r="G13" i="4"/>
  <c r="G185" i="28"/>
  <c r="J116" i="4"/>
  <c r="J104" i="28"/>
  <c r="L81" i="4"/>
  <c r="L248" i="28"/>
  <c r="L36" i="4"/>
  <c r="L29" i="28"/>
  <c r="J167" i="4"/>
  <c r="J175" i="28"/>
  <c r="F25" i="4"/>
  <c r="F38" i="28"/>
  <c r="L152" i="4"/>
  <c r="L262" i="28"/>
  <c r="L73" i="28"/>
  <c r="L238" i="4"/>
  <c r="F18" i="4"/>
  <c r="F84" i="28"/>
  <c r="L224" i="4"/>
  <c r="L47" i="28"/>
  <c r="G190" i="4"/>
  <c r="G212" i="28"/>
  <c r="L255" i="4"/>
  <c r="L169" i="28"/>
  <c r="L219" i="4"/>
  <c r="L152" i="28"/>
  <c r="L226" i="28"/>
  <c r="L229" i="4"/>
  <c r="L204" i="4"/>
  <c r="L49" i="28"/>
  <c r="L190" i="4"/>
  <c r="L212" i="28"/>
  <c r="L162" i="4"/>
  <c r="L35" i="28"/>
  <c r="G132" i="4"/>
  <c r="G173" i="28"/>
  <c r="L108" i="4"/>
  <c r="L92" i="28"/>
  <c r="G25" i="4"/>
  <c r="G38" i="28"/>
  <c r="J146" i="4"/>
  <c r="J238" i="28"/>
  <c r="G98" i="4"/>
  <c r="G172" i="28"/>
  <c r="L27" i="4"/>
  <c r="L252" i="28"/>
  <c r="L15" i="4"/>
  <c r="L244" i="28"/>
  <c r="L97" i="4"/>
  <c r="L13" i="28"/>
  <c r="L87" i="4"/>
  <c r="L253" i="28"/>
  <c r="L69" i="4"/>
  <c r="L131" i="28"/>
  <c r="L52" i="4"/>
  <c r="L124" i="28"/>
  <c r="L196" i="28"/>
  <c r="L20" i="4"/>
  <c r="J43" i="4"/>
  <c r="J102" i="28"/>
  <c r="L25" i="4"/>
  <c r="L38" i="28"/>
  <c r="L158" i="4"/>
  <c r="L188" i="28"/>
  <c r="J98" i="4"/>
  <c r="J172" i="28"/>
  <c r="J94" i="4"/>
  <c r="J23" i="28"/>
  <c r="L28" i="28"/>
  <c r="L62" i="4"/>
  <c r="J18" i="4"/>
  <c r="J84" i="28"/>
  <c r="E13" i="4"/>
  <c r="E185" i="28"/>
  <c r="J13" i="4"/>
  <c r="J185" i="28"/>
  <c r="L246" i="28"/>
  <c r="L56" i="4"/>
  <c r="L286" i="4"/>
  <c r="L10" i="28"/>
  <c r="G18" i="4"/>
  <c r="G84" i="28"/>
  <c r="G223" i="28"/>
  <c r="G171" i="4"/>
  <c r="L122" i="28"/>
  <c r="L137" i="4"/>
  <c r="L94" i="4"/>
  <c r="L23" i="28"/>
  <c r="L272" i="28"/>
  <c r="L147" i="4"/>
  <c r="L176" i="28"/>
  <c r="L155" i="4"/>
  <c r="L109" i="4"/>
  <c r="L74" i="28"/>
  <c r="L270" i="4"/>
  <c r="L190" i="28"/>
  <c r="L250" i="28"/>
  <c r="L269" i="4"/>
  <c r="G30" i="4"/>
  <c r="G214" i="28"/>
  <c r="G254" i="4"/>
  <c r="G204" i="28"/>
  <c r="L209" i="4"/>
  <c r="L101" i="28"/>
  <c r="L171" i="28"/>
  <c r="L165" i="4"/>
  <c r="L167" i="4"/>
  <c r="L175" i="28"/>
  <c r="L157" i="4"/>
  <c r="L63" i="28"/>
  <c r="L76" i="4"/>
  <c r="L150" i="28"/>
  <c r="L70" i="4"/>
  <c r="L251" i="28"/>
  <c r="L265" i="4"/>
  <c r="L86" i="28"/>
  <c r="L222" i="4"/>
  <c r="L167" i="28"/>
  <c r="G176" i="4"/>
  <c r="G239" i="28"/>
  <c r="L279" i="4"/>
  <c r="L40" i="28"/>
  <c r="G219" i="4"/>
  <c r="G152" i="28"/>
  <c r="L225" i="4"/>
  <c r="L156" i="28"/>
  <c r="L202" i="4"/>
  <c r="L100" i="28"/>
  <c r="L182" i="4"/>
  <c r="L76" i="28"/>
  <c r="J128" i="4"/>
  <c r="J209" i="28"/>
  <c r="G53" i="4"/>
  <c r="G274" i="28"/>
  <c r="L181" i="28"/>
  <c r="L160" i="4"/>
  <c r="L23" i="4"/>
  <c r="L148" i="28"/>
  <c r="L61" i="28"/>
  <c r="L93" i="4"/>
  <c r="L160" i="28"/>
  <c r="L83" i="4"/>
  <c r="L67" i="4"/>
  <c r="L14" i="28"/>
  <c r="L114" i="28"/>
  <c r="L48" i="4"/>
  <c r="G160" i="4"/>
  <c r="G181" i="28"/>
  <c r="L49" i="4"/>
  <c r="L263" i="28"/>
  <c r="L161" i="28"/>
  <c r="L37" i="4"/>
  <c r="L228" i="28"/>
  <c r="L21" i="4"/>
  <c r="L247" i="28"/>
  <c r="L195" i="4"/>
  <c r="L27" i="28"/>
  <c r="L112" i="4"/>
  <c r="G205" i="4"/>
  <c r="G72" i="28"/>
  <c r="L197" i="4"/>
  <c r="L32" i="28"/>
  <c r="G111" i="4"/>
  <c r="G80" i="28"/>
  <c r="E18" i="4"/>
  <c r="E84" i="28"/>
  <c r="L60" i="4"/>
  <c r="L266" i="28"/>
  <c r="G56" i="4"/>
  <c r="G246" i="28"/>
  <c r="I25" i="4"/>
  <c r="I38" i="28"/>
  <c r="G167" i="4"/>
  <c r="G175" i="28"/>
  <c r="J105" i="4"/>
  <c r="J81" i="28"/>
  <c r="L171" i="4"/>
  <c r="L223" i="28"/>
  <c r="L128" i="28"/>
  <c r="L149" i="4"/>
  <c r="L118" i="4"/>
  <c r="L268" i="28"/>
  <c r="L169" i="4"/>
  <c r="L279" i="28"/>
  <c r="L234" i="4"/>
  <c r="L285" i="28"/>
  <c r="L20" i="28"/>
  <c r="L104" i="4"/>
  <c r="G152" i="4"/>
  <c r="G262" i="28"/>
  <c r="L145" i="4"/>
  <c r="L215" i="28"/>
  <c r="L259" i="4"/>
  <c r="L33" i="28"/>
  <c r="L106" i="4"/>
  <c r="L205" i="28"/>
  <c r="L143" i="4"/>
  <c r="L237" i="28"/>
  <c r="J78" i="4"/>
  <c r="J278" i="28"/>
  <c r="G180" i="4"/>
  <c r="G125" i="28"/>
  <c r="L272" i="4"/>
  <c r="L275" i="28"/>
  <c r="J131" i="4"/>
  <c r="J231" i="28"/>
  <c r="L79" i="4"/>
  <c r="L240" i="28"/>
  <c r="J110" i="4"/>
  <c r="J31" i="28"/>
  <c r="L54" i="28"/>
  <c r="L32" i="4"/>
  <c r="J213" i="4"/>
  <c r="J170" i="28"/>
  <c r="L239" i="4"/>
  <c r="L89" i="28"/>
  <c r="L276" i="4"/>
  <c r="L17" i="28"/>
  <c r="L268" i="4"/>
  <c r="L276" i="28"/>
  <c r="L269" i="28"/>
  <c r="L123" i="4"/>
  <c r="G122" i="4"/>
  <c r="G254" i="28"/>
  <c r="L177" i="4"/>
  <c r="L127" i="28"/>
  <c r="G261" i="28"/>
  <c r="G172" i="4"/>
  <c r="L271" i="4"/>
  <c r="L270" i="28"/>
  <c r="J51" i="4"/>
  <c r="J271" i="28"/>
  <c r="L41" i="4"/>
  <c r="L43" i="28"/>
  <c r="G34" i="4"/>
  <c r="G260" i="28"/>
  <c r="J17" i="4"/>
  <c r="J155" i="28"/>
  <c r="L212" i="4"/>
  <c r="L241" i="28"/>
  <c r="L93" i="28"/>
  <c r="L181" i="4"/>
  <c r="J113" i="4"/>
  <c r="J147" i="28"/>
  <c r="L9" i="28"/>
  <c r="L278" i="4"/>
  <c r="L64" i="4"/>
  <c r="L15" i="28"/>
  <c r="J273" i="4"/>
  <c r="J46" i="28"/>
  <c r="L277" i="4"/>
  <c r="L94" i="28"/>
  <c r="L61" i="4"/>
  <c r="L182" i="28"/>
  <c r="L130" i="28"/>
  <c r="L85" i="4"/>
  <c r="G16" i="4"/>
  <c r="G36" i="28"/>
  <c r="G107" i="4"/>
  <c r="G18" i="28"/>
  <c r="L77" i="4"/>
  <c r="L218" i="28"/>
  <c r="F12" i="4"/>
  <c r="F97" i="28"/>
  <c r="L59" i="4"/>
  <c r="L68" i="28"/>
  <c r="L113" i="28"/>
  <c r="L174" i="4"/>
  <c r="L165" i="28"/>
  <c r="L33" i="4"/>
  <c r="L119" i="4"/>
  <c r="L87" i="28"/>
  <c r="L54" i="4"/>
  <c r="L234" i="28"/>
  <c r="G91" i="4"/>
  <c r="G166" i="28"/>
  <c r="J69" i="4"/>
  <c r="J131" i="28"/>
  <c r="L189" i="4"/>
  <c r="L267" i="28"/>
  <c r="G212" i="27"/>
  <c r="G19" i="13"/>
  <c r="K19" i="1"/>
  <c r="G147" i="27"/>
  <c r="G18" i="13"/>
  <c r="K18" i="1"/>
  <c r="E270" i="1"/>
  <c r="E257" i="1"/>
  <c r="E191" i="1"/>
  <c r="E287" i="1"/>
  <c r="E170" i="1"/>
  <c r="E285" i="1"/>
  <c r="E153" i="1"/>
  <c r="E129" i="1"/>
  <c r="E48" i="1"/>
  <c r="E248" i="1"/>
  <c r="E239" i="1"/>
  <c r="E206" i="1"/>
  <c r="E181" i="1"/>
  <c r="E128" i="1"/>
  <c r="E55" i="1"/>
  <c r="E44" i="1"/>
  <c r="E231" i="1"/>
  <c r="E177" i="1"/>
  <c r="E169" i="1"/>
  <c r="E116" i="1"/>
  <c r="E83" i="1"/>
  <c r="E161" i="1"/>
  <c r="E108" i="1"/>
  <c r="E31" i="1"/>
  <c r="E96" i="1"/>
  <c r="E78" i="1"/>
  <c r="E70" i="1"/>
  <c r="E266" i="1"/>
  <c r="E261" i="1"/>
  <c r="E259" i="1"/>
  <c r="E216" i="1"/>
  <c r="E85" i="1"/>
  <c r="E274" i="1"/>
  <c r="E229" i="1"/>
  <c r="E212" i="1"/>
  <c r="E226" i="1"/>
  <c r="E214" i="1"/>
  <c r="E187" i="1"/>
  <c r="E113" i="1"/>
  <c r="E87" i="1"/>
  <c r="E74" i="1"/>
  <c r="E106" i="1"/>
  <c r="E89" i="1"/>
  <c r="E218" i="1"/>
  <c r="E173" i="1"/>
  <c r="E133" i="1"/>
  <c r="E130" i="1"/>
  <c r="E117" i="1"/>
  <c r="E279" i="1"/>
  <c r="E263" i="1"/>
  <c r="E265" i="1"/>
  <c r="E155" i="1"/>
  <c r="E140" i="1"/>
  <c r="E132" i="1"/>
  <c r="E114" i="1"/>
  <c r="E57" i="1"/>
  <c r="E28" i="1"/>
  <c r="E255" i="1"/>
  <c r="E237" i="1"/>
  <c r="E220" i="1"/>
  <c r="E180" i="1"/>
  <c r="E176" i="1"/>
  <c r="E172" i="1"/>
  <c r="E168" i="1"/>
  <c r="E164" i="1"/>
  <c r="E277" i="1"/>
  <c r="E120" i="1"/>
  <c r="E112" i="1"/>
  <c r="E105" i="1"/>
  <c r="E52" i="1"/>
  <c r="E102" i="1"/>
  <c r="E84" i="1"/>
  <c r="E124" i="1"/>
  <c r="E99" i="1"/>
  <c r="H17" i="1"/>
  <c r="E283" i="1"/>
  <c r="E267" i="1"/>
  <c r="E281" i="1"/>
  <c r="E272" i="1"/>
  <c r="E246" i="1"/>
  <c r="E222" i="1"/>
  <c r="E209" i="1"/>
  <c r="E147" i="1"/>
  <c r="E90" i="1"/>
  <c r="E30" i="1"/>
  <c r="E224" i="1"/>
  <c r="E193" i="1"/>
  <c r="E125" i="1"/>
  <c r="E91" i="1"/>
  <c r="E185" i="1"/>
  <c r="E165" i="1"/>
  <c r="E111" i="1"/>
  <c r="E79" i="1"/>
  <c r="E137" i="1"/>
  <c r="E95" i="1"/>
  <c r="E56" i="1"/>
  <c r="E54" i="1"/>
  <c r="E35" i="1"/>
  <c r="E50" i="1"/>
  <c r="E149" i="1"/>
  <c r="E145" i="1"/>
  <c r="E123" i="1"/>
  <c r="E92" i="1"/>
  <c r="E76" i="1"/>
  <c r="H12" i="4" l="1"/>
  <c r="G13" i="13"/>
  <c r="H14" i="1"/>
  <c r="H25" i="4"/>
  <c r="G260" i="27"/>
  <c r="K13" i="1"/>
  <c r="L13" i="1"/>
  <c r="G108" i="27"/>
  <c r="G14" i="13"/>
  <c r="H13" i="1"/>
  <c r="G201" i="27"/>
  <c r="H185" i="28"/>
  <c r="H13" i="4"/>
  <c r="G26" i="13"/>
  <c r="H26" i="1"/>
  <c r="K97" i="28"/>
  <c r="E208" i="4"/>
  <c r="E258" i="4"/>
  <c r="E243" i="28"/>
  <c r="E149" i="28"/>
  <c r="E154" i="28"/>
  <c r="E252" i="28"/>
  <c r="E113" i="4"/>
  <c r="E217" i="4"/>
  <c r="E169" i="4"/>
  <c r="E123" i="28"/>
  <c r="E110" i="4"/>
  <c r="E168" i="4"/>
  <c r="E192" i="4"/>
  <c r="E148" i="4"/>
  <c r="E163" i="4"/>
  <c r="E207" i="28"/>
  <c r="E108" i="28"/>
  <c r="E144" i="4"/>
  <c r="E119" i="28"/>
  <c r="G12" i="4"/>
  <c r="G97" i="28"/>
  <c r="L201" i="28"/>
  <c r="L121" i="4"/>
  <c r="L154" i="28"/>
  <c r="L256" i="4"/>
  <c r="J279" i="28"/>
  <c r="J169" i="4"/>
  <c r="G228" i="4"/>
  <c r="G119" i="28"/>
  <c r="L259" i="28"/>
  <c r="L29" i="4"/>
  <c r="H97" i="28"/>
  <c r="L174" i="28"/>
  <c r="L263" i="4"/>
  <c r="L67" i="28"/>
  <c r="L250" i="4"/>
  <c r="L168" i="28"/>
  <c r="L142" i="4"/>
  <c r="F228" i="4"/>
  <c r="F119" i="28"/>
  <c r="G243" i="28"/>
  <c r="G262" i="4"/>
  <c r="L133" i="28"/>
  <c r="L103" i="4"/>
  <c r="F29" i="4"/>
  <c r="F259" i="28"/>
  <c r="L129" i="28"/>
  <c r="L166" i="4"/>
  <c r="L134" i="28"/>
  <c r="L63" i="4"/>
  <c r="L207" i="28"/>
  <c r="L95" i="4"/>
  <c r="F101" i="4"/>
  <c r="F55" i="28"/>
  <c r="G27" i="4"/>
  <c r="G252" i="28"/>
  <c r="I95" i="4"/>
  <c r="I207" i="28"/>
  <c r="I217" i="4"/>
  <c r="I51" i="28"/>
  <c r="J217" i="4"/>
  <c r="J51" i="28"/>
  <c r="I110" i="4"/>
  <c r="I31" i="28"/>
  <c r="L51" i="28"/>
  <c r="L217" i="4"/>
  <c r="L91" i="28"/>
  <c r="L220" i="4"/>
  <c r="I169" i="4"/>
  <c r="I279" i="28"/>
  <c r="L53" i="28"/>
  <c r="L285" i="4"/>
  <c r="L26" i="28"/>
  <c r="L126" i="4"/>
  <c r="L162" i="28"/>
  <c r="L71" i="4"/>
  <c r="L107" i="28"/>
  <c r="L178" i="4"/>
  <c r="F98" i="4"/>
  <c r="F172" i="28"/>
  <c r="J179" i="4"/>
  <c r="J108" i="28"/>
  <c r="F53" i="4"/>
  <c r="F274" i="28"/>
  <c r="G179" i="4"/>
  <c r="G108" i="28"/>
  <c r="L117" i="28"/>
  <c r="L72" i="4"/>
  <c r="L11" i="28"/>
  <c r="L151" i="4"/>
  <c r="L98" i="28"/>
  <c r="L226" i="4"/>
  <c r="L277" i="28"/>
  <c r="L267" i="4"/>
  <c r="L66" i="4"/>
  <c r="L220" i="28"/>
  <c r="L260" i="28"/>
  <c r="L34" i="4"/>
  <c r="L288" i="28"/>
  <c r="L88" i="4"/>
  <c r="L170" i="28"/>
  <c r="L213" i="4"/>
  <c r="L78" i="4"/>
  <c r="L278" i="28"/>
  <c r="L187" i="28"/>
  <c r="L243" i="4"/>
  <c r="J223" i="28"/>
  <c r="J171" i="4"/>
  <c r="L77" i="28"/>
  <c r="L129" i="4"/>
  <c r="J160" i="28"/>
  <c r="J83" i="4"/>
  <c r="L179" i="28"/>
  <c r="L42" i="4"/>
  <c r="L283" i="28"/>
  <c r="L125" i="4"/>
  <c r="H18" i="4"/>
  <c r="H84" i="28"/>
  <c r="J273" i="28"/>
  <c r="J82" i="4"/>
  <c r="L143" i="28"/>
  <c r="L35" i="4"/>
  <c r="L138" i="28"/>
  <c r="L194" i="4"/>
  <c r="J175" i="4"/>
  <c r="J65" i="28"/>
  <c r="J12" i="4"/>
  <c r="J97" i="28"/>
  <c r="F17" i="4"/>
  <c r="F155" i="28"/>
  <c r="G86" i="4"/>
  <c r="G144" i="28"/>
  <c r="G75" i="4"/>
  <c r="G159" i="28"/>
  <c r="L186" i="4"/>
  <c r="L142" i="28"/>
  <c r="L51" i="4"/>
  <c r="L271" i="28"/>
  <c r="G184" i="4"/>
  <c r="G22" i="28"/>
  <c r="L75" i="4"/>
  <c r="L159" i="28"/>
  <c r="L241" i="4"/>
  <c r="L121" i="28"/>
  <c r="I12" i="4"/>
  <c r="I97" i="28"/>
  <c r="I280" i="4"/>
  <c r="I123" i="28"/>
  <c r="J280" i="4"/>
  <c r="J123" i="28"/>
  <c r="L243" i="28"/>
  <c r="L262" i="4"/>
  <c r="J163" i="4"/>
  <c r="J192" i="28"/>
  <c r="F163" i="4"/>
  <c r="F192" i="28"/>
  <c r="L140" i="28"/>
  <c r="L207" i="4"/>
  <c r="L257" i="28"/>
  <c r="L144" i="4"/>
  <c r="F169" i="4"/>
  <c r="F279" i="28"/>
  <c r="E12" i="4"/>
  <c r="E97" i="28"/>
  <c r="G217" i="4"/>
  <c r="G51" i="28"/>
  <c r="L148" i="4"/>
  <c r="L146" i="28"/>
  <c r="G208" i="4"/>
  <c r="G64" i="28"/>
  <c r="L55" i="4"/>
  <c r="L256" i="28"/>
  <c r="I27" i="4"/>
  <c r="I252" i="28"/>
  <c r="I148" i="4"/>
  <c r="I146" i="28"/>
  <c r="E29" i="4"/>
  <c r="E259" i="28"/>
  <c r="G168" i="4"/>
  <c r="G126" i="28"/>
  <c r="L31" i="28"/>
  <c r="L110" i="4"/>
  <c r="G29" i="4"/>
  <c r="G259" i="28"/>
  <c r="I113" i="4"/>
  <c r="I147" i="28"/>
  <c r="J144" i="4"/>
  <c r="J257" i="28"/>
  <c r="I47" i="4"/>
  <c r="I149" i="28"/>
  <c r="J215" i="4"/>
  <c r="J62" i="28"/>
  <c r="G16" i="28"/>
  <c r="G258" i="4"/>
  <c r="J47" i="4"/>
  <c r="J149" i="28"/>
  <c r="L163" i="28"/>
  <c r="L192" i="4"/>
  <c r="I53" i="4"/>
  <c r="I274" i="28"/>
  <c r="I179" i="4"/>
  <c r="I108" i="28"/>
  <c r="F234" i="28"/>
  <c r="F54" i="4"/>
  <c r="L82" i="28"/>
  <c r="L135" i="4"/>
  <c r="L37" i="28"/>
  <c r="L282" i="4"/>
  <c r="L158" i="28"/>
  <c r="L173" i="4"/>
  <c r="L109" i="28"/>
  <c r="L14" i="4"/>
  <c r="L254" i="28"/>
  <c r="L122" i="4"/>
  <c r="L231" i="28"/>
  <c r="L131" i="4"/>
  <c r="L90" i="4"/>
  <c r="L210" i="28"/>
  <c r="L58" i="28"/>
  <c r="L50" i="4"/>
  <c r="L81" i="28"/>
  <c r="L105" i="4"/>
  <c r="L12" i="28"/>
  <c r="L187" i="4"/>
  <c r="L164" i="28"/>
  <c r="L127" i="4"/>
  <c r="L60" i="28"/>
  <c r="L26" i="4"/>
  <c r="L216" i="28"/>
  <c r="L253" i="4"/>
  <c r="L254" i="4"/>
  <c r="L204" i="28"/>
  <c r="J88" i="28"/>
  <c r="J154" i="4"/>
  <c r="J122" i="4"/>
  <c r="J254" i="28"/>
  <c r="L175" i="4"/>
  <c r="L65" i="28"/>
  <c r="I17" i="4"/>
  <c r="I155" i="28"/>
  <c r="G78" i="4"/>
  <c r="G278" i="28"/>
  <c r="J278" i="4"/>
  <c r="J9" i="28"/>
  <c r="L219" i="28"/>
  <c r="L40" i="4"/>
  <c r="L200" i="4"/>
  <c r="L183" i="28"/>
  <c r="L180" i="4"/>
  <c r="L125" i="28"/>
  <c r="L46" i="28"/>
  <c r="L273" i="4"/>
  <c r="J90" i="4"/>
  <c r="J210" i="28"/>
  <c r="G90" i="4"/>
  <c r="G210" i="28"/>
  <c r="L154" i="4"/>
  <c r="L88" i="28"/>
  <c r="J256" i="4"/>
  <c r="J154" i="28"/>
  <c r="I163" i="4"/>
  <c r="I192" i="28"/>
  <c r="F110" i="4"/>
  <c r="F31" i="28"/>
  <c r="F113" i="4"/>
  <c r="F147" i="28"/>
  <c r="L248" i="4"/>
  <c r="L280" i="28"/>
  <c r="L280" i="4"/>
  <c r="L123" i="28"/>
  <c r="J228" i="4"/>
  <c r="J119" i="28"/>
  <c r="J262" i="4"/>
  <c r="J243" i="28"/>
  <c r="L163" i="4"/>
  <c r="L192" i="28"/>
  <c r="L191" i="28"/>
  <c r="L22" i="4"/>
  <c r="E279" i="28"/>
  <c r="I101" i="4"/>
  <c r="I55" i="28"/>
  <c r="L64" i="28"/>
  <c r="L208" i="4"/>
  <c r="J27" i="4"/>
  <c r="J252" i="28"/>
  <c r="L55" i="28"/>
  <c r="L101" i="4"/>
  <c r="L284" i="28"/>
  <c r="L227" i="4"/>
  <c r="G146" i="28"/>
  <c r="G148" i="4"/>
  <c r="I168" i="4"/>
  <c r="I126" i="28"/>
  <c r="F168" i="4"/>
  <c r="F126" i="28"/>
  <c r="I29" i="4"/>
  <c r="I259" i="28"/>
  <c r="G279" i="28"/>
  <c r="G169" i="4"/>
  <c r="L224" i="28"/>
  <c r="L237" i="4"/>
  <c r="L85" i="28"/>
  <c r="L249" i="4"/>
  <c r="I16" i="28"/>
  <c r="I258" i="4"/>
  <c r="J192" i="4"/>
  <c r="J163" i="28"/>
  <c r="G47" i="4"/>
  <c r="G149" i="28"/>
  <c r="I256" i="4"/>
  <c r="I154" i="28"/>
  <c r="L232" i="28"/>
  <c r="L92" i="4"/>
  <c r="F192" i="4"/>
  <c r="F163" i="28"/>
  <c r="L194" i="28"/>
  <c r="L120" i="4"/>
  <c r="L189" i="28"/>
  <c r="L246" i="4"/>
  <c r="G233" i="28"/>
  <c r="G230" i="4"/>
  <c r="G136" i="4"/>
  <c r="G21" i="28"/>
  <c r="L69" i="28"/>
  <c r="L115" i="4"/>
  <c r="L144" i="28"/>
  <c r="L86" i="4"/>
  <c r="L18" i="28"/>
  <c r="L107" i="4"/>
  <c r="L139" i="4"/>
  <c r="L213" i="28"/>
  <c r="L161" i="4"/>
  <c r="L222" i="28"/>
  <c r="G276" i="4"/>
  <c r="G17" i="28"/>
  <c r="L249" i="28"/>
  <c r="L156" i="4"/>
  <c r="L193" i="4"/>
  <c r="L99" i="28"/>
  <c r="L120" i="28"/>
  <c r="L74" i="4"/>
  <c r="L255" i="28"/>
  <c r="L251" i="4"/>
  <c r="L70" i="28"/>
  <c r="L245" i="4"/>
  <c r="L90" i="28"/>
  <c r="L38" i="4"/>
  <c r="H17" i="4"/>
  <c r="H155" i="28"/>
  <c r="G82" i="4"/>
  <c r="G273" i="28"/>
  <c r="J123" i="4"/>
  <c r="J269" i="28"/>
  <c r="G17" i="4"/>
  <c r="G155" i="28"/>
  <c r="G119" i="4"/>
  <c r="G87" i="28"/>
  <c r="E17" i="4"/>
  <c r="E155" i="28"/>
  <c r="J139" i="4"/>
  <c r="J213" i="28"/>
  <c r="I16" i="4"/>
  <c r="I36" i="28"/>
  <c r="J221" i="4"/>
  <c r="J137" i="28"/>
  <c r="J186" i="4"/>
  <c r="J142" i="28"/>
  <c r="L188" i="4"/>
  <c r="L206" i="28"/>
  <c r="L17" i="4"/>
  <c r="L155" i="28"/>
  <c r="G131" i="4"/>
  <c r="G231" i="28"/>
  <c r="L16" i="4"/>
  <c r="L36" i="28"/>
  <c r="L242" i="28"/>
  <c r="L134" i="4"/>
  <c r="I262" i="4"/>
  <c r="I243" i="28"/>
  <c r="L147" i="28"/>
  <c r="L113" i="4"/>
  <c r="L287" i="28"/>
  <c r="L199" i="4"/>
  <c r="L235" i="28"/>
  <c r="L232" i="4"/>
  <c r="L119" i="28"/>
  <c r="L228" i="4"/>
  <c r="G110" i="4"/>
  <c r="G31" i="28"/>
  <c r="F262" i="4"/>
  <c r="F243" i="28"/>
  <c r="L44" i="28"/>
  <c r="L240" i="4"/>
  <c r="G163" i="4"/>
  <c r="G192" i="28"/>
  <c r="L178" i="28"/>
  <c r="L252" i="4"/>
  <c r="J29" i="4"/>
  <c r="J259" i="28"/>
  <c r="L200" i="28"/>
  <c r="L24" i="4"/>
  <c r="I215" i="4"/>
  <c r="I62" i="28"/>
  <c r="G101" i="4"/>
  <c r="G55" i="28"/>
  <c r="J146" i="28"/>
  <c r="J148" i="4"/>
  <c r="I208" i="4"/>
  <c r="I64" i="28"/>
  <c r="J64" i="28"/>
  <c r="J208" i="4"/>
  <c r="L97" i="28"/>
  <c r="L12" i="4"/>
  <c r="L126" i="28"/>
  <c r="L168" i="4"/>
  <c r="L24" i="28"/>
  <c r="L201" i="4"/>
  <c r="G154" i="28"/>
  <c r="G256" i="4"/>
  <c r="F215" i="4"/>
  <c r="F62" i="28"/>
  <c r="G144" i="4"/>
  <c r="G257" i="28"/>
  <c r="G113" i="4"/>
  <c r="G147" i="28"/>
  <c r="L19" i="28"/>
  <c r="L281" i="4"/>
  <c r="F258" i="4"/>
  <c r="F16" i="28"/>
  <c r="L149" i="28"/>
  <c r="L47" i="4"/>
  <c r="G215" i="4"/>
  <c r="G62" i="28"/>
  <c r="F256" i="4"/>
  <c r="F154" i="28"/>
  <c r="L56" i="28"/>
  <c r="L39" i="4"/>
  <c r="J168" i="4"/>
  <c r="J126" i="28"/>
  <c r="J53" i="4"/>
  <c r="J274" i="28"/>
  <c r="J91" i="4"/>
  <c r="J166" i="28"/>
  <c r="J75" i="4"/>
  <c r="J159" i="28"/>
  <c r="J77" i="4"/>
  <c r="J218" i="28"/>
  <c r="J16" i="4"/>
  <c r="J36" i="28"/>
  <c r="F278" i="4"/>
  <c r="F9" i="28"/>
  <c r="L261" i="28"/>
  <c r="L172" i="4"/>
  <c r="L78" i="28"/>
  <c r="L183" i="4"/>
  <c r="L265" i="28"/>
  <c r="L141" i="4"/>
  <c r="L225" i="28"/>
  <c r="L84" i="4"/>
  <c r="L79" i="28"/>
  <c r="L133" i="4"/>
  <c r="L208" i="28"/>
  <c r="L191" i="4"/>
  <c r="L45" i="28"/>
  <c r="L130" i="4"/>
  <c r="L273" i="28"/>
  <c r="L82" i="4"/>
  <c r="L153" i="28"/>
  <c r="L244" i="4"/>
  <c r="G264" i="4"/>
  <c r="G52" i="28"/>
  <c r="L11" i="4"/>
  <c r="L199" i="28"/>
  <c r="L184" i="4"/>
  <c r="L22" i="28"/>
  <c r="L221" i="4"/>
  <c r="L137" i="28"/>
  <c r="G139" i="4"/>
  <c r="G213" i="28"/>
  <c r="L157" i="28"/>
  <c r="L46" i="4"/>
  <c r="G73" i="28"/>
  <c r="G238" i="4"/>
  <c r="F16" i="4"/>
  <c r="F36" i="28"/>
  <c r="G170" i="28"/>
  <c r="G213" i="4"/>
  <c r="G175" i="4"/>
  <c r="G65" i="28"/>
  <c r="J86" i="4"/>
  <c r="J144" i="28"/>
  <c r="L75" i="28"/>
  <c r="L218" i="4"/>
  <c r="L235" i="4"/>
  <c r="L229" i="28"/>
  <c r="H189" i="27"/>
  <c r="H175" i="13"/>
  <c r="H96" i="27"/>
  <c r="H41" i="13"/>
  <c r="H158" i="27"/>
  <c r="H139" i="13"/>
  <c r="F284" i="27"/>
  <c r="F98" i="13"/>
  <c r="F213" i="13"/>
  <c r="F59" i="27"/>
  <c r="D266" i="13"/>
  <c r="D213" i="27"/>
  <c r="H74" i="13"/>
  <c r="H240" i="27"/>
  <c r="E167" i="13"/>
  <c r="E169" i="27"/>
  <c r="H113" i="27"/>
  <c r="H159" i="13"/>
  <c r="E41" i="13"/>
  <c r="E96" i="27"/>
  <c r="D271" i="27"/>
  <c r="D113" i="13"/>
  <c r="H126" i="13"/>
  <c r="H14" i="27"/>
  <c r="F114" i="27"/>
  <c r="F62" i="13"/>
  <c r="E284" i="27"/>
  <c r="E98" i="13"/>
  <c r="E38" i="27"/>
  <c r="E56" i="13"/>
  <c r="F56" i="13"/>
  <c r="F38" i="27"/>
  <c r="D56" i="13"/>
  <c r="D38" i="27"/>
  <c r="F254" i="13"/>
  <c r="F81" i="27"/>
  <c r="E66" i="27"/>
  <c r="E118" i="13"/>
  <c r="H118" i="13"/>
  <c r="H66" i="27"/>
  <c r="H280" i="13"/>
  <c r="H259" i="27"/>
  <c r="D76" i="13"/>
  <c r="D116" i="27"/>
  <c r="D92" i="13"/>
  <c r="D133" i="27"/>
  <c r="E123" i="13"/>
  <c r="E37" i="27"/>
  <c r="E150" i="27"/>
  <c r="E149" i="13"/>
  <c r="E42" i="27"/>
  <c r="E35" i="13"/>
  <c r="H23" i="27"/>
  <c r="H52" i="13"/>
  <c r="E135" i="1"/>
  <c r="E27" i="27"/>
  <c r="E54" i="13"/>
  <c r="D275" i="27"/>
  <c r="D95" i="13"/>
  <c r="H231" i="27"/>
  <c r="H116" i="13"/>
  <c r="H65" i="27"/>
  <c r="H177" i="13"/>
  <c r="H137" i="27"/>
  <c r="H226" i="13"/>
  <c r="H61" i="27"/>
  <c r="H231" i="13"/>
  <c r="E75" i="1"/>
  <c r="D267" i="27"/>
  <c r="D111" i="13"/>
  <c r="I120" i="13"/>
  <c r="I209" i="27"/>
  <c r="I128" i="13"/>
  <c r="I135" i="27"/>
  <c r="D165" i="13"/>
  <c r="D191" i="27"/>
  <c r="E166" i="1"/>
  <c r="H173" i="27"/>
  <c r="H181" i="13"/>
  <c r="E183" i="1"/>
  <c r="F125" i="13"/>
  <c r="F15" i="27"/>
  <c r="H44" i="27"/>
  <c r="H153" i="13"/>
  <c r="D140" i="27"/>
  <c r="D193" i="13"/>
  <c r="E109" i="1"/>
  <c r="E185" i="27"/>
  <c r="E212" i="13"/>
  <c r="E271" i="1"/>
  <c r="I28" i="13"/>
  <c r="I52" i="27"/>
  <c r="D209" i="13"/>
  <c r="D235" i="27"/>
  <c r="E237" i="27"/>
  <c r="E216" i="13"/>
  <c r="E286" i="1"/>
  <c r="E144" i="27"/>
  <c r="E257" i="13"/>
  <c r="E91" i="27"/>
  <c r="E267" i="13"/>
  <c r="H41" i="27"/>
  <c r="H270" i="13"/>
  <c r="E217" i="1"/>
  <c r="E221" i="1"/>
  <c r="H289" i="27"/>
  <c r="H287" i="13"/>
  <c r="H116" i="27"/>
  <c r="H76" i="13"/>
  <c r="H35" i="27"/>
  <c r="H145" i="13"/>
  <c r="E28" i="27"/>
  <c r="E124" i="13"/>
  <c r="H42" i="27"/>
  <c r="H35" i="13"/>
  <c r="E142" i="27"/>
  <c r="E84" i="13"/>
  <c r="F28" i="13"/>
  <c r="F52" i="27"/>
  <c r="D279" i="27"/>
  <c r="D105" i="13"/>
  <c r="E118" i="1"/>
  <c r="H276" i="27"/>
  <c r="H137" i="13"/>
  <c r="E167" i="1"/>
  <c r="E137" i="27"/>
  <c r="E226" i="13"/>
  <c r="E135" i="27"/>
  <c r="E128" i="13"/>
  <c r="E171" i="1"/>
  <c r="D281" i="27"/>
  <c r="D277" i="13"/>
  <c r="E127" i="1"/>
  <c r="H185" i="27"/>
  <c r="H212" i="13"/>
  <c r="H224" i="13"/>
  <c r="H117" i="27"/>
  <c r="D152" i="27"/>
  <c r="D237" i="13"/>
  <c r="E255" i="13"/>
  <c r="E82" i="27"/>
  <c r="E11" i="1"/>
  <c r="D28" i="13"/>
  <c r="D52" i="27"/>
  <c r="D50" i="27"/>
  <c r="D57" i="13"/>
  <c r="E111" i="13"/>
  <c r="E267" i="27"/>
  <c r="D114" i="13"/>
  <c r="D163" i="27"/>
  <c r="E192" i="1"/>
  <c r="E230" i="1"/>
  <c r="F261" i="13"/>
  <c r="F214" i="27"/>
  <c r="D263" i="13"/>
  <c r="D72" i="27"/>
  <c r="E280" i="1"/>
  <c r="H262" i="27"/>
  <c r="H283" i="13"/>
  <c r="H165" i="27"/>
  <c r="H70" i="13"/>
  <c r="D130" i="13"/>
  <c r="D224" i="27"/>
  <c r="H84" i="13"/>
  <c r="H142" i="27"/>
  <c r="F23" i="27"/>
  <c r="F52" i="13"/>
  <c r="F102" i="13"/>
  <c r="F245" i="27"/>
  <c r="E36" i="27"/>
  <c r="E173" i="13"/>
  <c r="D218" i="13"/>
  <c r="D246" i="27"/>
  <c r="E254" i="1"/>
  <c r="I168" i="27"/>
  <c r="I169" i="13"/>
  <c r="E22" i="1"/>
  <c r="E43" i="1"/>
  <c r="F55" i="13"/>
  <c r="F68" i="27"/>
  <c r="E71" i="1"/>
  <c r="D10" i="27"/>
  <c r="D89" i="13"/>
  <c r="D106" i="13"/>
  <c r="D215" i="27"/>
  <c r="H209" i="27"/>
  <c r="H120" i="13"/>
  <c r="E141" i="1"/>
  <c r="F143" i="27"/>
  <c r="F48" i="13"/>
  <c r="E98" i="1"/>
  <c r="E144" i="1"/>
  <c r="I44" i="27"/>
  <c r="I153" i="13"/>
  <c r="D187" i="13"/>
  <c r="D161" i="27"/>
  <c r="E140" i="27"/>
  <c r="E193" i="13"/>
  <c r="E276" i="1"/>
  <c r="H130" i="27"/>
  <c r="H99" i="13"/>
  <c r="H106" i="27"/>
  <c r="H164" i="13"/>
  <c r="H78" i="27"/>
  <c r="H172" i="13"/>
  <c r="H180" i="13"/>
  <c r="H192" i="27"/>
  <c r="E202" i="1"/>
  <c r="H151" i="27"/>
  <c r="H220" i="13"/>
  <c r="E289" i="27"/>
  <c r="E287" i="13"/>
  <c r="E184" i="1"/>
  <c r="F185" i="27"/>
  <c r="F212" i="13"/>
  <c r="D176" i="27"/>
  <c r="D229" i="13"/>
  <c r="I152" i="27"/>
  <c r="I237" i="13"/>
  <c r="F283" i="13"/>
  <c r="F262" i="27"/>
  <c r="I282" i="27"/>
  <c r="I259" i="13"/>
  <c r="H272" i="13"/>
  <c r="H22" i="27"/>
  <c r="H167" i="27"/>
  <c r="H281" i="13"/>
  <c r="E214" i="27"/>
  <c r="E261" i="13"/>
  <c r="H72" i="27"/>
  <c r="H263" i="13"/>
  <c r="E253" i="27"/>
  <c r="E274" i="13"/>
  <c r="E208" i="1"/>
  <c r="E256" i="1"/>
  <c r="E260" i="1"/>
  <c r="E273" i="1"/>
  <c r="H37" i="27"/>
  <c r="H123" i="13"/>
  <c r="E278" i="27"/>
  <c r="E108" i="13"/>
  <c r="E41" i="1"/>
  <c r="E121" i="1"/>
  <c r="H36" i="27"/>
  <c r="H173" i="13"/>
  <c r="F246" i="27"/>
  <c r="F218" i="13"/>
  <c r="E231" i="13"/>
  <c r="E61" i="27"/>
  <c r="E23" i="1"/>
  <c r="F135" i="27"/>
  <c r="F128" i="13"/>
  <c r="D48" i="13"/>
  <c r="D143" i="27"/>
  <c r="E68" i="1"/>
  <c r="D44" i="27"/>
  <c r="D153" i="13"/>
  <c r="E163" i="27"/>
  <c r="E114" i="13"/>
  <c r="H235" i="27"/>
  <c r="H209" i="13"/>
  <c r="D289" i="27"/>
  <c r="D287" i="13"/>
  <c r="I212" i="13"/>
  <c r="I185" i="27"/>
  <c r="H144" i="27"/>
  <c r="H257" i="13"/>
  <c r="H39" i="27"/>
  <c r="H30" i="13"/>
  <c r="E190" i="1"/>
  <c r="E236" i="1"/>
  <c r="E253" i="1"/>
  <c r="D144" i="27"/>
  <c r="D257" i="13"/>
  <c r="F267" i="13"/>
  <c r="F91" i="27"/>
  <c r="D270" i="13"/>
  <c r="D41" i="27"/>
  <c r="D50" i="13"/>
  <c r="D32" i="27"/>
  <c r="H19" i="27"/>
  <c r="H79" i="13"/>
  <c r="H124" i="13"/>
  <c r="H28" i="27"/>
  <c r="H120" i="27"/>
  <c r="H161" i="13"/>
  <c r="D276" i="27"/>
  <c r="D137" i="13"/>
  <c r="E162" i="1"/>
  <c r="E24" i="1"/>
  <c r="D277" i="27"/>
  <c r="D185" i="13"/>
  <c r="H221" i="27"/>
  <c r="H239" i="13"/>
  <c r="F248" i="13"/>
  <c r="F111" i="27"/>
  <c r="E50" i="27"/>
  <c r="E57" i="13"/>
  <c r="D91" i="13"/>
  <c r="D86" i="27"/>
  <c r="E148" i="1"/>
  <c r="H29" i="27"/>
  <c r="H170" i="13"/>
  <c r="E182" i="1"/>
  <c r="E117" i="27"/>
  <c r="E224" i="13"/>
  <c r="H152" i="27"/>
  <c r="H237" i="13"/>
  <c r="H82" i="27"/>
  <c r="H255" i="13"/>
  <c r="F85" i="13"/>
  <c r="F71" i="27"/>
  <c r="E58" i="27"/>
  <c r="E147" i="13"/>
  <c r="F155" i="13"/>
  <c r="F210" i="27"/>
  <c r="E189" i="1"/>
  <c r="D246" i="13"/>
  <c r="D225" i="27"/>
  <c r="H282" i="27"/>
  <c r="H259" i="13"/>
  <c r="I247" i="27"/>
  <c r="I265" i="13"/>
  <c r="D272" i="13"/>
  <c r="D22" i="27"/>
  <c r="E268" i="1"/>
  <c r="D283" i="13"/>
  <c r="D262" i="27"/>
  <c r="H133" i="27"/>
  <c r="H92" i="13"/>
  <c r="H50" i="13"/>
  <c r="H32" i="27"/>
  <c r="D130" i="27"/>
  <c r="D99" i="13"/>
  <c r="I128" i="27"/>
  <c r="I133" i="13"/>
  <c r="E32" i="1"/>
  <c r="E23" i="27"/>
  <c r="E52" i="13"/>
  <c r="E122" i="1"/>
  <c r="E61" i="1"/>
  <c r="E67" i="1"/>
  <c r="E231" i="27"/>
  <c r="E116" i="13"/>
  <c r="I10" i="27"/>
  <c r="I89" i="13"/>
  <c r="F215" i="27"/>
  <c r="F106" i="13"/>
  <c r="E220" i="27"/>
  <c r="E112" i="13"/>
  <c r="E209" i="27"/>
  <c r="E120" i="13"/>
  <c r="E131" i="1"/>
  <c r="E158" i="1"/>
  <c r="H161" i="27"/>
  <c r="H187" i="13"/>
  <c r="H157" i="27"/>
  <c r="H285" i="13"/>
  <c r="E150" i="1"/>
  <c r="D164" i="13"/>
  <c r="D106" i="27"/>
  <c r="D168" i="13"/>
  <c r="D125" i="27"/>
  <c r="E78" i="27"/>
  <c r="E172" i="13"/>
  <c r="E234" i="27"/>
  <c r="E176" i="13"/>
  <c r="E192" i="27"/>
  <c r="E180" i="13"/>
  <c r="E198" i="1"/>
  <c r="E151" i="27"/>
  <c r="E220" i="13"/>
  <c r="I289" i="27"/>
  <c r="I287" i="13"/>
  <c r="F274" i="13"/>
  <c r="F253" i="27"/>
  <c r="E53" i="1"/>
  <c r="H58" i="27"/>
  <c r="H147" i="13"/>
  <c r="D210" i="27"/>
  <c r="D155" i="13"/>
  <c r="H237" i="27"/>
  <c r="H216" i="13"/>
  <c r="E259" i="13"/>
  <c r="E282" i="27"/>
  <c r="D247" i="27"/>
  <c r="D265" i="13"/>
  <c r="E200" i="1"/>
  <c r="E234" i="1"/>
  <c r="D288" i="27"/>
  <c r="D279" i="13"/>
  <c r="H90" i="13"/>
  <c r="H40" i="27"/>
  <c r="I108" i="13"/>
  <c r="I278" i="27"/>
  <c r="D128" i="27"/>
  <c r="D133" i="13"/>
  <c r="H218" i="1"/>
  <c r="H68" i="27"/>
  <c r="H55" i="13"/>
  <c r="I116" i="13"/>
  <c r="I231" i="27"/>
  <c r="F195" i="27"/>
  <c r="F44" i="13"/>
  <c r="E138" i="1"/>
  <c r="I181" i="13"/>
  <c r="I173" i="27"/>
  <c r="I239" i="13"/>
  <c r="I221" i="27"/>
  <c r="E111" i="27"/>
  <c r="E248" i="13"/>
  <c r="I281" i="27"/>
  <c r="I277" i="13"/>
  <c r="D74" i="13"/>
  <c r="D240" i="27"/>
  <c r="H79" i="27"/>
  <c r="H129" i="13"/>
  <c r="E152" i="1"/>
  <c r="F209" i="13"/>
  <c r="F235" i="27"/>
  <c r="E131" i="27"/>
  <c r="E214" i="13"/>
  <c r="E241" i="1"/>
  <c r="F89" i="13"/>
  <c r="F10" i="27"/>
  <c r="H267" i="27"/>
  <c r="H111" i="13"/>
  <c r="E197" i="1"/>
  <c r="D216" i="13"/>
  <c r="D237" i="27"/>
  <c r="E199" i="1"/>
  <c r="D78" i="13"/>
  <c r="D75" i="27"/>
  <c r="E40" i="27"/>
  <c r="E90" i="13"/>
  <c r="D96" i="13"/>
  <c r="D90" i="27"/>
  <c r="I150" i="27"/>
  <c r="I149" i="13"/>
  <c r="D85" i="27"/>
  <c r="D31" i="13"/>
  <c r="I50" i="13"/>
  <c r="I32" i="27"/>
  <c r="I42" i="27"/>
  <c r="I35" i="13"/>
  <c r="E62" i="1"/>
  <c r="E279" i="27"/>
  <c r="E105" i="13"/>
  <c r="E161" i="13"/>
  <c r="E120" i="27"/>
  <c r="I54" i="13"/>
  <c r="I27" i="27"/>
  <c r="H86" i="27"/>
  <c r="H91" i="13"/>
  <c r="D116" i="13"/>
  <c r="D231" i="27"/>
  <c r="D168" i="27"/>
  <c r="D169" i="13"/>
  <c r="D177" i="13"/>
  <c r="D65" i="27"/>
  <c r="D44" i="13"/>
  <c r="D195" i="27"/>
  <c r="I165" i="13"/>
  <c r="I191" i="27"/>
  <c r="E181" i="13"/>
  <c r="E173" i="27"/>
  <c r="D206" i="13"/>
  <c r="D229" i="27"/>
  <c r="D239" i="13"/>
  <c r="D221" i="27"/>
  <c r="D248" i="13"/>
  <c r="D111" i="27"/>
  <c r="E94" i="1"/>
  <c r="F187" i="13"/>
  <c r="F161" i="27"/>
  <c r="I285" i="13"/>
  <c r="I157" i="27"/>
  <c r="D285" i="13"/>
  <c r="D157" i="27"/>
  <c r="D170" i="13"/>
  <c r="D29" i="27"/>
  <c r="E191" i="13"/>
  <c r="E102" i="27"/>
  <c r="I224" i="13"/>
  <c r="I117" i="27"/>
  <c r="E10" i="27"/>
  <c r="E89" i="13"/>
  <c r="F225" i="27"/>
  <c r="F246" i="13"/>
  <c r="F282" i="27"/>
  <c r="F259" i="13"/>
  <c r="H247" i="27"/>
  <c r="H265" i="13"/>
  <c r="E22" i="27"/>
  <c r="E272" i="13"/>
  <c r="F281" i="13"/>
  <c r="F167" i="27"/>
  <c r="E194" i="1"/>
  <c r="E228" i="1"/>
  <c r="E244" i="1"/>
  <c r="E249" i="1"/>
  <c r="L18" i="1"/>
  <c r="L19" i="1"/>
  <c r="F165" i="27"/>
  <c r="F70" i="13"/>
  <c r="E116" i="27"/>
  <c r="E76" i="13"/>
  <c r="E133" i="27"/>
  <c r="E92" i="13"/>
  <c r="D123" i="13"/>
  <c r="D37" i="27"/>
  <c r="D145" i="13"/>
  <c r="D35" i="27"/>
  <c r="D150" i="27"/>
  <c r="D149" i="13"/>
  <c r="I84" i="13"/>
  <c r="I142" i="27"/>
  <c r="I279" i="27"/>
  <c r="I105" i="13"/>
  <c r="D54" i="13"/>
  <c r="D27" i="27"/>
  <c r="E245" i="27"/>
  <c r="E102" i="13"/>
  <c r="H168" i="27"/>
  <c r="H169" i="13"/>
  <c r="F137" i="27"/>
  <c r="F226" i="13"/>
  <c r="D79" i="13"/>
  <c r="D19" i="27"/>
  <c r="E165" i="13"/>
  <c r="E191" i="27"/>
  <c r="H281" i="27"/>
  <c r="H277" i="13"/>
  <c r="E63" i="1"/>
  <c r="D125" i="13"/>
  <c r="D15" i="27"/>
  <c r="F129" i="13"/>
  <c r="F79" i="27"/>
  <c r="E175" i="1"/>
  <c r="F193" i="13"/>
  <c r="F140" i="27"/>
  <c r="E117" i="13"/>
  <c r="E197" i="27"/>
  <c r="E67" i="27"/>
  <c r="E132" i="13"/>
  <c r="I220" i="13"/>
  <c r="I151" i="27"/>
  <c r="E101" i="1"/>
  <c r="E119" i="1"/>
  <c r="H266" i="27"/>
  <c r="H198" i="13"/>
  <c r="E213" i="1"/>
  <c r="D222" i="13"/>
  <c r="D159" i="27"/>
  <c r="E252" i="1"/>
  <c r="I281" i="13"/>
  <c r="I167" i="27"/>
  <c r="D281" i="13"/>
  <c r="D167" i="27"/>
  <c r="F263" i="13"/>
  <c r="F72" i="27"/>
  <c r="D91" i="27"/>
  <c r="D267" i="13"/>
  <c r="E225" i="1"/>
  <c r="E262" i="1"/>
  <c r="H150" i="27"/>
  <c r="H149" i="13"/>
  <c r="D84" i="13"/>
  <c r="D142" i="27"/>
  <c r="D102" i="13"/>
  <c r="D245" i="27"/>
  <c r="D52" i="13"/>
  <c r="D23" i="27"/>
  <c r="H246" i="27"/>
  <c r="H218" i="13"/>
  <c r="E139" i="1"/>
  <c r="E130" i="27"/>
  <c r="E99" i="13"/>
  <c r="E126" i="1"/>
  <c r="H191" i="27"/>
  <c r="H165" i="13"/>
  <c r="H277" i="27"/>
  <c r="H185" i="13"/>
  <c r="F277" i="13"/>
  <c r="F281" i="27"/>
  <c r="E39" i="27"/>
  <c r="E30" i="13"/>
  <c r="F74" i="13"/>
  <c r="F240" i="27"/>
  <c r="I125" i="13"/>
  <c r="I15" i="27"/>
  <c r="E233" i="1"/>
  <c r="H176" i="27"/>
  <c r="H229" i="13"/>
  <c r="F237" i="13"/>
  <c r="F152" i="27"/>
  <c r="D255" i="13"/>
  <c r="D82" i="27"/>
  <c r="I91" i="27"/>
  <c r="I267" i="13"/>
  <c r="E271" i="27"/>
  <c r="E113" i="13"/>
  <c r="E196" i="1"/>
  <c r="E203" i="1"/>
  <c r="E207" i="1"/>
  <c r="E227" i="1"/>
  <c r="E238" i="1"/>
  <c r="E247" i="1"/>
  <c r="E263" i="13"/>
  <c r="E72" i="27"/>
  <c r="H91" i="27"/>
  <c r="H267" i="13"/>
  <c r="I85" i="27"/>
  <c r="I31" i="13"/>
  <c r="F124" i="13"/>
  <c r="F28" i="27"/>
  <c r="I161" i="13"/>
  <c r="I120" i="27"/>
  <c r="D36" i="27"/>
  <c r="D173" i="13"/>
  <c r="I177" i="13"/>
  <c r="I65" i="27"/>
  <c r="I231" i="13"/>
  <c r="I61" i="27"/>
  <c r="H26" i="27"/>
  <c r="H83" i="13"/>
  <c r="H112" i="13"/>
  <c r="H220" i="27"/>
  <c r="H135" i="27"/>
  <c r="H128" i="13"/>
  <c r="E47" i="1"/>
  <c r="E59" i="1"/>
  <c r="E65" i="1"/>
  <c r="E240" i="27"/>
  <c r="E74" i="13"/>
  <c r="I144" i="27"/>
  <c r="I257" i="13"/>
  <c r="F285" i="13"/>
  <c r="F157" i="27"/>
  <c r="F105" i="13"/>
  <c r="F279" i="27"/>
  <c r="H168" i="13"/>
  <c r="H125" i="27"/>
  <c r="I170" i="13"/>
  <c r="I29" i="27"/>
  <c r="H176" i="13"/>
  <c r="H234" i="27"/>
  <c r="D226" i="13"/>
  <c r="D137" i="27"/>
  <c r="H102" i="27"/>
  <c r="H191" i="13"/>
  <c r="D212" i="13"/>
  <c r="D185" i="27"/>
  <c r="F229" i="13"/>
  <c r="F176" i="27"/>
  <c r="D274" i="13"/>
  <c r="D253" i="27"/>
  <c r="D71" i="27"/>
  <c r="D85" i="13"/>
  <c r="E104" i="1"/>
  <c r="E243" i="1"/>
  <c r="D259" i="13"/>
  <c r="D282" i="27"/>
  <c r="F257" i="13"/>
  <c r="F144" i="27"/>
  <c r="D214" i="27"/>
  <c r="D261" i="13"/>
  <c r="F41" i="27"/>
  <c r="F270" i="13"/>
  <c r="E245" i="1"/>
  <c r="E269" i="1"/>
  <c r="H288" i="27"/>
  <c r="H279" i="13"/>
  <c r="I76" i="13"/>
  <c r="I116" i="27"/>
  <c r="I145" i="13"/>
  <c r="I35" i="27"/>
  <c r="H275" i="27"/>
  <c r="H95" i="13"/>
  <c r="E55" i="13"/>
  <c r="E68" i="27"/>
  <c r="H10" i="27"/>
  <c r="H89" i="13"/>
  <c r="E142" i="1"/>
  <c r="E179" i="1"/>
  <c r="D231" i="13"/>
  <c r="D61" i="27"/>
  <c r="E81" i="1"/>
  <c r="H215" i="27"/>
  <c r="H106" i="13"/>
  <c r="D128" i="13"/>
  <c r="D135" i="27"/>
  <c r="E34" i="1"/>
  <c r="E143" i="27"/>
  <c r="E48" i="13"/>
  <c r="H15" i="27"/>
  <c r="H125" i="13"/>
  <c r="D79" i="27"/>
  <c r="D129" i="13"/>
  <c r="E44" i="27"/>
  <c r="E153" i="13"/>
  <c r="F117" i="13"/>
  <c r="F197" i="27"/>
  <c r="E146" i="1"/>
  <c r="E156" i="1"/>
  <c r="E195" i="1"/>
  <c r="I255" i="13"/>
  <c r="I82" i="27"/>
  <c r="E204" i="1"/>
  <c r="E201" i="1"/>
  <c r="E210" i="1"/>
  <c r="E232" i="1"/>
  <c r="E240" i="1"/>
  <c r="H214" i="27"/>
  <c r="H261" i="13"/>
  <c r="E41" i="27"/>
  <c r="E270" i="13"/>
  <c r="H274" i="13"/>
  <c r="H253" i="27"/>
  <c r="E110" i="1"/>
  <c r="E154" i="1"/>
  <c r="H90" i="27"/>
  <c r="H96" i="13"/>
  <c r="E145" i="13"/>
  <c r="E35" i="27"/>
  <c r="H85" i="27"/>
  <c r="H31" i="13"/>
  <c r="E32" i="27"/>
  <c r="E50" i="13"/>
  <c r="H108" i="13"/>
  <c r="H278" i="27"/>
  <c r="E95" i="13"/>
  <c r="E275" i="27"/>
  <c r="D42" i="27"/>
  <c r="D35" i="13"/>
  <c r="E60" i="1"/>
  <c r="F90" i="13"/>
  <c r="F40" i="27"/>
  <c r="E163" i="1"/>
  <c r="E276" i="27"/>
  <c r="E137" i="13"/>
  <c r="H195" i="27"/>
  <c r="H44" i="13"/>
  <c r="I112" i="13"/>
  <c r="I220" i="27"/>
  <c r="E277" i="27"/>
  <c r="E185" i="13"/>
  <c r="I248" i="13"/>
  <c r="I111" i="27"/>
  <c r="H143" i="27"/>
  <c r="H48" i="13"/>
  <c r="E75" i="27"/>
  <c r="E78" i="13"/>
  <c r="F94" i="13"/>
  <c r="F238" i="27"/>
  <c r="E159" i="1"/>
  <c r="E186" i="1"/>
  <c r="F288" i="27"/>
  <c r="F279" i="13"/>
  <c r="E174" i="1"/>
  <c r="E178" i="1"/>
  <c r="D224" i="13"/>
  <c r="D117" i="27"/>
  <c r="E176" i="27"/>
  <c r="E229" i="13"/>
  <c r="D30" i="13"/>
  <c r="D39" i="27"/>
  <c r="H50" i="27"/>
  <c r="H57" i="13"/>
  <c r="D90" i="13"/>
  <c r="D40" i="27"/>
  <c r="E100" i="1"/>
  <c r="E134" i="1"/>
  <c r="D58" i="27"/>
  <c r="D147" i="13"/>
  <c r="E235" i="1"/>
  <c r="H225" i="27"/>
  <c r="H246" i="13"/>
  <c r="I272" i="13"/>
  <c r="I22" i="27"/>
  <c r="E278" i="1"/>
  <c r="E211" i="1"/>
  <c r="E215" i="1"/>
  <c r="E264" i="1"/>
  <c r="E283" i="13"/>
  <c r="E262" i="27"/>
  <c r="E284" i="1"/>
  <c r="K17" i="1"/>
  <c r="G261" i="27"/>
  <c r="G17" i="13"/>
  <c r="E79" i="13"/>
  <c r="E19" i="27"/>
  <c r="H130" i="13"/>
  <c r="H224" i="27"/>
  <c r="D124" i="13"/>
  <c r="D28" i="27"/>
  <c r="I36" i="27"/>
  <c r="I173" i="13"/>
  <c r="E282" i="1"/>
  <c r="H27" i="27"/>
  <c r="H54" i="13"/>
  <c r="H71" i="27"/>
  <c r="H85" i="13"/>
  <c r="H102" i="13"/>
  <c r="H245" i="27"/>
  <c r="E26" i="27"/>
  <c r="E83" i="13"/>
  <c r="D112" i="13"/>
  <c r="D220" i="27"/>
  <c r="D120" i="13"/>
  <c r="D209" i="27"/>
  <c r="H78" i="13"/>
  <c r="H75" i="27"/>
  <c r="I140" i="27"/>
  <c r="I193" i="13"/>
  <c r="E285" i="13"/>
  <c r="E157" i="27"/>
  <c r="H197" i="27"/>
  <c r="H117" i="13"/>
  <c r="H67" i="27"/>
  <c r="H132" i="13"/>
  <c r="E106" i="27"/>
  <c r="E164" i="13"/>
  <c r="E125" i="27"/>
  <c r="E168" i="13"/>
  <c r="E29" i="27"/>
  <c r="E170" i="13"/>
  <c r="D172" i="13"/>
  <c r="D78" i="27"/>
  <c r="D176" i="13"/>
  <c r="D234" i="27"/>
  <c r="D180" i="13"/>
  <c r="D192" i="27"/>
  <c r="H131" i="27"/>
  <c r="H214" i="13"/>
  <c r="D220" i="13"/>
  <c r="D151" i="27"/>
  <c r="I270" i="13"/>
  <c r="I41" i="27"/>
  <c r="I55" i="13"/>
  <c r="I68" i="27"/>
  <c r="I71" i="27"/>
  <c r="I85" i="13"/>
  <c r="D132" i="13"/>
  <c r="D67" i="27"/>
  <c r="E136" i="1"/>
  <c r="D140" i="13"/>
  <c r="D92" i="27"/>
  <c r="E210" i="27"/>
  <c r="E155" i="13"/>
  <c r="F159" i="27"/>
  <c r="F222" i="13"/>
  <c r="E247" i="27"/>
  <c r="E265" i="13"/>
  <c r="F272" i="13"/>
  <c r="F22" i="27"/>
  <c r="E242" i="1"/>
  <c r="E251" i="1"/>
  <c r="E275" i="1"/>
  <c r="E288" i="27"/>
  <c r="E279" i="13"/>
  <c r="H162" i="27"/>
  <c r="H87" i="13"/>
  <c r="I96" i="13"/>
  <c r="I90" i="27"/>
  <c r="D117" i="13"/>
  <c r="D197" i="27"/>
  <c r="E224" i="27"/>
  <c r="E130" i="13"/>
  <c r="E128" i="27"/>
  <c r="E133" i="13"/>
  <c r="E93" i="1"/>
  <c r="H229" i="27"/>
  <c r="H206" i="13"/>
  <c r="H248" i="13"/>
  <c r="H111" i="27"/>
  <c r="D162" i="27"/>
  <c r="D87" i="13"/>
  <c r="E125" i="13"/>
  <c r="E15" i="27"/>
  <c r="E92" i="27"/>
  <c r="E140" i="13"/>
  <c r="E188" i="1"/>
  <c r="D214" i="13"/>
  <c r="D131" i="27"/>
  <c r="E71" i="27"/>
  <c r="E85" i="13"/>
  <c r="H163" i="27"/>
  <c r="H114" i="13"/>
  <c r="H92" i="27"/>
  <c r="H140" i="13"/>
  <c r="H210" i="27"/>
  <c r="H155" i="13"/>
  <c r="F237" i="27"/>
  <c r="F216" i="13"/>
  <c r="E219" i="1"/>
  <c r="E223" i="1"/>
  <c r="D70" i="13"/>
  <c r="D165" i="27"/>
  <c r="E162" i="27"/>
  <c r="E87" i="13"/>
  <c r="I92" i="13"/>
  <c r="I133" i="27"/>
  <c r="E90" i="27"/>
  <c r="E96" i="13"/>
  <c r="E85" i="27"/>
  <c r="E31" i="13"/>
  <c r="D108" i="13"/>
  <c r="D278" i="27"/>
  <c r="H128" i="27"/>
  <c r="H133" i="13"/>
  <c r="H279" i="27"/>
  <c r="H105" i="13"/>
  <c r="D161" i="13"/>
  <c r="D120" i="27"/>
  <c r="D26" i="27"/>
  <c r="D83" i="13"/>
  <c r="F231" i="27"/>
  <c r="F116" i="13"/>
  <c r="I137" i="13"/>
  <c r="I276" i="27"/>
  <c r="E168" i="27"/>
  <c r="E169" i="13"/>
  <c r="E177" i="13"/>
  <c r="E65" i="27"/>
  <c r="E250" i="1"/>
  <c r="E195" i="27"/>
  <c r="E44" i="13"/>
  <c r="D55" i="13"/>
  <c r="D68" i="27"/>
  <c r="D181" i="13"/>
  <c r="D173" i="27"/>
  <c r="I277" i="27"/>
  <c r="I185" i="13"/>
  <c r="E229" i="27"/>
  <c r="E206" i="13"/>
  <c r="E239" i="13"/>
  <c r="E221" i="27"/>
  <c r="E277" i="13"/>
  <c r="E281" i="27"/>
  <c r="E80" i="1"/>
  <c r="H140" i="27"/>
  <c r="H193" i="13"/>
  <c r="E143" i="1"/>
  <c r="F29" i="27"/>
  <c r="F170" i="13"/>
  <c r="D191" i="13"/>
  <c r="D102" i="27"/>
  <c r="I176" i="27"/>
  <c r="I229" i="13"/>
  <c r="E152" i="27"/>
  <c r="E237" i="13"/>
  <c r="E258" i="1"/>
  <c r="E25" i="1"/>
  <c r="F78" i="13"/>
  <c r="F75" i="27"/>
  <c r="E91" i="13"/>
  <c r="E86" i="27"/>
  <c r="F147" i="13"/>
  <c r="F58" i="27"/>
  <c r="I216" i="13"/>
  <c r="I237" i="27"/>
  <c r="H159" i="27"/>
  <c r="H222" i="13"/>
  <c r="E281" i="13"/>
  <c r="E167" i="27"/>
  <c r="E205" i="1"/>
  <c r="E288" i="1"/>
  <c r="E27" i="4" l="1"/>
  <c r="E262" i="4"/>
  <c r="J108" i="27"/>
  <c r="K14" i="1"/>
  <c r="H38" i="28"/>
  <c r="K12" i="4"/>
  <c r="E126" i="28"/>
  <c r="E95" i="4"/>
  <c r="J201" i="27"/>
  <c r="E64" i="28"/>
  <c r="E228" i="4"/>
  <c r="J26" i="13"/>
  <c r="E147" i="28"/>
  <c r="E31" i="28"/>
  <c r="E192" i="28"/>
  <c r="E16" i="28"/>
  <c r="J13" i="13"/>
  <c r="E179" i="4"/>
  <c r="E47" i="4"/>
  <c r="E280" i="4"/>
  <c r="K26" i="1"/>
  <c r="E146" i="28"/>
  <c r="H112" i="1"/>
  <c r="H287" i="1"/>
  <c r="E257" i="28"/>
  <c r="E256" i="4"/>
  <c r="E163" i="28"/>
  <c r="E51" i="28"/>
  <c r="H96" i="1"/>
  <c r="L26" i="1"/>
  <c r="J260" i="27"/>
  <c r="H279" i="1"/>
  <c r="H130" i="1"/>
  <c r="H57" i="1"/>
  <c r="H191" i="1"/>
  <c r="H74" i="1"/>
  <c r="K13" i="4"/>
  <c r="K185" i="28"/>
  <c r="H35" i="1"/>
  <c r="K99" i="1"/>
  <c r="H283" i="1"/>
  <c r="I221" i="4"/>
  <c r="I137" i="28"/>
  <c r="K191" i="1"/>
  <c r="E160" i="4"/>
  <c r="E181" i="28"/>
  <c r="J250" i="28"/>
  <c r="J269" i="4"/>
  <c r="E54" i="4"/>
  <c r="E234" i="28"/>
  <c r="I104" i="4"/>
  <c r="I20" i="28"/>
  <c r="I132" i="4"/>
  <c r="I173" i="28"/>
  <c r="E18" i="28"/>
  <c r="E107" i="4"/>
  <c r="G278" i="27"/>
  <c r="F214" i="28"/>
  <c r="F30" i="4"/>
  <c r="H214" i="1"/>
  <c r="F132" i="4"/>
  <c r="F173" i="28"/>
  <c r="F129" i="4"/>
  <c r="F77" i="28"/>
  <c r="E116" i="4"/>
  <c r="E104" i="28"/>
  <c r="J84" i="4"/>
  <c r="J225" i="28"/>
  <c r="I77" i="4"/>
  <c r="I218" i="28"/>
  <c r="F78" i="4"/>
  <c r="F278" i="28"/>
  <c r="F282" i="4"/>
  <c r="F37" i="28"/>
  <c r="I56" i="4"/>
  <c r="I246" i="28"/>
  <c r="J247" i="4"/>
  <c r="J186" i="28"/>
  <c r="F22" i="28"/>
  <c r="F184" i="4"/>
  <c r="I124" i="4"/>
  <c r="I282" i="28"/>
  <c r="I105" i="4"/>
  <c r="I81" i="28"/>
  <c r="E233" i="28"/>
  <c r="E230" i="4"/>
  <c r="I94" i="4"/>
  <c r="I23" i="28"/>
  <c r="G269" i="4"/>
  <c r="G250" i="28"/>
  <c r="E112" i="28"/>
  <c r="E211" i="4"/>
  <c r="E225" i="4"/>
  <c r="E156" i="28"/>
  <c r="G20" i="28"/>
  <c r="G104" i="4"/>
  <c r="J233" i="28"/>
  <c r="J230" i="4"/>
  <c r="J176" i="4"/>
  <c r="J239" i="28"/>
  <c r="J214" i="28"/>
  <c r="J30" i="4"/>
  <c r="I164" i="4"/>
  <c r="I105" i="28"/>
  <c r="E266" i="4"/>
  <c r="E202" i="28"/>
  <c r="J219" i="4"/>
  <c r="J152" i="28"/>
  <c r="E124" i="4"/>
  <c r="E282" i="28"/>
  <c r="G79" i="13"/>
  <c r="E53" i="4"/>
  <c r="E274" i="28"/>
  <c r="F75" i="4"/>
  <c r="F159" i="28"/>
  <c r="G186" i="4"/>
  <c r="G142" i="28"/>
  <c r="F125" i="28"/>
  <c r="F180" i="4"/>
  <c r="E214" i="28"/>
  <c r="E30" i="4"/>
  <c r="H78" i="1"/>
  <c r="E215" i="4"/>
  <c r="E62" i="28"/>
  <c r="F247" i="4"/>
  <c r="F186" i="28"/>
  <c r="J238" i="4"/>
  <c r="J73" i="28"/>
  <c r="J125" i="28"/>
  <c r="J180" i="4"/>
  <c r="G43" i="4"/>
  <c r="G102" i="28"/>
  <c r="J18" i="28"/>
  <c r="J107" i="4"/>
  <c r="E9" i="28"/>
  <c r="E278" i="4"/>
  <c r="E88" i="28"/>
  <c r="E154" i="4"/>
  <c r="I284" i="4"/>
  <c r="I145" i="28"/>
  <c r="I186" i="4"/>
  <c r="I142" i="28"/>
  <c r="F111" i="4"/>
  <c r="F80" i="28"/>
  <c r="G105" i="4"/>
  <c r="G81" i="28"/>
  <c r="F115" i="4"/>
  <c r="F69" i="28"/>
  <c r="J132" i="4"/>
  <c r="J173" i="28"/>
  <c r="E98" i="4"/>
  <c r="E172" i="28"/>
  <c r="E282" i="4"/>
  <c r="E37" i="28"/>
  <c r="J264" i="4"/>
  <c r="J52" i="28"/>
  <c r="G88" i="28"/>
  <c r="G154" i="4"/>
  <c r="F238" i="28"/>
  <c r="F146" i="4"/>
  <c r="F223" i="4"/>
  <c r="F184" i="28"/>
  <c r="G32" i="27"/>
  <c r="E250" i="28"/>
  <c r="E269" i="4"/>
  <c r="F230" i="4"/>
  <c r="F233" i="28"/>
  <c r="F260" i="4"/>
  <c r="F83" i="28"/>
  <c r="I271" i="4"/>
  <c r="I270" i="28"/>
  <c r="J16" i="28"/>
  <c r="J258" i="4"/>
  <c r="I98" i="4"/>
  <c r="I172" i="28"/>
  <c r="I69" i="4"/>
  <c r="I131" i="28"/>
  <c r="H263" i="1"/>
  <c r="G83" i="28"/>
  <c r="G260" i="4"/>
  <c r="G114" i="13"/>
  <c r="E56" i="4"/>
  <c r="E246" i="28"/>
  <c r="I223" i="4"/>
  <c r="I184" i="28"/>
  <c r="F225" i="4"/>
  <c r="F156" i="28"/>
  <c r="F160" i="28"/>
  <c r="F83" i="4"/>
  <c r="I144" i="4"/>
  <c r="I257" i="28"/>
  <c r="I286" i="4"/>
  <c r="I10" i="28"/>
  <c r="F266" i="4"/>
  <c r="F202" i="28"/>
  <c r="I152" i="4"/>
  <c r="I262" i="28"/>
  <c r="I125" i="28"/>
  <c r="I180" i="4"/>
  <c r="J127" i="4"/>
  <c r="J164" i="28"/>
  <c r="I271" i="28"/>
  <c r="I51" i="4"/>
  <c r="F34" i="4"/>
  <c r="F260" i="28"/>
  <c r="I279" i="4"/>
  <c r="I40" i="28"/>
  <c r="G216" i="28"/>
  <c r="G253" i="4"/>
  <c r="G55" i="4"/>
  <c r="G256" i="28"/>
  <c r="F55" i="4"/>
  <c r="F256" i="28"/>
  <c r="I158" i="4"/>
  <c r="I188" i="28"/>
  <c r="I73" i="4"/>
  <c r="I59" i="28"/>
  <c r="J21" i="28"/>
  <c r="J136" i="4"/>
  <c r="F95" i="4"/>
  <c r="F207" i="28"/>
  <c r="F86" i="4"/>
  <c r="F144" i="28"/>
  <c r="G238" i="28"/>
  <c r="G146" i="4"/>
  <c r="F236" i="4"/>
  <c r="F132" i="28"/>
  <c r="E190" i="4"/>
  <c r="E212" i="28"/>
  <c r="F90" i="4"/>
  <c r="F210" i="28"/>
  <c r="F276" i="4"/>
  <c r="F17" i="28"/>
  <c r="F73" i="28"/>
  <c r="F238" i="4"/>
  <c r="F205" i="4"/>
  <c r="F72" i="28"/>
  <c r="J22" i="28"/>
  <c r="J184" i="4"/>
  <c r="E125" i="28"/>
  <c r="E180" i="4"/>
  <c r="F176" i="4"/>
  <c r="F239" i="28"/>
  <c r="G115" i="4"/>
  <c r="G69" i="28"/>
  <c r="E82" i="4"/>
  <c r="E273" i="28"/>
  <c r="I88" i="28"/>
  <c r="I154" i="4"/>
  <c r="F84" i="4"/>
  <c r="F225" i="28"/>
  <c r="E170" i="28"/>
  <c r="E213" i="4"/>
  <c r="F139" i="4"/>
  <c r="F213" i="28"/>
  <c r="E144" i="28"/>
  <c r="E86" i="4"/>
  <c r="I247" i="4"/>
  <c r="I186" i="28"/>
  <c r="I205" i="4"/>
  <c r="I72" i="28"/>
  <c r="J95" i="4"/>
  <c r="J207" i="28"/>
  <c r="F88" i="28"/>
  <c r="F154" i="4"/>
  <c r="E139" i="4"/>
  <c r="E213" i="28"/>
  <c r="J234" i="28"/>
  <c r="J54" i="4"/>
  <c r="E175" i="4"/>
  <c r="E65" i="28"/>
  <c r="I116" i="4"/>
  <c r="I104" i="28"/>
  <c r="E119" i="4"/>
  <c r="E87" i="28"/>
  <c r="F273" i="28"/>
  <c r="F82" i="4"/>
  <c r="G9" i="28"/>
  <c r="G278" i="4"/>
  <c r="J111" i="4"/>
  <c r="J80" i="28"/>
  <c r="E34" i="4"/>
  <c r="E260" i="28"/>
  <c r="L203" i="28"/>
  <c r="L216" i="4"/>
  <c r="I83" i="28"/>
  <c r="I260" i="4"/>
  <c r="I88" i="4"/>
  <c r="I288" i="28"/>
  <c r="I9" i="28"/>
  <c r="I278" i="4"/>
  <c r="E84" i="4"/>
  <c r="E225" i="28"/>
  <c r="G284" i="4"/>
  <c r="G145" i="28"/>
  <c r="J160" i="4"/>
  <c r="J181" i="28"/>
  <c r="G123" i="4"/>
  <c r="G269" i="28"/>
  <c r="G236" i="4"/>
  <c r="G132" i="28"/>
  <c r="I228" i="4"/>
  <c r="I119" i="28"/>
  <c r="J282" i="28"/>
  <c r="J124" i="4"/>
  <c r="G73" i="4"/>
  <c r="G59" i="28"/>
  <c r="E271" i="28"/>
  <c r="E51" i="4"/>
  <c r="E101" i="4"/>
  <c r="E55" i="28"/>
  <c r="H281" i="1"/>
  <c r="G128" i="4"/>
  <c r="G209" i="28"/>
  <c r="E78" i="4"/>
  <c r="E278" i="28"/>
  <c r="E254" i="28"/>
  <c r="E122" i="4"/>
  <c r="K17" i="4"/>
  <c r="K155" i="28"/>
  <c r="G70" i="28"/>
  <c r="G245" i="4"/>
  <c r="H170" i="1"/>
  <c r="H248" i="1"/>
  <c r="E73" i="28"/>
  <c r="E238" i="4"/>
  <c r="J164" i="4"/>
  <c r="J105" i="28"/>
  <c r="I90" i="4"/>
  <c r="I210" i="28"/>
  <c r="F160" i="4"/>
  <c r="F181" i="28"/>
  <c r="H31" i="1"/>
  <c r="F170" i="28"/>
  <c r="F213" i="4"/>
  <c r="I128" i="4"/>
  <c r="I209" i="28"/>
  <c r="E73" i="4"/>
  <c r="E59" i="28"/>
  <c r="J115" i="4"/>
  <c r="J69" i="28"/>
  <c r="K279" i="1"/>
  <c r="J286" i="4"/>
  <c r="J10" i="28"/>
  <c r="F179" i="4"/>
  <c r="F108" i="28"/>
  <c r="E167" i="4"/>
  <c r="E175" i="28"/>
  <c r="F119" i="4"/>
  <c r="F87" i="28"/>
  <c r="J88" i="4"/>
  <c r="J288" i="28"/>
  <c r="E245" i="4"/>
  <c r="E70" i="28"/>
  <c r="G84" i="4"/>
  <c r="G225" i="28"/>
  <c r="I254" i="4"/>
  <c r="I204" i="28"/>
  <c r="I236" i="4"/>
  <c r="I132" i="28"/>
  <c r="I238" i="4"/>
  <c r="I73" i="28"/>
  <c r="J112" i="28"/>
  <c r="J211" i="4"/>
  <c r="I172" i="4"/>
  <c r="I261" i="28"/>
  <c r="I254" i="28"/>
  <c r="I122" i="4"/>
  <c r="F286" i="4"/>
  <c r="F10" i="28"/>
  <c r="I219" i="4"/>
  <c r="I152" i="28"/>
  <c r="E186" i="4"/>
  <c r="E142" i="28"/>
  <c r="J152" i="4"/>
  <c r="J262" i="28"/>
  <c r="I282" i="4"/>
  <c r="I37" i="28"/>
  <c r="I112" i="28"/>
  <c r="I211" i="4"/>
  <c r="F127" i="4"/>
  <c r="F164" i="28"/>
  <c r="I21" i="28"/>
  <c r="I136" i="4"/>
  <c r="E104" i="4"/>
  <c r="E20" i="28"/>
  <c r="I34" i="4"/>
  <c r="I260" i="28"/>
  <c r="F123" i="4"/>
  <c r="F269" i="28"/>
  <c r="I250" i="28"/>
  <c r="I269" i="4"/>
  <c r="F112" i="28"/>
  <c r="F211" i="4"/>
  <c r="J119" i="4"/>
  <c r="J87" i="28"/>
  <c r="I176" i="4"/>
  <c r="I239" i="28"/>
  <c r="I115" i="4"/>
  <c r="I69" i="28"/>
  <c r="E94" i="4"/>
  <c r="E23" i="28"/>
  <c r="E75" i="4"/>
  <c r="E159" i="28"/>
  <c r="F40" i="4"/>
  <c r="F219" i="28"/>
  <c r="G241" i="28"/>
  <c r="G212" i="4"/>
  <c r="G97" i="4"/>
  <c r="G13" i="28"/>
  <c r="I138" i="4"/>
  <c r="I141" i="28"/>
  <c r="F280" i="4"/>
  <c r="F123" i="28"/>
  <c r="F43" i="4"/>
  <c r="F102" i="28"/>
  <c r="E69" i="4"/>
  <c r="E131" i="28"/>
  <c r="I139" i="4"/>
  <c r="I213" i="28"/>
  <c r="I86" i="4"/>
  <c r="I144" i="28"/>
  <c r="G271" i="4"/>
  <c r="G270" i="28"/>
  <c r="F264" i="4"/>
  <c r="F52" i="28"/>
  <c r="G221" i="4"/>
  <c r="G137" i="28"/>
  <c r="E131" i="4"/>
  <c r="E231" i="28"/>
  <c r="E219" i="4"/>
  <c r="E152" i="28"/>
  <c r="I231" i="28"/>
  <c r="I131" i="4"/>
  <c r="F284" i="4"/>
  <c r="F145" i="28"/>
  <c r="I84" i="4"/>
  <c r="I225" i="28"/>
  <c r="E123" i="4"/>
  <c r="E269" i="28"/>
  <c r="H16" i="4"/>
  <c r="H36" i="28"/>
  <c r="I245" i="4"/>
  <c r="I70" i="28"/>
  <c r="E238" i="28"/>
  <c r="E146" i="4"/>
  <c r="E89" i="4"/>
  <c r="E258" i="28"/>
  <c r="E223" i="4"/>
  <c r="E184" i="28"/>
  <c r="F136" i="4"/>
  <c r="F21" i="28"/>
  <c r="G89" i="4"/>
  <c r="G258" i="28"/>
  <c r="I18" i="28"/>
  <c r="I107" i="4"/>
  <c r="I214" i="28"/>
  <c r="I30" i="4"/>
  <c r="F257" i="28"/>
  <c r="F144" i="4"/>
  <c r="I46" i="28"/>
  <c r="I273" i="4"/>
  <c r="F250" i="28"/>
  <c r="F269" i="4"/>
  <c r="J254" i="4"/>
  <c r="J204" i="28"/>
  <c r="F47" i="4"/>
  <c r="F149" i="28"/>
  <c r="E273" i="4"/>
  <c r="E46" i="28"/>
  <c r="I190" i="4"/>
  <c r="I212" i="28"/>
  <c r="I167" i="4"/>
  <c r="I175" i="28"/>
  <c r="F73" i="4"/>
  <c r="F59" i="28"/>
  <c r="I127" i="4"/>
  <c r="I164" i="28"/>
  <c r="I111" i="4"/>
  <c r="I80" i="28"/>
  <c r="I82" i="4"/>
  <c r="I273" i="28"/>
  <c r="I266" i="4"/>
  <c r="I202" i="28"/>
  <c r="F112" i="4"/>
  <c r="F27" i="28"/>
  <c r="J266" i="4"/>
  <c r="J202" i="28"/>
  <c r="I197" i="4"/>
  <c r="I32" i="28"/>
  <c r="F231" i="28"/>
  <c r="F131" i="4"/>
  <c r="G192" i="4"/>
  <c r="G163" i="28"/>
  <c r="I276" i="4"/>
  <c r="I17" i="28"/>
  <c r="G225" i="4"/>
  <c r="G156" i="28"/>
  <c r="J104" i="4"/>
  <c r="J20" i="28"/>
  <c r="G280" i="4"/>
  <c r="G123" i="28"/>
  <c r="F271" i="4"/>
  <c r="F270" i="28"/>
  <c r="I264" i="4"/>
  <c r="I52" i="28"/>
  <c r="J223" i="4"/>
  <c r="J184" i="28"/>
  <c r="E284" i="4"/>
  <c r="E145" i="28"/>
  <c r="E247" i="4"/>
  <c r="E186" i="28"/>
  <c r="E176" i="4"/>
  <c r="E239" i="28"/>
  <c r="J34" i="4"/>
  <c r="J260" i="28"/>
  <c r="F89" i="4"/>
  <c r="F258" i="28"/>
  <c r="E77" i="4"/>
  <c r="E218" i="28"/>
  <c r="G88" i="4"/>
  <c r="G288" i="28"/>
  <c r="J276" i="4"/>
  <c r="J17" i="28"/>
  <c r="I234" i="28"/>
  <c r="I54" i="4"/>
  <c r="E132" i="4"/>
  <c r="E173" i="28"/>
  <c r="I89" i="4"/>
  <c r="I258" i="28"/>
  <c r="E264" i="4"/>
  <c r="E52" i="28"/>
  <c r="I238" i="28"/>
  <c r="I146" i="4"/>
  <c r="G46" i="28"/>
  <c r="G273" i="4"/>
  <c r="F175" i="4"/>
  <c r="F65" i="28"/>
  <c r="F223" i="28"/>
  <c r="F171" i="4"/>
  <c r="F271" i="28"/>
  <c r="F51" i="4"/>
  <c r="I91" i="4"/>
  <c r="I166" i="28"/>
  <c r="E90" i="4"/>
  <c r="E210" i="28"/>
  <c r="F56" i="4"/>
  <c r="F246" i="28"/>
  <c r="G247" i="4"/>
  <c r="G186" i="28"/>
  <c r="E22" i="28"/>
  <c r="E184" i="4"/>
  <c r="E136" i="4"/>
  <c r="E21" i="28"/>
  <c r="G266" i="4"/>
  <c r="G202" i="28"/>
  <c r="E286" i="4"/>
  <c r="E10" i="28"/>
  <c r="E152" i="4"/>
  <c r="E262" i="28"/>
  <c r="F46" i="28"/>
  <c r="F273" i="4"/>
  <c r="J236" i="4"/>
  <c r="J132" i="28"/>
  <c r="I223" i="28"/>
  <c r="I171" i="4"/>
  <c r="I119" i="4"/>
  <c r="I87" i="28"/>
  <c r="E105" i="4"/>
  <c r="E81" i="28"/>
  <c r="I160" i="28"/>
  <c r="I83" i="4"/>
  <c r="E129" i="4"/>
  <c r="E77" i="28"/>
  <c r="E164" i="4"/>
  <c r="E105" i="28"/>
  <c r="I230" i="4"/>
  <c r="I233" i="28"/>
  <c r="I225" i="4"/>
  <c r="I156" i="28"/>
  <c r="H95" i="1"/>
  <c r="F97" i="4"/>
  <c r="F13" i="28"/>
  <c r="G182" i="28"/>
  <c r="G61" i="4"/>
  <c r="I40" i="4"/>
  <c r="I219" i="28"/>
  <c r="G77" i="4"/>
  <c r="G218" i="28"/>
  <c r="I192" i="4"/>
  <c r="I163" i="28"/>
  <c r="F124" i="4"/>
  <c r="F282" i="28"/>
  <c r="I213" i="4"/>
  <c r="I170" i="28"/>
  <c r="E171" i="4"/>
  <c r="E223" i="28"/>
  <c r="F167" i="4"/>
  <c r="F175" i="28"/>
  <c r="E111" i="4"/>
  <c r="E80" i="28"/>
  <c r="J261" i="28"/>
  <c r="J172" i="4"/>
  <c r="I129" i="4"/>
  <c r="I77" i="28"/>
  <c r="J271" i="4"/>
  <c r="J270" i="28"/>
  <c r="G93" i="4"/>
  <c r="G61" i="28"/>
  <c r="F77" i="4"/>
  <c r="F218" i="28"/>
  <c r="I43" i="4"/>
  <c r="I102" i="28"/>
  <c r="F94" i="4"/>
  <c r="F23" i="28"/>
  <c r="F49" i="4"/>
  <c r="F263" i="28"/>
  <c r="G116" i="4"/>
  <c r="G104" i="28"/>
  <c r="F152" i="4"/>
  <c r="F262" i="28"/>
  <c r="E128" i="4"/>
  <c r="E209" i="28"/>
  <c r="E127" i="4"/>
  <c r="E164" i="28"/>
  <c r="E83" i="28"/>
  <c r="E260" i="4"/>
  <c r="I175" i="4"/>
  <c r="I65" i="28"/>
  <c r="E261" i="28"/>
  <c r="E172" i="4"/>
  <c r="E254" i="4"/>
  <c r="E204" i="28"/>
  <c r="I22" i="28"/>
  <c r="I184" i="4"/>
  <c r="E160" i="28"/>
  <c r="E83" i="4"/>
  <c r="M25" i="4"/>
  <c r="M38" i="28"/>
  <c r="E221" i="4"/>
  <c r="E137" i="28"/>
  <c r="F116" i="4"/>
  <c r="F104" i="28"/>
  <c r="F164" i="4"/>
  <c r="F105" i="28"/>
  <c r="F91" i="4"/>
  <c r="F166" i="28"/>
  <c r="G69" i="4"/>
  <c r="G131" i="28"/>
  <c r="K18" i="4"/>
  <c r="K84" i="28"/>
  <c r="F88" i="4"/>
  <c r="F288" i="28"/>
  <c r="F190" i="4"/>
  <c r="F212" i="28"/>
  <c r="J284" i="4"/>
  <c r="J145" i="28"/>
  <c r="E205" i="4"/>
  <c r="E72" i="28"/>
  <c r="E43" i="4"/>
  <c r="E102" i="28"/>
  <c r="E115" i="4"/>
  <c r="E69" i="28"/>
  <c r="F104" i="4"/>
  <c r="F20" i="28"/>
  <c r="J49" i="4"/>
  <c r="J263" i="28"/>
  <c r="F219" i="4"/>
  <c r="F152" i="28"/>
  <c r="I49" i="4"/>
  <c r="I263" i="28"/>
  <c r="E271" i="4"/>
  <c r="E270" i="28"/>
  <c r="I160" i="4"/>
  <c r="I181" i="28"/>
  <c r="I123" i="4"/>
  <c r="I269" i="28"/>
  <c r="I78" i="4"/>
  <c r="I278" i="28"/>
  <c r="E49" i="4"/>
  <c r="E263" i="28"/>
  <c r="G127" i="4"/>
  <c r="G164" i="28"/>
  <c r="F107" i="4"/>
  <c r="F18" i="28"/>
  <c r="G282" i="4"/>
  <c r="G37" i="28"/>
  <c r="G112" i="28"/>
  <c r="G211" i="4"/>
  <c r="E88" i="4"/>
  <c r="E288" i="28"/>
  <c r="G234" i="28"/>
  <c r="G54" i="4"/>
  <c r="F172" i="4"/>
  <c r="F261" i="28"/>
  <c r="G271" i="28"/>
  <c r="G51" i="4"/>
  <c r="F254" i="4"/>
  <c r="F204" i="28"/>
  <c r="E236" i="4"/>
  <c r="E132" i="28"/>
  <c r="E276" i="4"/>
  <c r="E17" i="28"/>
  <c r="I75" i="4"/>
  <c r="I159" i="28"/>
  <c r="G282" i="28"/>
  <c r="G124" i="4"/>
  <c r="F148" i="4"/>
  <c r="F146" i="28"/>
  <c r="F254" i="28"/>
  <c r="F122" i="4"/>
  <c r="E91" i="4"/>
  <c r="E166" i="28"/>
  <c r="I117" i="4"/>
  <c r="I227" i="28"/>
  <c r="F117" i="4"/>
  <c r="F227" i="28"/>
  <c r="E55" i="4"/>
  <c r="E256" i="28"/>
  <c r="I283" i="28"/>
  <c r="I125" i="4"/>
  <c r="E112" i="4"/>
  <c r="E27" i="28"/>
  <c r="F166" i="4"/>
  <c r="F129" i="28"/>
  <c r="E265" i="4"/>
  <c r="E86" i="28"/>
  <c r="I174" i="4"/>
  <c r="I113" i="28"/>
  <c r="G246" i="27"/>
  <c r="G218" i="13"/>
  <c r="D288" i="13"/>
  <c r="D179" i="27"/>
  <c r="E121" i="27"/>
  <c r="E253" i="13"/>
  <c r="E12" i="27"/>
  <c r="E249" i="13"/>
  <c r="H112" i="27"/>
  <c r="H244" i="13"/>
  <c r="E16" i="27"/>
  <c r="E228" i="13"/>
  <c r="E194" i="27"/>
  <c r="E210" i="13"/>
  <c r="E205" i="13"/>
  <c r="E252" i="27"/>
  <c r="F190" i="13"/>
  <c r="F34" i="27"/>
  <c r="E241" i="27"/>
  <c r="E204" i="13"/>
  <c r="E99" i="27"/>
  <c r="E25" i="13"/>
  <c r="E124" i="27"/>
  <c r="E156" i="13"/>
  <c r="E83" i="27"/>
  <c r="E146" i="13"/>
  <c r="H103" i="27"/>
  <c r="H141" i="13"/>
  <c r="E132" i="27"/>
  <c r="E34" i="13"/>
  <c r="E81" i="13"/>
  <c r="E76" i="27"/>
  <c r="H161" i="1"/>
  <c r="I143" i="13"/>
  <c r="I118" i="27"/>
  <c r="E248" i="27"/>
  <c r="E258" i="13"/>
  <c r="E73" i="1"/>
  <c r="H274" i="27"/>
  <c r="H202" i="13"/>
  <c r="E286" i="27"/>
  <c r="E188" i="13"/>
  <c r="I287" i="27"/>
  <c r="I152" i="13"/>
  <c r="H87" i="1"/>
  <c r="F59" i="13"/>
  <c r="F250" i="27"/>
  <c r="F47" i="13"/>
  <c r="F139" i="27"/>
  <c r="H126" i="27"/>
  <c r="H43" i="13"/>
  <c r="E43" i="13"/>
  <c r="E126" i="27"/>
  <c r="I22" i="13"/>
  <c r="I73" i="27"/>
  <c r="D69" i="27"/>
  <c r="D93" i="13"/>
  <c r="E81" i="27"/>
  <c r="E254" i="13"/>
  <c r="E107" i="27"/>
  <c r="E247" i="13"/>
  <c r="H107" i="27"/>
  <c r="H247" i="13"/>
  <c r="E177" i="27"/>
  <c r="E242" i="13"/>
  <c r="H238" i="13"/>
  <c r="H77" i="27"/>
  <c r="I230" i="13"/>
  <c r="I74" i="27"/>
  <c r="E123" i="27"/>
  <c r="E207" i="13"/>
  <c r="E51" i="27"/>
  <c r="E196" i="13"/>
  <c r="F100" i="27"/>
  <c r="F192" i="13"/>
  <c r="F122" i="13"/>
  <c r="F87" i="27"/>
  <c r="I56" i="27"/>
  <c r="I11" i="13"/>
  <c r="E64" i="27"/>
  <c r="E233" i="13"/>
  <c r="F241" i="13"/>
  <c r="F254" i="27"/>
  <c r="H124" i="1"/>
  <c r="D264" i="13"/>
  <c r="D119" i="27"/>
  <c r="E249" i="27"/>
  <c r="E225" i="13"/>
  <c r="D89" i="27"/>
  <c r="D215" i="13"/>
  <c r="D182" i="27"/>
  <c r="D211" i="13"/>
  <c r="E243" i="27"/>
  <c r="E286" i="13"/>
  <c r="H147" i="1"/>
  <c r="H273" i="27"/>
  <c r="H100" i="13"/>
  <c r="H224" i="1"/>
  <c r="I182" i="13"/>
  <c r="I204" i="27"/>
  <c r="D178" i="13"/>
  <c r="D170" i="27"/>
  <c r="H141" i="27"/>
  <c r="H174" i="13"/>
  <c r="E251" i="27"/>
  <c r="E131" i="13"/>
  <c r="F183" i="13"/>
  <c r="F222" i="27"/>
  <c r="E143" i="13"/>
  <c r="E118" i="27"/>
  <c r="F25" i="27"/>
  <c r="F268" i="13"/>
  <c r="D156" i="27"/>
  <c r="D195" i="13"/>
  <c r="H124" i="27"/>
  <c r="H156" i="13"/>
  <c r="H128" i="1"/>
  <c r="E211" i="27"/>
  <c r="E250" i="13"/>
  <c r="H33" i="27"/>
  <c r="H142" i="13"/>
  <c r="F135" i="13"/>
  <c r="F62" i="27"/>
  <c r="D24" i="27"/>
  <c r="D269" i="13"/>
  <c r="I265" i="27"/>
  <c r="I260" i="13"/>
  <c r="E129" i="27"/>
  <c r="E256" i="13"/>
  <c r="H259" i="1"/>
  <c r="H85" i="1"/>
  <c r="F184" i="13"/>
  <c r="F218" i="27"/>
  <c r="H226" i="1"/>
  <c r="I188" i="13"/>
  <c r="I286" i="27"/>
  <c r="E287" i="27"/>
  <c r="E152" i="13"/>
  <c r="I103" i="27"/>
  <c r="I141" i="13"/>
  <c r="E175" i="27"/>
  <c r="E138" i="13"/>
  <c r="H233" i="27"/>
  <c r="H110" i="13"/>
  <c r="I275" i="13"/>
  <c r="I199" i="27"/>
  <c r="H59" i="27"/>
  <c r="H213" i="13"/>
  <c r="H255" i="1"/>
  <c r="E42" i="1"/>
  <c r="E180" i="27"/>
  <c r="E154" i="13"/>
  <c r="E232" i="27"/>
  <c r="E158" i="13"/>
  <c r="F61" i="13"/>
  <c r="F31" i="27"/>
  <c r="H102" i="1"/>
  <c r="H84" i="1"/>
  <c r="I278" i="13"/>
  <c r="I203" i="27"/>
  <c r="I264" i="13"/>
  <c r="I119" i="27"/>
  <c r="D262" i="13"/>
  <c r="D256" i="27"/>
  <c r="F248" i="27"/>
  <c r="F258" i="13"/>
  <c r="D249" i="27"/>
  <c r="D225" i="13"/>
  <c r="I93" i="27"/>
  <c r="I217" i="13"/>
  <c r="F215" i="13"/>
  <c r="F89" i="27"/>
  <c r="H267" i="1"/>
  <c r="F119" i="13"/>
  <c r="F30" i="27"/>
  <c r="E204" i="27"/>
  <c r="E182" i="13"/>
  <c r="I174" i="13"/>
  <c r="I141" i="27"/>
  <c r="F84" i="27"/>
  <c r="F186" i="13"/>
  <c r="I171" i="13"/>
  <c r="I94" i="27"/>
  <c r="E113" i="27"/>
  <c r="E159" i="13"/>
  <c r="H125" i="1"/>
  <c r="H270" i="27"/>
  <c r="H63" i="13"/>
  <c r="F126" i="13"/>
  <c r="F14" i="27"/>
  <c r="H80" i="27"/>
  <c r="H162" i="13"/>
  <c r="E80" i="27"/>
  <c r="E162" i="13"/>
  <c r="H149" i="1"/>
  <c r="J212" i="27"/>
  <c r="J19" i="13"/>
  <c r="J18" i="13"/>
  <c r="J147" i="27"/>
  <c r="I282" i="13"/>
  <c r="I280" i="27"/>
  <c r="D12" i="27"/>
  <c r="D249" i="13"/>
  <c r="D244" i="13"/>
  <c r="D112" i="27"/>
  <c r="F240" i="13"/>
  <c r="F206" i="27"/>
  <c r="F63" i="27"/>
  <c r="F236" i="13"/>
  <c r="I228" i="13"/>
  <c r="I16" i="27"/>
  <c r="F228" i="13"/>
  <c r="F16" i="27"/>
  <c r="I201" i="13"/>
  <c r="I122" i="27"/>
  <c r="E200" i="27"/>
  <c r="E194" i="13"/>
  <c r="E115" i="27"/>
  <c r="E271" i="13"/>
  <c r="E156" i="27"/>
  <c r="E195" i="13"/>
  <c r="H68" i="13"/>
  <c r="H285" i="27"/>
  <c r="H206" i="1"/>
  <c r="H44" i="1"/>
  <c r="I142" i="13"/>
  <c r="I33" i="27"/>
  <c r="E121" i="13"/>
  <c r="E110" i="27"/>
  <c r="I286" i="13"/>
  <c r="I243" i="27"/>
  <c r="I24" i="27"/>
  <c r="I269" i="13"/>
  <c r="I266" i="13"/>
  <c r="I213" i="27"/>
  <c r="H148" i="27"/>
  <c r="H245" i="13"/>
  <c r="I219" i="13"/>
  <c r="I223" i="27"/>
  <c r="F145" i="27"/>
  <c r="F208" i="13"/>
  <c r="I190" i="27"/>
  <c r="I243" i="13"/>
  <c r="H216" i="1"/>
  <c r="I101" i="27"/>
  <c r="I197" i="13"/>
  <c r="F41" i="13"/>
  <c r="F96" i="27"/>
  <c r="F274" i="27"/>
  <c r="F202" i="13"/>
  <c r="F152" i="13"/>
  <c r="F287" i="27"/>
  <c r="H152" i="13"/>
  <c r="H287" i="27"/>
  <c r="E187" i="13"/>
  <c r="E161" i="27"/>
  <c r="H54" i="27"/>
  <c r="H71" i="13"/>
  <c r="H22" i="13"/>
  <c r="H73" i="27"/>
  <c r="F179" i="13"/>
  <c r="F193" i="27"/>
  <c r="E225" i="27"/>
  <c r="E246" i="13"/>
  <c r="F53" i="13"/>
  <c r="F196" i="27"/>
  <c r="D198" i="13"/>
  <c r="D266" i="27"/>
  <c r="D150" i="13"/>
  <c r="D166" i="27"/>
  <c r="F150" i="13"/>
  <c r="F166" i="27"/>
  <c r="H272" i="27"/>
  <c r="H127" i="13"/>
  <c r="E57" i="27"/>
  <c r="E144" i="13"/>
  <c r="I158" i="13"/>
  <c r="I232" i="27"/>
  <c r="H158" i="13"/>
  <c r="H232" i="27"/>
  <c r="E158" i="27"/>
  <c r="E139" i="13"/>
  <c r="I284" i="13"/>
  <c r="I154" i="27"/>
  <c r="E25" i="27"/>
  <c r="E268" i="13"/>
  <c r="D268" i="13"/>
  <c r="D25" i="27"/>
  <c r="H248" i="27"/>
  <c r="H258" i="13"/>
  <c r="H13" i="27"/>
  <c r="H235" i="13"/>
  <c r="E213" i="13"/>
  <c r="E59" i="27"/>
  <c r="D95" i="27"/>
  <c r="D189" i="13"/>
  <c r="H84" i="27"/>
  <c r="H186" i="13"/>
  <c r="H91" i="1"/>
  <c r="I110" i="13"/>
  <c r="I233" i="27"/>
  <c r="H263" i="27"/>
  <c r="H163" i="13"/>
  <c r="H257" i="1"/>
  <c r="I121" i="27"/>
  <c r="I253" i="13"/>
  <c r="I12" i="27"/>
  <c r="I249" i="13"/>
  <c r="I244" i="13"/>
  <c r="I112" i="27"/>
  <c r="E206" i="27"/>
  <c r="E240" i="13"/>
  <c r="H240" i="13"/>
  <c r="H206" i="27"/>
  <c r="I232" i="13"/>
  <c r="I109" i="27"/>
  <c r="F210" i="13"/>
  <c r="F194" i="27"/>
  <c r="F194" i="13"/>
  <c r="F200" i="27"/>
  <c r="E34" i="27"/>
  <c r="E190" i="13"/>
  <c r="I266" i="27"/>
  <c r="I198" i="13"/>
  <c r="D285" i="27"/>
  <c r="D68" i="13"/>
  <c r="E23" i="13"/>
  <c r="E104" i="27"/>
  <c r="D121" i="13"/>
  <c r="D110" i="27"/>
  <c r="D273" i="13"/>
  <c r="D21" i="27"/>
  <c r="H213" i="27"/>
  <c r="H266" i="13"/>
  <c r="H265" i="27"/>
  <c r="H260" i="13"/>
  <c r="E148" i="27"/>
  <c r="E245" i="13"/>
  <c r="F223" i="13"/>
  <c r="F136" i="27"/>
  <c r="E219" i="13"/>
  <c r="E223" i="27"/>
  <c r="D208" i="13"/>
  <c r="D145" i="27"/>
  <c r="E16" i="1"/>
  <c r="H229" i="1"/>
  <c r="H254" i="27"/>
  <c r="H241" i="13"/>
  <c r="F143" i="13"/>
  <c r="F118" i="27"/>
  <c r="F57" i="27"/>
  <c r="F144" i="13"/>
  <c r="F113" i="13"/>
  <c r="F271" i="27"/>
  <c r="H89" i="1"/>
  <c r="D54" i="27"/>
  <c r="D71" i="13"/>
  <c r="D22" i="13"/>
  <c r="D73" i="27"/>
  <c r="F93" i="13"/>
  <c r="F69" i="27"/>
  <c r="D254" i="13"/>
  <c r="D81" i="27"/>
  <c r="K218" i="1"/>
  <c r="E217" i="27"/>
  <c r="E136" i="13"/>
  <c r="H28" i="1"/>
  <c r="D56" i="27"/>
  <c r="D11" i="13"/>
  <c r="H237" i="1"/>
  <c r="I64" i="27"/>
  <c r="I233" i="13"/>
  <c r="I150" i="13"/>
  <c r="I166" i="27"/>
  <c r="I272" i="27"/>
  <c r="I127" i="13"/>
  <c r="H122" i="13"/>
  <c r="H87" i="27"/>
  <c r="I41" i="13"/>
  <c r="I96" i="27"/>
  <c r="H277" i="1"/>
  <c r="D171" i="13"/>
  <c r="D94" i="27"/>
  <c r="D118" i="13"/>
  <c r="D66" i="27"/>
  <c r="H105" i="1"/>
  <c r="I268" i="13"/>
  <c r="I25" i="27"/>
  <c r="I254" i="13"/>
  <c r="I81" i="27"/>
  <c r="I221" i="13"/>
  <c r="I205" i="27"/>
  <c r="D221" i="13"/>
  <c r="D205" i="27"/>
  <c r="F217" i="13"/>
  <c r="F93" i="27"/>
  <c r="D93" i="27"/>
  <c r="D217" i="13"/>
  <c r="E182" i="27"/>
  <c r="E211" i="13"/>
  <c r="D286" i="13"/>
  <c r="D243" i="27"/>
  <c r="F219" i="27"/>
  <c r="F134" i="13"/>
  <c r="E273" i="27"/>
  <c r="E100" i="13"/>
  <c r="F178" i="13"/>
  <c r="F170" i="27"/>
  <c r="E141" i="27"/>
  <c r="E174" i="13"/>
  <c r="E266" i="27"/>
  <c r="E198" i="13"/>
  <c r="H118" i="27"/>
  <c r="H143" i="13"/>
  <c r="I208" i="27"/>
  <c r="I109" i="13"/>
  <c r="I270" i="27"/>
  <c r="I63" i="13"/>
  <c r="D222" i="27"/>
  <c r="D183" i="13"/>
  <c r="F149" i="27"/>
  <c r="F24" i="13"/>
  <c r="H76" i="1"/>
  <c r="F154" i="13"/>
  <c r="F180" i="27"/>
  <c r="H156" i="27"/>
  <c r="H195" i="13"/>
  <c r="E79" i="27"/>
  <c r="E129" i="13"/>
  <c r="I80" i="13"/>
  <c r="I48" i="27"/>
  <c r="F80" i="13"/>
  <c r="F48" i="27"/>
  <c r="H55" i="1"/>
  <c r="F23" i="13"/>
  <c r="F104" i="27"/>
  <c r="D250" i="13"/>
  <c r="D211" i="27"/>
  <c r="E33" i="27"/>
  <c r="E142" i="13"/>
  <c r="H70" i="1"/>
  <c r="F269" i="13"/>
  <c r="F24" i="27"/>
  <c r="I256" i="13"/>
  <c r="I129" i="27"/>
  <c r="D136" i="27"/>
  <c r="D223" i="13"/>
  <c r="H223" i="27"/>
  <c r="H219" i="13"/>
  <c r="I213" i="13"/>
  <c r="I59" i="27"/>
  <c r="I208" i="13"/>
  <c r="I145" i="27"/>
  <c r="F243" i="13"/>
  <c r="F190" i="27"/>
  <c r="E59" i="13"/>
  <c r="E250" i="27"/>
  <c r="E72" i="1"/>
  <c r="D275" i="13"/>
  <c r="D199" i="27"/>
  <c r="F217" i="27"/>
  <c r="F136" i="13"/>
  <c r="H132" i="1"/>
  <c r="I196" i="27"/>
  <c r="I53" i="13"/>
  <c r="H180" i="1"/>
  <c r="H176" i="1"/>
  <c r="H120" i="1"/>
  <c r="D280" i="27"/>
  <c r="D282" i="13"/>
  <c r="H284" i="13"/>
  <c r="H154" i="27"/>
  <c r="D235" i="13"/>
  <c r="D13" i="27"/>
  <c r="I134" i="13"/>
  <c r="I219" i="27"/>
  <c r="H219" i="27"/>
  <c r="H134" i="13"/>
  <c r="E30" i="27"/>
  <c r="E119" i="13"/>
  <c r="F101" i="13"/>
  <c r="F18" i="27"/>
  <c r="F273" i="27"/>
  <c r="F100" i="13"/>
  <c r="H90" i="1"/>
  <c r="H30" i="1"/>
  <c r="D186" i="13"/>
  <c r="D84" i="27"/>
  <c r="D113" i="27"/>
  <c r="D159" i="13"/>
  <c r="H268" i="27"/>
  <c r="H276" i="13"/>
  <c r="D263" i="27"/>
  <c r="D163" i="13"/>
  <c r="D60" i="13"/>
  <c r="D230" i="27"/>
  <c r="E40" i="1"/>
  <c r="I154" i="13"/>
  <c r="I180" i="27"/>
  <c r="D110" i="13"/>
  <c r="D233" i="27"/>
  <c r="D240" i="13"/>
  <c r="D206" i="27"/>
  <c r="F232" i="13"/>
  <c r="F109" i="27"/>
  <c r="H210" i="13"/>
  <c r="H194" i="27"/>
  <c r="I205" i="13"/>
  <c r="I252" i="27"/>
  <c r="E201" i="13"/>
  <c r="E122" i="27"/>
  <c r="F203" i="27"/>
  <c r="F278" i="13"/>
  <c r="D204" i="13"/>
  <c r="D241" i="27"/>
  <c r="F266" i="27"/>
  <c r="F198" i="13"/>
  <c r="F25" i="13"/>
  <c r="F99" i="27"/>
  <c r="F34" i="13"/>
  <c r="F132" i="27"/>
  <c r="H34" i="13"/>
  <c r="H132" i="27"/>
  <c r="D81" i="13"/>
  <c r="D76" i="27"/>
  <c r="H254" i="13"/>
  <c r="H81" i="27"/>
  <c r="F163" i="13"/>
  <c r="F263" i="27"/>
  <c r="F33" i="27"/>
  <c r="F142" i="13"/>
  <c r="H261" i="1"/>
  <c r="E101" i="27"/>
  <c r="E197" i="13"/>
  <c r="D104" i="13"/>
  <c r="D172" i="27"/>
  <c r="E51" i="1"/>
  <c r="H271" i="27"/>
  <c r="H113" i="13"/>
  <c r="I283" i="27"/>
  <c r="I65" i="13"/>
  <c r="I59" i="13"/>
  <c r="I250" i="27"/>
  <c r="H250" i="27"/>
  <c r="H59" i="13"/>
  <c r="D47" i="13"/>
  <c r="D139" i="27"/>
  <c r="I43" i="13"/>
  <c r="I126" i="27"/>
  <c r="F251" i="13"/>
  <c r="F228" i="27"/>
  <c r="D107" i="27"/>
  <c r="D247" i="13"/>
  <c r="E77" i="27"/>
  <c r="E238" i="13"/>
  <c r="D186" i="27"/>
  <c r="D227" i="13"/>
  <c r="D123" i="27"/>
  <c r="D207" i="13"/>
  <c r="D198" i="27"/>
  <c r="D203" i="13"/>
  <c r="F203" i="13"/>
  <c r="F198" i="27"/>
  <c r="F11" i="27"/>
  <c r="F200" i="13"/>
  <c r="D196" i="13"/>
  <c r="D51" i="27"/>
  <c r="H196" i="27"/>
  <c r="H53" i="13"/>
  <c r="E67" i="13"/>
  <c r="E70" i="27"/>
  <c r="E14" i="27"/>
  <c r="E126" i="13"/>
  <c r="D252" i="13"/>
  <c r="D55" i="27"/>
  <c r="E95" i="27"/>
  <c r="E189" i="13"/>
  <c r="I18" i="27"/>
  <c r="I101" i="13"/>
  <c r="E222" i="27"/>
  <c r="E183" i="13"/>
  <c r="F171" i="13"/>
  <c r="F94" i="27"/>
  <c r="I56" i="13"/>
  <c r="I38" i="27"/>
  <c r="E263" i="27"/>
  <c r="E163" i="13"/>
  <c r="E230" i="27"/>
  <c r="E60" i="13"/>
  <c r="G145" i="13"/>
  <c r="F159" i="13"/>
  <c r="F113" i="27"/>
  <c r="F124" i="27"/>
  <c r="F156" i="13"/>
  <c r="H285" i="1"/>
  <c r="E179" i="13"/>
  <c r="E193" i="27"/>
  <c r="G90" i="27"/>
  <c r="G96" i="13"/>
  <c r="D60" i="27"/>
  <c r="D199" i="13"/>
  <c r="H184" i="13"/>
  <c r="H218" i="27"/>
  <c r="D241" i="13"/>
  <c r="D254" i="27"/>
  <c r="G240" i="27"/>
  <c r="G74" i="13"/>
  <c r="I138" i="13"/>
  <c r="I175" i="27"/>
  <c r="H175" i="27"/>
  <c r="H138" i="13"/>
  <c r="E54" i="27"/>
  <c r="E71" i="13"/>
  <c r="H228" i="27"/>
  <c r="H251" i="13"/>
  <c r="F238" i="13"/>
  <c r="F77" i="27"/>
  <c r="D234" i="13"/>
  <c r="D43" i="27"/>
  <c r="I234" i="13"/>
  <c r="I43" i="27"/>
  <c r="I186" i="27"/>
  <c r="I227" i="13"/>
  <c r="I198" i="27"/>
  <c r="I203" i="13"/>
  <c r="D200" i="13"/>
  <c r="D11" i="27"/>
  <c r="H243" i="27"/>
  <c r="H286" i="13"/>
  <c r="I276" i="13"/>
  <c r="I268" i="27"/>
  <c r="D251" i="27"/>
  <c r="D131" i="13"/>
  <c r="D67" i="13"/>
  <c r="D70" i="27"/>
  <c r="I61" i="13"/>
  <c r="I31" i="27"/>
  <c r="H56" i="13"/>
  <c r="H38" i="27"/>
  <c r="F273" i="13"/>
  <c r="F21" i="27"/>
  <c r="D32" i="13"/>
  <c r="D258" i="27"/>
  <c r="H272" i="1"/>
  <c r="I252" i="13"/>
  <c r="I55" i="27"/>
  <c r="I263" i="27"/>
  <c r="I163" i="13"/>
  <c r="D148" i="13"/>
  <c r="D20" i="27"/>
  <c r="F109" i="13"/>
  <c r="F208" i="27"/>
  <c r="E175" i="13"/>
  <c r="E189" i="27"/>
  <c r="E69" i="1"/>
  <c r="F166" i="13"/>
  <c r="F127" i="27"/>
  <c r="D24" i="13"/>
  <c r="D149" i="27"/>
  <c r="I162" i="13"/>
  <c r="I80" i="27"/>
  <c r="E151" i="1"/>
  <c r="H62" i="27"/>
  <c r="H135" i="13"/>
  <c r="I288" i="13"/>
  <c r="I179" i="27"/>
  <c r="H270" i="1"/>
  <c r="H153" i="1"/>
  <c r="F285" i="27"/>
  <c r="F68" i="13"/>
  <c r="I74" i="13"/>
  <c r="I240" i="27"/>
  <c r="I121" i="13"/>
  <c r="I110" i="27"/>
  <c r="E165" i="27"/>
  <c r="E70" i="13"/>
  <c r="F286" i="27"/>
  <c r="F188" i="13"/>
  <c r="H187" i="1"/>
  <c r="F141" i="13"/>
  <c r="F103" i="27"/>
  <c r="I251" i="27"/>
  <c r="I131" i="13"/>
  <c r="H69" i="27"/>
  <c r="H93" i="13"/>
  <c r="D280" i="13"/>
  <c r="D259" i="27"/>
  <c r="E259" i="27"/>
  <c r="E280" i="13"/>
  <c r="K263" i="1"/>
  <c r="G263" i="13"/>
  <c r="G72" i="27"/>
  <c r="I107" i="27"/>
  <c r="I247" i="13"/>
  <c r="H177" i="27"/>
  <c r="H242" i="13"/>
  <c r="F43" i="27"/>
  <c r="F234" i="13"/>
  <c r="D230" i="13"/>
  <c r="D74" i="27"/>
  <c r="F227" i="13"/>
  <c r="F186" i="27"/>
  <c r="I200" i="13"/>
  <c r="I11" i="27"/>
  <c r="D192" i="13"/>
  <c r="D100" i="27"/>
  <c r="G163" i="27"/>
  <c r="G50" i="27"/>
  <c r="G57" i="13"/>
  <c r="E66" i="1"/>
  <c r="H55" i="27"/>
  <c r="H252" i="13"/>
  <c r="E21" i="1"/>
  <c r="D166" i="13"/>
  <c r="D127" i="27"/>
  <c r="H111" i="1"/>
  <c r="D178" i="27"/>
  <c r="D75" i="13"/>
  <c r="I24" i="13"/>
  <c r="I149" i="27"/>
  <c r="F167" i="13"/>
  <c r="F169" i="27"/>
  <c r="H193" i="27"/>
  <c r="H179" i="13"/>
  <c r="H114" i="27"/>
  <c r="H62" i="13"/>
  <c r="G133" i="27"/>
  <c r="H56" i="1"/>
  <c r="H121" i="27"/>
  <c r="H253" i="13"/>
  <c r="H12" i="27"/>
  <c r="H249" i="13"/>
  <c r="E63" i="27"/>
  <c r="E236" i="13"/>
  <c r="H63" i="27"/>
  <c r="H236" i="13"/>
  <c r="D205" i="13"/>
  <c r="D252" i="27"/>
  <c r="H122" i="27"/>
  <c r="H201" i="13"/>
  <c r="I194" i="13"/>
  <c r="I200" i="27"/>
  <c r="I190" i="13"/>
  <c r="I34" i="27"/>
  <c r="F241" i="27"/>
  <c r="F204" i="13"/>
  <c r="D99" i="27"/>
  <c r="D25" i="13"/>
  <c r="G102" i="27"/>
  <c r="F146" i="13"/>
  <c r="F83" i="27"/>
  <c r="D143" i="13"/>
  <c r="D118" i="27"/>
  <c r="H181" i="1"/>
  <c r="F81" i="13"/>
  <c r="F76" i="27"/>
  <c r="G26" i="27"/>
  <c r="G83" i="13"/>
  <c r="F60" i="13"/>
  <c r="F230" i="27"/>
  <c r="I274" i="27"/>
  <c r="I202" i="13"/>
  <c r="D188" i="13"/>
  <c r="D286" i="27"/>
  <c r="H283" i="27"/>
  <c r="H65" i="13"/>
  <c r="E65" i="13"/>
  <c r="E283" i="27"/>
  <c r="E47" i="13"/>
  <c r="E139" i="27"/>
  <c r="F43" i="13"/>
  <c r="F126" i="27"/>
  <c r="F22" i="13"/>
  <c r="F73" i="27"/>
  <c r="I69" i="27"/>
  <c r="I93" i="13"/>
  <c r="H282" i="13"/>
  <c r="H280" i="27"/>
  <c r="H117" i="1"/>
  <c r="D228" i="27"/>
  <c r="D251" i="13"/>
  <c r="D242" i="13"/>
  <c r="D177" i="27"/>
  <c r="I242" i="13"/>
  <c r="I177" i="27"/>
  <c r="F74" i="27"/>
  <c r="F230" i="13"/>
  <c r="E198" i="27"/>
  <c r="E203" i="13"/>
  <c r="F51" i="27"/>
  <c r="F196" i="13"/>
  <c r="G92" i="27"/>
  <c r="H64" i="27"/>
  <c r="H233" i="13"/>
  <c r="G172" i="13"/>
  <c r="F268" i="27"/>
  <c r="F276" i="13"/>
  <c r="I62" i="13"/>
  <c r="I114" i="27"/>
  <c r="G220" i="27"/>
  <c r="G112" i="13"/>
  <c r="F118" i="13"/>
  <c r="F66" i="27"/>
  <c r="L17" i="1"/>
  <c r="F271" i="13"/>
  <c r="F115" i="27"/>
  <c r="I262" i="13"/>
  <c r="I256" i="27"/>
  <c r="F225" i="13"/>
  <c r="F249" i="27"/>
  <c r="H93" i="27"/>
  <c r="H217" i="13"/>
  <c r="F211" i="13"/>
  <c r="F182" i="27"/>
  <c r="D278" i="13"/>
  <c r="D203" i="27"/>
  <c r="E55" i="27"/>
  <c r="E252" i="13"/>
  <c r="E159" i="27"/>
  <c r="E222" i="13"/>
  <c r="F182" i="13"/>
  <c r="F204" i="27"/>
  <c r="I178" i="13"/>
  <c r="I170" i="27"/>
  <c r="D174" i="13"/>
  <c r="D141" i="27"/>
  <c r="F141" i="27"/>
  <c r="F174" i="13"/>
  <c r="I62" i="27"/>
  <c r="I135" i="13"/>
  <c r="E270" i="27"/>
  <c r="E63" i="13"/>
  <c r="I99" i="27"/>
  <c r="I25" i="13"/>
  <c r="D156" i="13"/>
  <c r="D124" i="27"/>
  <c r="I146" i="13"/>
  <c r="I83" i="27"/>
  <c r="H146" i="13"/>
  <c r="H83" i="27"/>
  <c r="I60" i="13"/>
  <c r="I230" i="27"/>
  <c r="H76" i="27"/>
  <c r="H81" i="13"/>
  <c r="D142" i="13"/>
  <c r="D33" i="27"/>
  <c r="F213" i="27"/>
  <c r="F266" i="13"/>
  <c r="F129" i="27"/>
  <c r="F256" i="13"/>
  <c r="D148" i="27"/>
  <c r="D245" i="13"/>
  <c r="I136" i="27"/>
  <c r="I223" i="13"/>
  <c r="E60" i="27"/>
  <c r="E199" i="13"/>
  <c r="I184" i="13"/>
  <c r="I218" i="27"/>
  <c r="H188" i="13"/>
  <c r="H286" i="27"/>
  <c r="H94" i="27"/>
  <c r="H171" i="13"/>
  <c r="F175" i="27"/>
  <c r="F138" i="13"/>
  <c r="E275" i="13"/>
  <c r="E199" i="27"/>
  <c r="E166" i="27"/>
  <c r="E150" i="13"/>
  <c r="F158" i="13"/>
  <c r="F232" i="27"/>
  <c r="H60" i="13"/>
  <c r="H230" i="27"/>
  <c r="H52" i="1"/>
  <c r="F258" i="27"/>
  <c r="F32" i="13"/>
  <c r="I115" i="27"/>
  <c r="I271" i="13"/>
  <c r="E119" i="27"/>
  <c r="E264" i="13"/>
  <c r="F256" i="27"/>
  <c r="F262" i="13"/>
  <c r="I249" i="27"/>
  <c r="I225" i="13"/>
  <c r="H89" i="27"/>
  <c r="H215" i="13"/>
  <c r="E89" i="27"/>
  <c r="E215" i="13"/>
  <c r="H222" i="1"/>
  <c r="D213" i="13"/>
  <c r="D59" i="27"/>
  <c r="D30" i="27"/>
  <c r="D119" i="13"/>
  <c r="H182" i="13"/>
  <c r="H204" i="27"/>
  <c r="I186" i="13"/>
  <c r="I84" i="27"/>
  <c r="E20" i="27"/>
  <c r="E148" i="13"/>
  <c r="D270" i="27"/>
  <c r="D63" i="13"/>
  <c r="I178" i="27"/>
  <c r="I75" i="13"/>
  <c r="H149" i="27"/>
  <c r="H24" i="13"/>
  <c r="F80" i="27"/>
  <c r="F162" i="13"/>
  <c r="H54" i="1"/>
  <c r="H179" i="27"/>
  <c r="H288" i="13"/>
  <c r="F253" i="13"/>
  <c r="F121" i="27"/>
  <c r="F112" i="27"/>
  <c r="F244" i="13"/>
  <c r="E112" i="27"/>
  <c r="E244" i="13"/>
  <c r="I236" i="13"/>
  <c r="I63" i="27"/>
  <c r="H232" i="13"/>
  <c r="H109" i="27"/>
  <c r="D228" i="13"/>
  <c r="D16" i="27"/>
  <c r="H228" i="13"/>
  <c r="H16" i="27"/>
  <c r="F201" i="13"/>
  <c r="F122" i="27"/>
  <c r="D194" i="13"/>
  <c r="D200" i="27"/>
  <c r="H190" i="13"/>
  <c r="H34" i="27"/>
  <c r="H129" i="27"/>
  <c r="H256" i="13"/>
  <c r="I156" i="27"/>
  <c r="I195" i="13"/>
  <c r="D94" i="13"/>
  <c r="D238" i="27"/>
  <c r="E285" i="27"/>
  <c r="E68" i="13"/>
  <c r="G221" i="27"/>
  <c r="G239" i="13"/>
  <c r="H104" i="27"/>
  <c r="H23" i="13"/>
  <c r="G65" i="27"/>
  <c r="G177" i="13"/>
  <c r="G168" i="27"/>
  <c r="G169" i="13"/>
  <c r="G231" i="27"/>
  <c r="G116" i="13"/>
  <c r="F121" i="13"/>
  <c r="F110" i="27"/>
  <c r="K31" i="1"/>
  <c r="G85" i="27"/>
  <c r="G31" i="13"/>
  <c r="G75" i="27"/>
  <c r="G78" i="13"/>
  <c r="E273" i="13"/>
  <c r="E21" i="27"/>
  <c r="F265" i="27"/>
  <c r="F260" i="13"/>
  <c r="I148" i="27"/>
  <c r="I245" i="13"/>
  <c r="E145" i="27"/>
  <c r="E208" i="13"/>
  <c r="H190" i="27"/>
  <c r="H243" i="13"/>
  <c r="D101" i="27"/>
  <c r="D197" i="13"/>
  <c r="E274" i="27"/>
  <c r="E202" i="13"/>
  <c r="D287" i="27"/>
  <c r="D152" i="13"/>
  <c r="D138" i="13"/>
  <c r="D175" i="27"/>
  <c r="E215" i="27"/>
  <c r="E106" i="13"/>
  <c r="E246" i="27"/>
  <c r="E218" i="13"/>
  <c r="L279" i="1"/>
  <c r="G210" i="27"/>
  <c r="G155" i="13"/>
  <c r="I136" i="13"/>
  <c r="I217" i="27"/>
  <c r="I98" i="13"/>
  <c r="I284" i="27"/>
  <c r="H56" i="27"/>
  <c r="H11" i="13"/>
  <c r="H150" i="13"/>
  <c r="H166" i="27"/>
  <c r="E127" i="13"/>
  <c r="E272" i="27"/>
  <c r="D158" i="13"/>
  <c r="D232" i="27"/>
  <c r="I118" i="13"/>
  <c r="I66" i="27"/>
  <c r="H70" i="27"/>
  <c r="H67" i="13"/>
  <c r="G130" i="27"/>
  <c r="G99" i="13"/>
  <c r="E154" i="27"/>
  <c r="E284" i="13"/>
  <c r="G262" i="27"/>
  <c r="H115" i="27"/>
  <c r="H271" i="13"/>
  <c r="H25" i="27"/>
  <c r="H268" i="13"/>
  <c r="H264" i="13"/>
  <c r="H119" i="27"/>
  <c r="I258" i="13"/>
  <c r="I248" i="27"/>
  <c r="F221" i="13"/>
  <c r="F205" i="27"/>
  <c r="I89" i="27"/>
  <c r="I215" i="13"/>
  <c r="H246" i="1"/>
  <c r="E235" i="13"/>
  <c r="E13" i="27"/>
  <c r="I95" i="27"/>
  <c r="I189" i="13"/>
  <c r="H95" i="27"/>
  <c r="H189" i="13"/>
  <c r="E209" i="13"/>
  <c r="E235" i="27"/>
  <c r="E84" i="27"/>
  <c r="E186" i="13"/>
  <c r="I175" i="13"/>
  <c r="I189" i="27"/>
  <c r="F270" i="27"/>
  <c r="F63" i="13"/>
  <c r="H185" i="1"/>
  <c r="E149" i="27"/>
  <c r="E24" i="13"/>
  <c r="H137" i="1"/>
  <c r="H203" i="27"/>
  <c r="H278" i="13"/>
  <c r="E268" i="27"/>
  <c r="E276" i="13"/>
  <c r="D121" i="27"/>
  <c r="D253" i="13"/>
  <c r="F249" i="13"/>
  <c r="F12" i="27"/>
  <c r="I240" i="13"/>
  <c r="I206" i="27"/>
  <c r="D236" i="13"/>
  <c r="D63" i="27"/>
  <c r="E109" i="27"/>
  <c r="E232" i="13"/>
  <c r="I210" i="13"/>
  <c r="I194" i="27"/>
  <c r="H252" i="27"/>
  <c r="H205" i="13"/>
  <c r="D190" i="13"/>
  <c r="D34" i="27"/>
  <c r="F243" i="27"/>
  <c r="F286" i="13"/>
  <c r="I250" i="13"/>
  <c r="I211" i="27"/>
  <c r="I156" i="13"/>
  <c r="I124" i="27"/>
  <c r="H80" i="13"/>
  <c r="H48" i="27"/>
  <c r="I285" i="27"/>
  <c r="I68" i="13"/>
  <c r="H48" i="1"/>
  <c r="I34" i="13"/>
  <c r="I132" i="27"/>
  <c r="D23" i="13"/>
  <c r="D104" i="27"/>
  <c r="H110" i="27"/>
  <c r="H121" i="13"/>
  <c r="D41" i="13"/>
  <c r="D96" i="27"/>
  <c r="H21" i="27"/>
  <c r="H273" i="13"/>
  <c r="D265" i="27"/>
  <c r="D260" i="13"/>
  <c r="D256" i="13"/>
  <c r="D129" i="27"/>
  <c r="F245" i="13"/>
  <c r="F148" i="27"/>
  <c r="E136" i="27"/>
  <c r="E223" i="13"/>
  <c r="H101" i="27"/>
  <c r="H197" i="13"/>
  <c r="D276" i="13"/>
  <c r="D268" i="27"/>
  <c r="D144" i="13"/>
  <c r="D57" i="27"/>
  <c r="D98" i="13"/>
  <c r="D284" i="27"/>
  <c r="F71" i="13"/>
  <c r="F54" i="27"/>
  <c r="D43" i="13"/>
  <c r="D126" i="27"/>
  <c r="F211" i="27"/>
  <c r="F250" i="13"/>
  <c r="E69" i="27"/>
  <c r="E93" i="13"/>
  <c r="K130" i="1"/>
  <c r="G130" i="13"/>
  <c r="G224" i="27"/>
  <c r="H24" i="27"/>
  <c r="H269" i="13"/>
  <c r="H217" i="27"/>
  <c r="H136" i="13"/>
  <c r="I122" i="13"/>
  <c r="I87" i="27"/>
  <c r="E56" i="27"/>
  <c r="E11" i="13"/>
  <c r="H256" i="27"/>
  <c r="H262" i="13"/>
  <c r="I158" i="27"/>
  <c r="I139" i="13"/>
  <c r="D272" i="27"/>
  <c r="D127" i="13"/>
  <c r="E103" i="27"/>
  <c r="E141" i="13"/>
  <c r="D167" i="13"/>
  <c r="D169" i="27"/>
  <c r="F284" i="13"/>
  <c r="F154" i="27"/>
  <c r="F264" i="13"/>
  <c r="F119" i="27"/>
  <c r="E256" i="27"/>
  <c r="E262" i="13"/>
  <c r="H249" i="27"/>
  <c r="H225" i="13"/>
  <c r="E221" i="13"/>
  <c r="E205" i="27"/>
  <c r="H205" i="27"/>
  <c r="H221" i="13"/>
  <c r="E93" i="27"/>
  <c r="E217" i="13"/>
  <c r="I182" i="27"/>
  <c r="I211" i="13"/>
  <c r="H182" i="27"/>
  <c r="H211" i="13"/>
  <c r="F235" i="13"/>
  <c r="F13" i="27"/>
  <c r="E219" i="27"/>
  <c r="E134" i="13"/>
  <c r="I273" i="27"/>
  <c r="I100" i="13"/>
  <c r="H178" i="13"/>
  <c r="H170" i="27"/>
  <c r="E170" i="27"/>
  <c r="E178" i="13"/>
  <c r="E87" i="27"/>
  <c r="E122" i="13"/>
  <c r="D208" i="27"/>
  <c r="D109" i="13"/>
  <c r="G193" i="13"/>
  <c r="G140" i="27"/>
  <c r="H178" i="27"/>
  <c r="H75" i="13"/>
  <c r="E12" i="1"/>
  <c r="G275" i="27"/>
  <c r="G95" i="13"/>
  <c r="H154" i="13"/>
  <c r="H180" i="27"/>
  <c r="F233" i="27"/>
  <c r="F110" i="13"/>
  <c r="D258" i="13"/>
  <c r="D248" i="27"/>
  <c r="F195" i="13"/>
  <c r="F156" i="27"/>
  <c r="F175" i="13"/>
  <c r="F189" i="27"/>
  <c r="I126" i="13"/>
  <c r="I14" i="27"/>
  <c r="D80" i="13"/>
  <c r="D48" i="27"/>
  <c r="E115" i="1"/>
  <c r="I23" i="13"/>
  <c r="I104" i="27"/>
  <c r="I273" i="13"/>
  <c r="I21" i="27"/>
  <c r="E24" i="27"/>
  <c r="E269" i="13"/>
  <c r="H136" i="27"/>
  <c r="H223" i="13"/>
  <c r="D219" i="13"/>
  <c r="D223" i="27"/>
  <c r="F219" i="13"/>
  <c r="F223" i="27"/>
  <c r="H145" i="27"/>
  <c r="H208" i="13"/>
  <c r="I60" i="27"/>
  <c r="I199" i="13"/>
  <c r="E172" i="27"/>
  <c r="E104" i="13"/>
  <c r="E58" i="1"/>
  <c r="G214" i="13"/>
  <c r="G131" i="27"/>
  <c r="E213" i="27"/>
  <c r="E266" i="13"/>
  <c r="F65" i="13"/>
  <c r="F283" i="27"/>
  <c r="H199" i="27"/>
  <c r="H275" i="13"/>
  <c r="D136" i="13"/>
  <c r="D217" i="27"/>
  <c r="F11" i="13"/>
  <c r="F56" i="27"/>
  <c r="F179" i="27"/>
  <c r="F288" i="13"/>
  <c r="K112" i="1"/>
  <c r="I67" i="13"/>
  <c r="I70" i="27"/>
  <c r="F233" i="13"/>
  <c r="F64" i="27"/>
  <c r="D284" i="13"/>
  <c r="D154" i="27"/>
  <c r="I235" i="13"/>
  <c r="I13" i="27"/>
  <c r="I113" i="27"/>
  <c r="I159" i="13"/>
  <c r="D134" i="13"/>
  <c r="D219" i="27"/>
  <c r="H30" i="27"/>
  <c r="H119" i="13"/>
  <c r="H18" i="27"/>
  <c r="H101" i="13"/>
  <c r="E18" i="27"/>
  <c r="E101" i="13"/>
  <c r="D273" i="27"/>
  <c r="D100" i="13"/>
  <c r="I179" i="13"/>
  <c r="I193" i="27"/>
  <c r="I148" i="13"/>
  <c r="I20" i="27"/>
  <c r="E62" i="27"/>
  <c r="E135" i="13"/>
  <c r="D154" i="13"/>
  <c r="D180" i="27"/>
  <c r="E233" i="27"/>
  <c r="E110" i="13"/>
  <c r="E179" i="27"/>
  <c r="E288" i="13"/>
  <c r="D232" i="13"/>
  <c r="D109" i="27"/>
  <c r="D210" i="13"/>
  <c r="D194" i="27"/>
  <c r="F205" i="13"/>
  <c r="F252" i="27"/>
  <c r="D201" i="13"/>
  <c r="D122" i="27"/>
  <c r="H194" i="13"/>
  <c r="H200" i="27"/>
  <c r="I204" i="13"/>
  <c r="I241" i="27"/>
  <c r="H241" i="27"/>
  <c r="H204" i="13"/>
  <c r="D146" i="13"/>
  <c r="D83" i="27"/>
  <c r="H129" i="1"/>
  <c r="D34" i="13"/>
  <c r="D132" i="27"/>
  <c r="I81" i="13"/>
  <c r="I76" i="27"/>
  <c r="G231" i="13"/>
  <c r="G61" i="27"/>
  <c r="D179" i="13"/>
  <c r="D193" i="27"/>
  <c r="D190" i="27"/>
  <c r="D243" i="13"/>
  <c r="F197" i="13"/>
  <c r="F101" i="27"/>
  <c r="I104" i="13"/>
  <c r="I172" i="27"/>
  <c r="H104" i="13"/>
  <c r="H172" i="27"/>
  <c r="G274" i="13"/>
  <c r="G253" i="27"/>
  <c r="G185" i="27"/>
  <c r="G212" i="13"/>
  <c r="I144" i="13"/>
  <c r="I57" i="27"/>
  <c r="I271" i="27"/>
  <c r="I113" i="13"/>
  <c r="D283" i="27"/>
  <c r="D65" i="13"/>
  <c r="D59" i="13"/>
  <c r="D250" i="27"/>
  <c r="I47" i="13"/>
  <c r="I139" i="27"/>
  <c r="H139" i="27"/>
  <c r="H47" i="13"/>
  <c r="I54" i="27"/>
  <c r="I71" i="13"/>
  <c r="G36" i="27"/>
  <c r="G173" i="13"/>
  <c r="H94" i="13"/>
  <c r="H238" i="27"/>
  <c r="E228" i="27"/>
  <c r="E251" i="13"/>
  <c r="F177" i="27"/>
  <c r="F242" i="13"/>
  <c r="D238" i="13"/>
  <c r="D77" i="27"/>
  <c r="H43" i="27"/>
  <c r="H234" i="13"/>
  <c r="E186" i="27"/>
  <c r="E227" i="13"/>
  <c r="I123" i="27"/>
  <c r="I207" i="13"/>
  <c r="H123" i="27"/>
  <c r="H207" i="13"/>
  <c r="H198" i="27"/>
  <c r="H203" i="13"/>
  <c r="E11" i="27"/>
  <c r="E200" i="13"/>
  <c r="H51" i="27"/>
  <c r="H196" i="13"/>
  <c r="E196" i="27"/>
  <c r="E53" i="13"/>
  <c r="D64" i="27"/>
  <c r="D233" i="13"/>
  <c r="D126" i="13"/>
  <c r="D14" i="27"/>
  <c r="D158" i="27"/>
  <c r="D139" i="13"/>
  <c r="H31" i="27"/>
  <c r="H61" i="13"/>
  <c r="E61" i="13"/>
  <c r="E31" i="27"/>
  <c r="E280" i="27"/>
  <c r="E282" i="13"/>
  <c r="E238" i="27"/>
  <c r="E94" i="13"/>
  <c r="H258" i="27"/>
  <c r="H32" i="13"/>
  <c r="E258" i="27"/>
  <c r="E32" i="13"/>
  <c r="K281" i="1"/>
  <c r="G167" i="27"/>
  <c r="G281" i="13"/>
  <c r="E203" i="27"/>
  <c r="E278" i="13"/>
  <c r="F189" i="13"/>
  <c r="F95" i="27"/>
  <c r="D18" i="27"/>
  <c r="D101" i="13"/>
  <c r="D175" i="13"/>
  <c r="D189" i="27"/>
  <c r="E265" i="27"/>
  <c r="E260" i="13"/>
  <c r="I222" i="27"/>
  <c r="I183" i="13"/>
  <c r="H211" i="27"/>
  <c r="H250" i="13"/>
  <c r="F280" i="27"/>
  <c r="F282" i="13"/>
  <c r="G123" i="13"/>
  <c r="G37" i="27"/>
  <c r="K170" i="1"/>
  <c r="G170" i="13"/>
  <c r="G29" i="27"/>
  <c r="H251" i="27"/>
  <c r="H131" i="13"/>
  <c r="K248" i="1"/>
  <c r="D62" i="13"/>
  <c r="D114" i="27"/>
  <c r="K78" i="1"/>
  <c r="F199" i="13"/>
  <c r="F60" i="27"/>
  <c r="H60" i="27"/>
  <c r="H199" i="13"/>
  <c r="F104" i="13"/>
  <c r="F172" i="27"/>
  <c r="E218" i="27"/>
  <c r="E184" i="13"/>
  <c r="I241" i="13"/>
  <c r="I254" i="27"/>
  <c r="E241" i="13"/>
  <c r="E254" i="27"/>
  <c r="H57" i="27"/>
  <c r="H144" i="13"/>
  <c r="K74" i="1"/>
  <c r="F131" i="13"/>
  <c r="F251" i="27"/>
  <c r="H169" i="27"/>
  <c r="H167" i="13"/>
  <c r="G133" i="13"/>
  <c r="G128" i="27"/>
  <c r="I280" i="13"/>
  <c r="I259" i="27"/>
  <c r="G288" i="27"/>
  <c r="G279" i="13"/>
  <c r="I228" i="27"/>
  <c r="I251" i="13"/>
  <c r="I238" i="13"/>
  <c r="I77" i="27"/>
  <c r="E43" i="27"/>
  <c r="E234" i="13"/>
  <c r="H74" i="27"/>
  <c r="H230" i="13"/>
  <c r="F207" i="13"/>
  <c r="F123" i="27"/>
  <c r="I196" i="13"/>
  <c r="I51" i="27"/>
  <c r="E100" i="27"/>
  <c r="E192" i="13"/>
  <c r="D196" i="27"/>
  <c r="D53" i="13"/>
  <c r="E36" i="1"/>
  <c r="H168" i="1"/>
  <c r="G106" i="27"/>
  <c r="G164" i="13"/>
  <c r="E49" i="1"/>
  <c r="E77" i="1"/>
  <c r="F67" i="13"/>
  <c r="F70" i="27"/>
  <c r="D61" i="13"/>
  <c r="D31" i="27"/>
  <c r="D122" i="13"/>
  <c r="D87" i="27"/>
  <c r="I32" i="13"/>
  <c r="I258" i="27"/>
  <c r="F55" i="27"/>
  <c r="F252" i="13"/>
  <c r="D182" i="13"/>
  <c r="D204" i="27"/>
  <c r="I167" i="13"/>
  <c r="I169" i="27"/>
  <c r="F148" i="13"/>
  <c r="F20" i="27"/>
  <c r="H148" i="13"/>
  <c r="H20" i="27"/>
  <c r="E208" i="27"/>
  <c r="E109" i="13"/>
  <c r="E127" i="27"/>
  <c r="E166" i="13"/>
  <c r="E178" i="27"/>
  <c r="E75" i="13"/>
  <c r="D162" i="13"/>
  <c r="D80" i="27"/>
  <c r="E171" i="13"/>
  <c r="E94" i="27"/>
  <c r="H99" i="27"/>
  <c r="H25" i="13"/>
  <c r="G289" i="27"/>
  <c r="G287" i="13"/>
  <c r="I94" i="13"/>
  <c r="I238" i="27"/>
  <c r="E48" i="27"/>
  <c r="E80" i="13"/>
  <c r="H284" i="27"/>
  <c r="H98" i="13"/>
  <c r="E114" i="27"/>
  <c r="E62" i="13"/>
  <c r="E190" i="27"/>
  <c r="E243" i="13"/>
  <c r="D184" i="13"/>
  <c r="D218" i="27"/>
  <c r="D202" i="13"/>
  <c r="D274" i="27"/>
  <c r="D103" i="27"/>
  <c r="D141" i="13"/>
  <c r="E73" i="27"/>
  <c r="E22" i="13"/>
  <c r="F280" i="13"/>
  <c r="F259" i="27"/>
  <c r="F275" i="13"/>
  <c r="F199" i="27"/>
  <c r="F247" i="13"/>
  <c r="F107" i="27"/>
  <c r="E74" i="27"/>
  <c r="E230" i="13"/>
  <c r="H186" i="27"/>
  <c r="H227" i="13"/>
  <c r="H11" i="27"/>
  <c r="H200" i="13"/>
  <c r="I192" i="13"/>
  <c r="I100" i="27"/>
  <c r="H100" i="27"/>
  <c r="H192" i="13"/>
  <c r="K57" i="1"/>
  <c r="H222" i="27"/>
  <c r="H183" i="13"/>
  <c r="F272" i="27"/>
  <c r="F127" i="13"/>
  <c r="E160" i="1"/>
  <c r="H209" i="1"/>
  <c r="I30" i="27"/>
  <c r="I119" i="13"/>
  <c r="E97" i="1"/>
  <c r="D115" i="27"/>
  <c r="D271" i="13"/>
  <c r="H208" i="27"/>
  <c r="H109" i="13"/>
  <c r="I166" i="13"/>
  <c r="I127" i="27"/>
  <c r="H166" i="13"/>
  <c r="H127" i="27"/>
  <c r="H165" i="1"/>
  <c r="F75" i="13"/>
  <c r="F178" i="27"/>
  <c r="E157" i="1"/>
  <c r="F139" i="13"/>
  <c r="F158" i="27"/>
  <c r="K95" i="1"/>
  <c r="D62" i="27"/>
  <c r="D135" i="13"/>
  <c r="H113" i="1"/>
  <c r="H266" i="1"/>
  <c r="E27" i="1"/>
  <c r="L14" i="1" l="1"/>
  <c r="J14" i="13"/>
  <c r="G265" i="13"/>
  <c r="L191" i="1"/>
  <c r="K214" i="1"/>
  <c r="M12" i="4"/>
  <c r="M97" i="28"/>
  <c r="H99" i="1"/>
  <c r="K25" i="4"/>
  <c r="K38" i="28"/>
  <c r="G283" i="13"/>
  <c r="G140" i="13"/>
  <c r="G92" i="13"/>
  <c r="G50" i="13"/>
  <c r="G19" i="27"/>
  <c r="K283" i="1"/>
  <c r="H37" i="28"/>
  <c r="G247" i="27"/>
  <c r="G35" i="27"/>
  <c r="L214" i="1"/>
  <c r="G191" i="13"/>
  <c r="G111" i="27"/>
  <c r="G35" i="13"/>
  <c r="G78" i="27"/>
  <c r="G220" i="13"/>
  <c r="H18" i="28"/>
  <c r="G248" i="13"/>
  <c r="G42" i="27"/>
  <c r="H223" i="28"/>
  <c r="G108" i="13"/>
  <c r="H220" i="1"/>
  <c r="K35" i="1"/>
  <c r="G151" i="27"/>
  <c r="H171" i="1"/>
  <c r="H68" i="1"/>
  <c r="H262" i="1"/>
  <c r="L283" i="1"/>
  <c r="L99" i="1"/>
  <c r="H245" i="1"/>
  <c r="H143" i="1"/>
  <c r="H194" i="1"/>
  <c r="K171" i="1"/>
  <c r="H202" i="1"/>
  <c r="H243" i="1"/>
  <c r="H210" i="1"/>
  <c r="H193" i="1"/>
  <c r="H207" i="1"/>
  <c r="H47" i="1"/>
  <c r="E134" i="4"/>
  <c r="E242" i="28"/>
  <c r="G138" i="4"/>
  <c r="G141" i="28"/>
  <c r="I108" i="4"/>
  <c r="I92" i="28"/>
  <c r="I182" i="4"/>
  <c r="I76" i="28"/>
  <c r="F228" i="28"/>
  <c r="F21" i="4"/>
  <c r="I24" i="4"/>
  <c r="I200" i="28"/>
  <c r="E161" i="4"/>
  <c r="E222" i="28"/>
  <c r="E60" i="4"/>
  <c r="E266" i="28"/>
  <c r="F208" i="28"/>
  <c r="F191" i="4"/>
  <c r="I229" i="4"/>
  <c r="I226" i="28"/>
  <c r="H278" i="4"/>
  <c r="H9" i="28"/>
  <c r="I166" i="4"/>
  <c r="I129" i="28"/>
  <c r="G133" i="28"/>
  <c r="G103" i="4"/>
  <c r="E182" i="28"/>
  <c r="E61" i="4"/>
  <c r="H122" i="4"/>
  <c r="H254" i="28"/>
  <c r="J76" i="28"/>
  <c r="J182" i="4"/>
  <c r="E100" i="4"/>
  <c r="E286" i="28"/>
  <c r="H126" i="1"/>
  <c r="F52" i="4"/>
  <c r="F124" i="28"/>
  <c r="F287" i="28"/>
  <c r="F199" i="4"/>
  <c r="I177" i="28"/>
  <c r="I206" i="4"/>
  <c r="G121" i="28"/>
  <c r="G241" i="4"/>
  <c r="J70" i="4"/>
  <c r="J251" i="28"/>
  <c r="E15" i="28"/>
  <c r="E64" i="4"/>
  <c r="J237" i="28"/>
  <c r="J143" i="4"/>
  <c r="E215" i="28"/>
  <c r="E145" i="4"/>
  <c r="I193" i="4"/>
  <c r="I99" i="28"/>
  <c r="E183" i="28"/>
  <c r="E200" i="4"/>
  <c r="F134" i="4"/>
  <c r="F242" i="28"/>
  <c r="E283" i="4"/>
  <c r="E135" i="28"/>
  <c r="J220" i="28"/>
  <c r="J66" i="4"/>
  <c r="F86" i="28"/>
  <c r="F265" i="4"/>
  <c r="H213" i="4"/>
  <c r="H170" i="28"/>
  <c r="I207" i="4"/>
  <c r="I140" i="28"/>
  <c r="E75" i="28"/>
  <c r="E218" i="4"/>
  <c r="H258" i="1"/>
  <c r="I116" i="28"/>
  <c r="I153" i="4"/>
  <c r="J99" i="4"/>
  <c r="J25" i="28"/>
  <c r="G283" i="4"/>
  <c r="G135" i="28"/>
  <c r="J138" i="4"/>
  <c r="J141" i="28"/>
  <c r="F10" i="4"/>
  <c r="F230" i="28"/>
  <c r="I276" i="28"/>
  <c r="I268" i="4"/>
  <c r="G70" i="4"/>
  <c r="G251" i="28"/>
  <c r="H144" i="1"/>
  <c r="E275" i="4"/>
  <c r="E30" i="28"/>
  <c r="I196" i="4"/>
  <c r="I198" i="28"/>
  <c r="F167" i="28"/>
  <c r="F222" i="4"/>
  <c r="G244" i="4"/>
  <c r="G153" i="28"/>
  <c r="E169" i="28"/>
  <c r="E255" i="4"/>
  <c r="G41" i="13"/>
  <c r="I120" i="4"/>
  <c r="I194" i="28"/>
  <c r="J176" i="28"/>
  <c r="J155" i="4"/>
  <c r="J85" i="28"/>
  <c r="J249" i="4"/>
  <c r="I204" i="4"/>
  <c r="I49" i="28"/>
  <c r="J101" i="28"/>
  <c r="J209" i="4"/>
  <c r="F231" i="4"/>
  <c r="F193" i="28"/>
  <c r="E235" i="4"/>
  <c r="E229" i="28"/>
  <c r="F234" i="4"/>
  <c r="F285" i="28"/>
  <c r="I267" i="4"/>
  <c r="I277" i="28"/>
  <c r="I190" i="28"/>
  <c r="I270" i="4"/>
  <c r="F135" i="28"/>
  <c r="F283" i="4"/>
  <c r="J227" i="28"/>
  <c r="J117" i="4"/>
  <c r="I10" i="4"/>
  <c r="I230" i="28"/>
  <c r="H264" i="4"/>
  <c r="H52" i="28"/>
  <c r="J244" i="4"/>
  <c r="J153" i="28"/>
  <c r="H73" i="28"/>
  <c r="H238" i="4"/>
  <c r="G183" i="28"/>
  <c r="G200" i="4"/>
  <c r="I227" i="4"/>
  <c r="I284" i="28"/>
  <c r="G161" i="4"/>
  <c r="G222" i="28"/>
  <c r="I93" i="28"/>
  <c r="I181" i="4"/>
  <c r="H213" i="1"/>
  <c r="F214" i="4"/>
  <c r="F211" i="28"/>
  <c r="I211" i="28"/>
  <c r="I214" i="4"/>
  <c r="E244" i="4"/>
  <c r="E153" i="28"/>
  <c r="G169" i="28"/>
  <c r="G255" i="4"/>
  <c r="J59" i="4"/>
  <c r="J68" i="28"/>
  <c r="J200" i="28"/>
  <c r="J24" i="4"/>
  <c r="E158" i="28"/>
  <c r="E173" i="4"/>
  <c r="G93" i="28"/>
  <c r="G181" i="4"/>
  <c r="G47" i="28"/>
  <c r="G224" i="4"/>
  <c r="H242" i="1"/>
  <c r="F46" i="4"/>
  <c r="F157" i="28"/>
  <c r="F15" i="28"/>
  <c r="F64" i="4"/>
  <c r="E12" i="28"/>
  <c r="E187" i="4"/>
  <c r="G215" i="28"/>
  <c r="G145" i="4"/>
  <c r="E200" i="28"/>
  <c r="E24" i="4"/>
  <c r="J99" i="28"/>
  <c r="J193" i="4"/>
  <c r="E204" i="4"/>
  <c r="E49" i="28"/>
  <c r="I182" i="28"/>
  <c r="I61" i="4"/>
  <c r="I107" i="28"/>
  <c r="I178" i="4"/>
  <c r="G129" i="28"/>
  <c r="G166" i="4"/>
  <c r="I232" i="28"/>
  <c r="I92" i="4"/>
  <c r="G180" i="28"/>
  <c r="G140" i="4"/>
  <c r="F131" i="28"/>
  <c r="F69" i="4"/>
  <c r="J120" i="4"/>
  <c r="J194" i="28"/>
  <c r="J106" i="28"/>
  <c r="J287" i="4"/>
  <c r="E23" i="4"/>
  <c r="E148" i="28"/>
  <c r="F113" i="28"/>
  <c r="F174" i="4"/>
  <c r="E45" i="28"/>
  <c r="E130" i="4"/>
  <c r="J275" i="4"/>
  <c r="J30" i="28"/>
  <c r="J264" i="28"/>
  <c r="J233" i="4"/>
  <c r="F70" i="4"/>
  <c r="F251" i="28"/>
  <c r="I78" i="28"/>
  <c r="I183" i="4"/>
  <c r="F59" i="4"/>
  <c r="F68" i="28"/>
  <c r="F35" i="28"/>
  <c r="F162" i="4"/>
  <c r="J55" i="4"/>
  <c r="J256" i="28"/>
  <c r="H78" i="4"/>
  <c r="H278" i="28"/>
  <c r="G195" i="28"/>
  <c r="G170" i="4"/>
  <c r="F182" i="4"/>
  <c r="F76" i="28"/>
  <c r="J100" i="4"/>
  <c r="J286" i="28"/>
  <c r="F206" i="28"/>
  <c r="F188" i="4"/>
  <c r="G287" i="28"/>
  <c r="G199" i="4"/>
  <c r="G100" i="28"/>
  <c r="G202" i="4"/>
  <c r="K207" i="1"/>
  <c r="F224" i="28"/>
  <c r="F237" i="4"/>
  <c r="E189" i="28"/>
  <c r="E246" i="4"/>
  <c r="F196" i="4"/>
  <c r="F198" i="28"/>
  <c r="G24" i="4"/>
  <c r="G200" i="28"/>
  <c r="G32" i="28"/>
  <c r="G197" i="4"/>
  <c r="I101" i="28"/>
  <c r="I209" i="4"/>
  <c r="G231" i="4"/>
  <c r="G193" i="28"/>
  <c r="G233" i="27"/>
  <c r="J116" i="28"/>
  <c r="J153" i="4"/>
  <c r="E59" i="4"/>
  <c r="E68" i="28"/>
  <c r="F268" i="28"/>
  <c r="F118" i="4"/>
  <c r="I133" i="4"/>
  <c r="I79" i="28"/>
  <c r="J133" i="4"/>
  <c r="J79" i="28"/>
  <c r="F265" i="28"/>
  <c r="F141" i="4"/>
  <c r="G116" i="28"/>
  <c r="G153" i="4"/>
  <c r="J62" i="4"/>
  <c r="J28" i="28"/>
  <c r="H286" i="1"/>
  <c r="J220" i="4"/>
  <c r="J91" i="28"/>
  <c r="E216" i="28"/>
  <c r="E253" i="4"/>
  <c r="G237" i="28"/>
  <c r="G143" i="4"/>
  <c r="G142" i="4"/>
  <c r="G168" i="28"/>
  <c r="G167" i="28"/>
  <c r="G222" i="4"/>
  <c r="F244" i="4"/>
  <c r="F153" i="28"/>
  <c r="I33" i="28"/>
  <c r="I259" i="4"/>
  <c r="I265" i="4"/>
  <c r="I86" i="28"/>
  <c r="E275" i="28"/>
  <c r="E272" i="4"/>
  <c r="G110" i="27"/>
  <c r="J197" i="4"/>
  <c r="J32" i="28"/>
  <c r="G99" i="28"/>
  <c r="G193" i="4"/>
  <c r="G101" i="28"/>
  <c r="G209" i="4"/>
  <c r="F241" i="28"/>
  <c r="F212" i="4"/>
  <c r="F138" i="4"/>
  <c r="F141" i="28"/>
  <c r="J157" i="4"/>
  <c r="J63" i="28"/>
  <c r="F186" i="4"/>
  <c r="F142" i="28"/>
  <c r="J196" i="4"/>
  <c r="J198" i="28"/>
  <c r="J75" i="28"/>
  <c r="J218" i="4"/>
  <c r="I244" i="4"/>
  <c r="I153" i="28"/>
  <c r="F194" i="28"/>
  <c r="F120" i="4"/>
  <c r="J265" i="28"/>
  <c r="J141" i="4"/>
  <c r="I14" i="28"/>
  <c r="I67" i="4"/>
  <c r="F138" i="28"/>
  <c r="F194" i="4"/>
  <c r="J227" i="4"/>
  <c r="J284" i="28"/>
  <c r="E243" i="4"/>
  <c r="E187" i="28"/>
  <c r="J19" i="28"/>
  <c r="J281" i="4"/>
  <c r="F181" i="4"/>
  <c r="F93" i="28"/>
  <c r="J216" i="4"/>
  <c r="J203" i="28"/>
  <c r="F116" i="28"/>
  <c r="F153" i="4"/>
  <c r="I241" i="28"/>
  <c r="I212" i="4"/>
  <c r="E276" i="28"/>
  <c r="E268" i="4"/>
  <c r="I265" i="28"/>
  <c r="I141" i="4"/>
  <c r="G277" i="28"/>
  <c r="G267" i="4"/>
  <c r="G182" i="4"/>
  <c r="G76" i="28"/>
  <c r="F130" i="4"/>
  <c r="F45" i="28"/>
  <c r="I25" i="28"/>
  <c r="I99" i="4"/>
  <c r="F285" i="4"/>
  <c r="F53" i="28"/>
  <c r="E210" i="4"/>
  <c r="E118" i="28"/>
  <c r="E174" i="28"/>
  <c r="E263" i="4"/>
  <c r="F235" i="28"/>
  <c r="F232" i="4"/>
  <c r="F216" i="28"/>
  <c r="F253" i="4"/>
  <c r="F42" i="4"/>
  <c r="F179" i="28"/>
  <c r="I42" i="4"/>
  <c r="I179" i="28"/>
  <c r="J142" i="4"/>
  <c r="J168" i="28"/>
  <c r="F33" i="4"/>
  <c r="F165" i="28"/>
  <c r="I180" i="28"/>
  <c r="I140" i="4"/>
  <c r="F176" i="28"/>
  <c r="F155" i="4"/>
  <c r="F57" i="28"/>
  <c r="F203" i="4"/>
  <c r="F204" i="4"/>
  <c r="F49" i="28"/>
  <c r="F101" i="28"/>
  <c r="F209" i="4"/>
  <c r="I243" i="4"/>
  <c r="I187" i="28"/>
  <c r="F248" i="4"/>
  <c r="F280" i="28"/>
  <c r="H164" i="1"/>
  <c r="H212" i="1"/>
  <c r="H155" i="1"/>
  <c r="H145" i="1"/>
  <c r="H79" i="1"/>
  <c r="E140" i="4"/>
  <c r="E180" i="28"/>
  <c r="G147" i="4"/>
  <c r="G272" i="28"/>
  <c r="J129" i="28"/>
  <c r="J166" i="4"/>
  <c r="J39" i="28"/>
  <c r="J31" i="4"/>
  <c r="G66" i="4"/>
  <c r="G220" i="28"/>
  <c r="G177" i="28"/>
  <c r="G206" i="4"/>
  <c r="F264" i="28"/>
  <c r="F233" i="4"/>
  <c r="J224" i="28"/>
  <c r="J237" i="4"/>
  <c r="J250" i="4"/>
  <c r="J67" i="28"/>
  <c r="G45" i="28"/>
  <c r="G130" i="4"/>
  <c r="I237" i="28"/>
  <c r="I143" i="4"/>
  <c r="F78" i="28"/>
  <c r="F183" i="4"/>
  <c r="I198" i="4"/>
  <c r="I236" i="28"/>
  <c r="G198" i="4"/>
  <c r="G236" i="28"/>
  <c r="H279" i="28"/>
  <c r="H169" i="4"/>
  <c r="G19" i="28"/>
  <c r="G281" i="4"/>
  <c r="I85" i="28"/>
  <c r="I249" i="4"/>
  <c r="F33" i="28"/>
  <c r="F259" i="4"/>
  <c r="E113" i="28"/>
  <c r="E174" i="4"/>
  <c r="K139" i="1"/>
  <c r="H139" i="1"/>
  <c r="E235" i="28"/>
  <c r="E232" i="4"/>
  <c r="I195" i="4"/>
  <c r="I247" i="28"/>
  <c r="I100" i="28"/>
  <c r="I202" i="4"/>
  <c r="J177" i="28"/>
  <c r="J206" i="4"/>
  <c r="I61" i="28"/>
  <c r="I93" i="4"/>
  <c r="I157" i="28"/>
  <c r="I46" i="4"/>
  <c r="J46" i="4"/>
  <c r="J157" i="28"/>
  <c r="I133" i="28"/>
  <c r="I103" i="4"/>
  <c r="J133" i="28"/>
  <c r="J103" i="4"/>
  <c r="E107" i="28"/>
  <c r="E178" i="4"/>
  <c r="J221" i="28"/>
  <c r="J80" i="4"/>
  <c r="G204" i="4"/>
  <c r="G49" i="28"/>
  <c r="E193" i="28"/>
  <c r="E231" i="4"/>
  <c r="E99" i="4"/>
  <c r="E25" i="28"/>
  <c r="J188" i="28"/>
  <c r="J158" i="4"/>
  <c r="J191" i="28"/>
  <c r="J22" i="4"/>
  <c r="J283" i="28"/>
  <c r="J125" i="4"/>
  <c r="I74" i="4"/>
  <c r="I120" i="28"/>
  <c r="F201" i="28"/>
  <c r="F121" i="4"/>
  <c r="F133" i="4"/>
  <c r="F79" i="28"/>
  <c r="I210" i="4"/>
  <c r="I118" i="28"/>
  <c r="J210" i="4"/>
  <c r="J118" i="28"/>
  <c r="J121" i="4"/>
  <c r="J201" i="28"/>
  <c r="I135" i="4"/>
  <c r="I82" i="28"/>
  <c r="H129" i="4"/>
  <c r="H77" i="28"/>
  <c r="F232" i="28"/>
  <c r="F92" i="4"/>
  <c r="G85" i="28"/>
  <c r="G249" i="4"/>
  <c r="E237" i="28"/>
  <c r="E143" i="4"/>
  <c r="E40" i="4"/>
  <c r="E219" i="28"/>
  <c r="J67" i="4"/>
  <c r="J14" i="28"/>
  <c r="E267" i="28"/>
  <c r="E189" i="4"/>
  <c r="I94" i="28"/>
  <c r="I277" i="4"/>
  <c r="J113" i="28"/>
  <c r="J174" i="4"/>
  <c r="F208" i="4"/>
  <c r="F64" i="28"/>
  <c r="I188" i="4"/>
  <c r="I206" i="28"/>
  <c r="J206" i="28"/>
  <c r="J188" i="4"/>
  <c r="I220" i="28"/>
  <c r="I66" i="4"/>
  <c r="E63" i="28"/>
  <c r="E157" i="4"/>
  <c r="E11" i="28"/>
  <c r="E151" i="4"/>
  <c r="E196" i="4"/>
  <c r="E198" i="28"/>
  <c r="G33" i="28"/>
  <c r="G259" i="4"/>
  <c r="F275" i="28"/>
  <c r="F272" i="4"/>
  <c r="H77" i="4"/>
  <c r="H218" i="28"/>
  <c r="G120" i="4"/>
  <c r="G194" i="28"/>
  <c r="H168" i="4"/>
  <c r="H126" i="28"/>
  <c r="J194" i="4"/>
  <c r="J138" i="28"/>
  <c r="E99" i="28"/>
  <c r="E193" i="4"/>
  <c r="I23" i="4"/>
  <c r="I148" i="28"/>
  <c r="J120" i="28"/>
  <c r="J74" i="4"/>
  <c r="E62" i="4"/>
  <c r="E28" i="28"/>
  <c r="E241" i="28"/>
  <c r="E212" i="4"/>
  <c r="G41" i="28"/>
  <c r="G261" i="4"/>
  <c r="F174" i="28"/>
  <c r="F263" i="4"/>
  <c r="J190" i="28"/>
  <c r="J270" i="4"/>
  <c r="G31" i="4"/>
  <c r="G39" i="28"/>
  <c r="I12" i="28"/>
  <c r="I187" i="4"/>
  <c r="K245" i="1"/>
  <c r="G265" i="4"/>
  <c r="G86" i="28"/>
  <c r="E265" i="28"/>
  <c r="E141" i="4"/>
  <c r="I221" i="28"/>
  <c r="I80" i="4"/>
  <c r="I215" i="28"/>
  <c r="I145" i="4"/>
  <c r="J215" i="28"/>
  <c r="J145" i="4"/>
  <c r="G173" i="4"/>
  <c r="G158" i="28"/>
  <c r="G118" i="28"/>
  <c r="G210" i="4"/>
  <c r="I216" i="4"/>
  <c r="I203" i="28"/>
  <c r="J41" i="28"/>
  <c r="J261" i="4"/>
  <c r="G190" i="28"/>
  <c r="G270" i="4"/>
  <c r="K16" i="4"/>
  <c r="K36" i="28"/>
  <c r="J182" i="28"/>
  <c r="J61" i="4"/>
  <c r="G195" i="4"/>
  <c r="G247" i="28"/>
  <c r="G229" i="4"/>
  <c r="G226" i="28"/>
  <c r="E250" i="4"/>
  <c r="E67" i="28"/>
  <c r="I19" i="28"/>
  <c r="I281" i="4"/>
  <c r="I15" i="28"/>
  <c r="I64" i="4"/>
  <c r="I183" i="28"/>
  <c r="I200" i="4"/>
  <c r="G226" i="4"/>
  <c r="G98" i="28"/>
  <c r="E226" i="28"/>
  <c r="E229" i="4"/>
  <c r="H243" i="28"/>
  <c r="H262" i="4"/>
  <c r="F279" i="4"/>
  <c r="F40" i="28"/>
  <c r="G187" i="4"/>
  <c r="G12" i="28"/>
  <c r="G108" i="4"/>
  <c r="G92" i="28"/>
  <c r="E272" i="28"/>
  <c r="E147" i="4"/>
  <c r="E39" i="28"/>
  <c r="E31" i="4"/>
  <c r="G67" i="13"/>
  <c r="E264" i="28"/>
  <c r="E233" i="4"/>
  <c r="I137" i="4"/>
  <c r="I122" i="28"/>
  <c r="E44" i="28"/>
  <c r="E240" i="4"/>
  <c r="E198" i="4"/>
  <c r="E236" i="28"/>
  <c r="E100" i="28"/>
  <c r="E202" i="4"/>
  <c r="E98" i="28"/>
  <c r="E226" i="4"/>
  <c r="E157" i="28"/>
  <c r="E46" i="4"/>
  <c r="I27" i="28"/>
  <c r="I112" i="4"/>
  <c r="E221" i="28"/>
  <c r="E80" i="4"/>
  <c r="E57" i="28"/>
  <c r="E203" i="4"/>
  <c r="E217" i="28"/>
  <c r="E185" i="4"/>
  <c r="E234" i="4"/>
  <c r="E285" i="28"/>
  <c r="H282" i="1"/>
  <c r="J52" i="4"/>
  <c r="J124" i="28"/>
  <c r="E96" i="28"/>
  <c r="E274" i="4"/>
  <c r="F48" i="28"/>
  <c r="F58" i="4"/>
  <c r="J169" i="28"/>
  <c r="J255" i="4"/>
  <c r="G191" i="28"/>
  <c r="G22" i="4"/>
  <c r="E76" i="28"/>
  <c r="E182" i="4"/>
  <c r="G216" i="4"/>
  <c r="G203" i="28"/>
  <c r="E91" i="28"/>
  <c r="E220" i="4"/>
  <c r="J216" i="28"/>
  <c r="J253" i="4"/>
  <c r="J219" i="28"/>
  <c r="J40" i="4"/>
  <c r="J235" i="28"/>
  <c r="J232" i="4"/>
  <c r="F135" i="4"/>
  <c r="F82" i="28"/>
  <c r="E70" i="4"/>
  <c r="E251" i="28"/>
  <c r="G27" i="28"/>
  <c r="G112" i="4"/>
  <c r="I44" i="28"/>
  <c r="I240" i="4"/>
  <c r="E140" i="28"/>
  <c r="E207" i="4"/>
  <c r="E194" i="28"/>
  <c r="E120" i="4"/>
  <c r="F191" i="28"/>
  <c r="F22" i="4"/>
  <c r="F267" i="28"/>
  <c r="F189" i="4"/>
  <c r="J193" i="28"/>
  <c r="J231" i="4"/>
  <c r="F239" i="4"/>
  <c r="F89" i="28"/>
  <c r="J243" i="4"/>
  <c r="J187" i="28"/>
  <c r="I217" i="28"/>
  <c r="I185" i="4"/>
  <c r="I234" i="4"/>
  <c r="I285" i="28"/>
  <c r="I50" i="28"/>
  <c r="I257" i="4"/>
  <c r="E277" i="28"/>
  <c r="E267" i="4"/>
  <c r="I157" i="4"/>
  <c r="I63" i="28"/>
  <c r="I26" i="28"/>
  <c r="I126" i="4"/>
  <c r="G124" i="28"/>
  <c r="G52" i="4"/>
  <c r="F70" i="28"/>
  <c r="F245" i="4"/>
  <c r="G219" i="28"/>
  <c r="G40" i="4"/>
  <c r="J86" i="28"/>
  <c r="J265" i="4"/>
  <c r="G229" i="28"/>
  <c r="G235" i="4"/>
  <c r="G89" i="28"/>
  <c r="G239" i="4"/>
  <c r="M17" i="4"/>
  <c r="M155" i="28"/>
  <c r="M18" i="4"/>
  <c r="M84" i="28"/>
  <c r="I161" i="4"/>
  <c r="I222" i="28"/>
  <c r="E47" i="28"/>
  <c r="E224" i="4"/>
  <c r="J174" i="28"/>
  <c r="J263" i="4"/>
  <c r="J94" i="28"/>
  <c r="J277" i="4"/>
  <c r="G266" i="28"/>
  <c r="G60" i="4"/>
  <c r="F85" i="28"/>
  <c r="F249" i="4"/>
  <c r="F47" i="28"/>
  <c r="F224" i="4"/>
  <c r="J10" i="4"/>
  <c r="J230" i="28"/>
  <c r="G121" i="4"/>
  <c r="G201" i="28"/>
  <c r="F195" i="4"/>
  <c r="F247" i="28"/>
  <c r="E92" i="4"/>
  <c r="E232" i="28"/>
  <c r="G157" i="28"/>
  <c r="G46" i="4"/>
  <c r="F80" i="4"/>
  <c r="F221" i="28"/>
  <c r="E106" i="28"/>
  <c r="E287" i="4"/>
  <c r="H172" i="1"/>
  <c r="H114" i="1"/>
  <c r="H108" i="1"/>
  <c r="E190" i="28"/>
  <c r="E270" i="4"/>
  <c r="G126" i="4"/>
  <c r="G26" i="28"/>
  <c r="F182" i="28"/>
  <c r="F61" i="4"/>
  <c r="F240" i="28"/>
  <c r="F79" i="4"/>
  <c r="F170" i="4"/>
  <c r="F195" i="28"/>
  <c r="F108" i="4"/>
  <c r="F92" i="28"/>
  <c r="J171" i="28"/>
  <c r="J165" i="4"/>
  <c r="I208" i="28"/>
  <c r="I191" i="4"/>
  <c r="I199" i="4"/>
  <c r="I287" i="28"/>
  <c r="G274" i="4"/>
  <c r="G96" i="28"/>
  <c r="E78" i="28"/>
  <c r="E183" i="4"/>
  <c r="I97" i="4"/>
  <c r="I13" i="28"/>
  <c r="F74" i="4"/>
  <c r="F120" i="28"/>
  <c r="G255" i="28"/>
  <c r="G251" i="4"/>
  <c r="E121" i="4"/>
  <c r="E201" i="28"/>
  <c r="H132" i="4"/>
  <c r="H173" i="28"/>
  <c r="G206" i="28"/>
  <c r="G188" i="4"/>
  <c r="F94" i="28"/>
  <c r="F277" i="4"/>
  <c r="H280" i="4"/>
  <c r="H123" i="28"/>
  <c r="F31" i="4"/>
  <c r="F39" i="28"/>
  <c r="E138" i="4"/>
  <c r="E141" i="28"/>
  <c r="F98" i="28"/>
  <c r="F226" i="4"/>
  <c r="I264" i="28"/>
  <c r="I233" i="4"/>
  <c r="E224" i="28"/>
  <c r="E237" i="4"/>
  <c r="H261" i="28"/>
  <c r="H172" i="4"/>
  <c r="E48" i="28"/>
  <c r="E58" i="4"/>
  <c r="J27" i="28"/>
  <c r="J112" i="4"/>
  <c r="H230" i="4"/>
  <c r="H233" i="28"/>
  <c r="E33" i="4"/>
  <c r="E165" i="28"/>
  <c r="E101" i="28"/>
  <c r="E209" i="4"/>
  <c r="F286" i="28"/>
  <c r="F100" i="4"/>
  <c r="I286" i="28"/>
  <c r="I100" i="4"/>
  <c r="E133" i="4"/>
  <c r="E79" i="28"/>
  <c r="J285" i="28"/>
  <c r="J234" i="4"/>
  <c r="G106" i="28"/>
  <c r="G287" i="4"/>
  <c r="G10" i="4"/>
  <c r="G230" i="28"/>
  <c r="F133" i="28"/>
  <c r="F103" i="4"/>
  <c r="I167" i="28"/>
  <c r="I222" i="4"/>
  <c r="F276" i="28"/>
  <c r="F268" i="4"/>
  <c r="J275" i="28"/>
  <c r="J272" i="4"/>
  <c r="G113" i="28"/>
  <c r="G174" i="4"/>
  <c r="G138" i="28"/>
  <c r="G194" i="4"/>
  <c r="E50" i="28"/>
  <c r="E257" i="4"/>
  <c r="H192" i="4"/>
  <c r="H163" i="28"/>
  <c r="G234" i="4"/>
  <c r="G285" i="28"/>
  <c r="F203" i="28"/>
  <c r="F216" i="4"/>
  <c r="I91" i="28"/>
  <c r="I220" i="4"/>
  <c r="F91" i="28"/>
  <c r="F220" i="4"/>
  <c r="F41" i="28"/>
  <c r="F261" i="4"/>
  <c r="F180" i="28"/>
  <c r="F140" i="4"/>
  <c r="E126" i="4"/>
  <c r="E26" i="28"/>
  <c r="I41" i="28"/>
  <c r="I261" i="4"/>
  <c r="E42" i="4"/>
  <c r="E179" i="28"/>
  <c r="E33" i="28"/>
  <c r="E259" i="4"/>
  <c r="E191" i="28"/>
  <c r="E22" i="4"/>
  <c r="G285" i="4"/>
  <c r="G53" i="28"/>
  <c r="J89" i="28"/>
  <c r="J239" i="4"/>
  <c r="F275" i="4"/>
  <c r="F30" i="28"/>
  <c r="F217" i="28"/>
  <c r="F185" i="4"/>
  <c r="J214" i="4"/>
  <c r="J211" i="28"/>
  <c r="G91" i="28"/>
  <c r="G220" i="4"/>
  <c r="J50" i="28"/>
  <c r="J257" i="4"/>
  <c r="F26" i="28"/>
  <c r="F126" i="4"/>
  <c r="H88" i="28"/>
  <c r="H154" i="4"/>
  <c r="F51" i="28"/>
  <c r="F217" i="4"/>
  <c r="K138" i="1"/>
  <c r="H138" i="1"/>
  <c r="F24" i="28"/>
  <c r="F201" i="4"/>
  <c r="I103" i="28"/>
  <c r="I242" i="4"/>
  <c r="H115" i="4"/>
  <c r="H69" i="28"/>
  <c r="E93" i="4"/>
  <c r="E61" i="28"/>
  <c r="I255" i="4"/>
  <c r="I169" i="28"/>
  <c r="I267" i="28"/>
  <c r="I189" i="4"/>
  <c r="I231" i="4"/>
  <c r="I193" i="28"/>
  <c r="J229" i="28"/>
  <c r="J235" i="4"/>
  <c r="G252" i="4"/>
  <c r="G178" i="28"/>
  <c r="G157" i="4"/>
  <c r="G63" i="28"/>
  <c r="F274" i="4"/>
  <c r="F96" i="28"/>
  <c r="G137" i="4"/>
  <c r="G122" i="28"/>
  <c r="I195" i="28"/>
  <c r="I170" i="4"/>
  <c r="H34" i="4"/>
  <c r="H260" i="28"/>
  <c r="F28" i="28"/>
  <c r="F62" i="4"/>
  <c r="J134" i="4"/>
  <c r="J242" i="28"/>
  <c r="J127" i="28"/>
  <c r="J177" i="4"/>
  <c r="K278" i="1"/>
  <c r="H278" i="1"/>
  <c r="G117" i="4"/>
  <c r="G227" i="28"/>
  <c r="G275" i="4"/>
  <c r="G30" i="28"/>
  <c r="I235" i="28"/>
  <c r="I232" i="4"/>
  <c r="H139" i="4"/>
  <c r="H213" i="28"/>
  <c r="F100" i="28"/>
  <c r="F202" i="4"/>
  <c r="J121" i="28"/>
  <c r="J241" i="4"/>
  <c r="K251" i="1"/>
  <c r="H251" i="1"/>
  <c r="J232" i="28"/>
  <c r="J92" i="4"/>
  <c r="G59" i="4"/>
  <c r="G68" i="28"/>
  <c r="E142" i="4"/>
  <c r="E168" i="28"/>
  <c r="F229" i="28"/>
  <c r="F235" i="4"/>
  <c r="I248" i="4"/>
  <c r="I280" i="28"/>
  <c r="I252" i="4"/>
  <c r="I178" i="28"/>
  <c r="H91" i="4"/>
  <c r="H166" i="28"/>
  <c r="J23" i="4"/>
  <c r="J148" i="28"/>
  <c r="E171" i="28"/>
  <c r="E165" i="4"/>
  <c r="H56" i="4"/>
  <c r="H246" i="28"/>
  <c r="E208" i="28"/>
  <c r="E191" i="4"/>
  <c r="E40" i="28"/>
  <c r="E279" i="4"/>
  <c r="G67" i="4"/>
  <c r="G14" i="28"/>
  <c r="I242" i="28"/>
  <c r="I134" i="4"/>
  <c r="G171" i="28"/>
  <c r="G165" i="4"/>
  <c r="J255" i="28"/>
  <c r="J251" i="4"/>
  <c r="G275" i="28"/>
  <c r="G272" i="4"/>
  <c r="I55" i="4"/>
  <c r="I256" i="28"/>
  <c r="I53" i="28"/>
  <c r="I285" i="4"/>
  <c r="E199" i="4"/>
  <c r="E287" i="28"/>
  <c r="J100" i="28"/>
  <c r="J202" i="4"/>
  <c r="J98" i="28"/>
  <c r="J226" i="4"/>
  <c r="I250" i="4"/>
  <c r="I67" i="28"/>
  <c r="J122" i="28"/>
  <c r="J137" i="4"/>
  <c r="H73" i="4"/>
  <c r="H59" i="28"/>
  <c r="G176" i="28"/>
  <c r="G155" i="4"/>
  <c r="G188" i="28"/>
  <c r="G158" i="4"/>
  <c r="F283" i="28"/>
  <c r="F125" i="4"/>
  <c r="F66" i="4"/>
  <c r="F220" i="28"/>
  <c r="I124" i="28"/>
  <c r="I52" i="4"/>
  <c r="E177" i="28"/>
  <c r="E206" i="4"/>
  <c r="J42" i="4"/>
  <c r="J179" i="28"/>
  <c r="I48" i="28"/>
  <c r="I58" i="4"/>
  <c r="E133" i="28"/>
  <c r="E103" i="4"/>
  <c r="G94" i="28"/>
  <c r="G277" i="4"/>
  <c r="E109" i="4"/>
  <c r="E74" i="28"/>
  <c r="E35" i="28"/>
  <c r="E162" i="4"/>
  <c r="I30" i="28"/>
  <c r="I275" i="4"/>
  <c r="E188" i="28"/>
  <c r="E158" i="4"/>
  <c r="G103" i="28"/>
  <c r="G242" i="4"/>
  <c r="J140" i="28"/>
  <c r="J207" i="4"/>
  <c r="J240" i="28"/>
  <c r="J79" i="4"/>
  <c r="F25" i="28"/>
  <c r="F99" i="4"/>
  <c r="G133" i="4"/>
  <c r="G79" i="28"/>
  <c r="E285" i="4"/>
  <c r="E53" i="28"/>
  <c r="E117" i="4"/>
  <c r="E227" i="28"/>
  <c r="E14" i="28"/>
  <c r="E67" i="4"/>
  <c r="I89" i="28"/>
  <c r="I239" i="4"/>
  <c r="J248" i="4"/>
  <c r="J280" i="28"/>
  <c r="I35" i="28"/>
  <c r="I162" i="4"/>
  <c r="J109" i="4"/>
  <c r="J74" i="28"/>
  <c r="E188" i="4"/>
  <c r="E206" i="28"/>
  <c r="F237" i="28"/>
  <c r="F143" i="4"/>
  <c r="G149" i="4"/>
  <c r="G128" i="28"/>
  <c r="E149" i="4"/>
  <c r="E128" i="28"/>
  <c r="G107" i="28"/>
  <c r="G178" i="4"/>
  <c r="J276" i="28"/>
  <c r="J268" i="4"/>
  <c r="F99" i="28"/>
  <c r="F193" i="4"/>
  <c r="J200" i="4"/>
  <c r="J183" i="28"/>
  <c r="E248" i="4"/>
  <c r="E280" i="28"/>
  <c r="F161" i="4"/>
  <c r="F222" i="28"/>
  <c r="G283" i="28"/>
  <c r="G125" i="4"/>
  <c r="I28" i="28"/>
  <c r="I62" i="4"/>
  <c r="G268" i="28"/>
  <c r="G118" i="4"/>
  <c r="J187" i="4"/>
  <c r="J12" i="28"/>
  <c r="G78" i="28"/>
  <c r="G183" i="4"/>
  <c r="I176" i="28"/>
  <c r="I155" i="4"/>
  <c r="E194" i="4"/>
  <c r="E138" i="28"/>
  <c r="F142" i="4"/>
  <c r="F168" i="28"/>
  <c r="J181" i="4"/>
  <c r="J93" i="28"/>
  <c r="E211" i="28"/>
  <c r="E214" i="4"/>
  <c r="G208" i="28"/>
  <c r="G191" i="4"/>
  <c r="F177" i="28"/>
  <c r="F206" i="4"/>
  <c r="J229" i="4"/>
  <c r="J226" i="28"/>
  <c r="F189" i="28"/>
  <c r="F246" i="4"/>
  <c r="G48" i="28"/>
  <c r="G58" i="4"/>
  <c r="F50" i="28"/>
  <c r="F257" i="4"/>
  <c r="K98" i="4"/>
  <c r="K172" i="28"/>
  <c r="H51" i="28"/>
  <c r="H217" i="4"/>
  <c r="K190" i="4"/>
  <c r="K212" i="28"/>
  <c r="H92" i="1"/>
  <c r="H83" i="1"/>
  <c r="H116" i="1"/>
  <c r="H239" i="1"/>
  <c r="H274" i="1"/>
  <c r="H140" i="1"/>
  <c r="G120" i="28"/>
  <c r="G74" i="4"/>
  <c r="F103" i="28"/>
  <c r="F242" i="4"/>
  <c r="J93" i="4"/>
  <c r="J61" i="28"/>
  <c r="I272" i="28"/>
  <c r="I147" i="4"/>
  <c r="J208" i="28"/>
  <c r="J191" i="4"/>
  <c r="H286" i="4"/>
  <c r="H10" i="28"/>
  <c r="E93" i="28"/>
  <c r="E181" i="4"/>
  <c r="I171" i="28"/>
  <c r="I165" i="4"/>
  <c r="J268" i="28"/>
  <c r="J118" i="4"/>
  <c r="I98" i="28"/>
  <c r="I226" i="4"/>
  <c r="F229" i="4"/>
  <c r="F226" i="28"/>
  <c r="G246" i="4"/>
  <c r="G189" i="28"/>
  <c r="G40" i="28"/>
  <c r="G279" i="4"/>
  <c r="E24" i="28"/>
  <c r="E201" i="4"/>
  <c r="F171" i="28"/>
  <c r="F165" i="4"/>
  <c r="H163" i="4"/>
  <c r="H192" i="28"/>
  <c r="E52" i="4"/>
  <c r="E124" i="28"/>
  <c r="J195" i="4"/>
  <c r="J247" i="28"/>
  <c r="J279" i="4"/>
  <c r="J40" i="28"/>
  <c r="F44" i="28"/>
  <c r="F240" i="4"/>
  <c r="J44" i="28"/>
  <c r="J240" i="4"/>
  <c r="I45" i="28"/>
  <c r="I130" i="4"/>
  <c r="I39" i="28"/>
  <c r="I31" i="4"/>
  <c r="F61" i="28"/>
  <c r="F93" i="4"/>
  <c r="F19" i="28"/>
  <c r="F281" i="4"/>
  <c r="F266" i="28"/>
  <c r="F60" i="4"/>
  <c r="I60" i="4"/>
  <c r="I266" i="28"/>
  <c r="E283" i="28"/>
  <c r="E125" i="4"/>
  <c r="F67" i="28"/>
  <c r="F250" i="4"/>
  <c r="H211" i="4"/>
  <c r="H112" i="28"/>
  <c r="H273" i="4"/>
  <c r="H46" i="28"/>
  <c r="G196" i="4"/>
  <c r="G198" i="28"/>
  <c r="E103" i="28"/>
  <c r="E242" i="4"/>
  <c r="I57" i="28"/>
  <c r="I203" i="4"/>
  <c r="J57" i="28"/>
  <c r="J203" i="4"/>
  <c r="F106" i="28"/>
  <c r="F287" i="4"/>
  <c r="F109" i="4"/>
  <c r="F74" i="28"/>
  <c r="E116" i="28"/>
  <c r="E153" i="4"/>
  <c r="J147" i="4"/>
  <c r="J272" i="28"/>
  <c r="J107" i="28"/>
  <c r="J178" i="4"/>
  <c r="I268" i="28"/>
  <c r="I118" i="4"/>
  <c r="G235" i="28"/>
  <c r="G232" i="4"/>
  <c r="E135" i="4"/>
  <c r="E82" i="28"/>
  <c r="I274" i="4"/>
  <c r="I96" i="28"/>
  <c r="G15" i="28"/>
  <c r="G64" i="4"/>
  <c r="J198" i="4"/>
  <c r="J236" i="28"/>
  <c r="G218" i="4"/>
  <c r="G75" i="28"/>
  <c r="E240" i="28"/>
  <c r="E79" i="4"/>
  <c r="G109" i="4"/>
  <c r="G74" i="28"/>
  <c r="H94" i="4"/>
  <c r="H23" i="28"/>
  <c r="E108" i="4"/>
  <c r="E92" i="28"/>
  <c r="G208" i="27"/>
  <c r="F177" i="4"/>
  <c r="F127" i="28"/>
  <c r="I177" i="4"/>
  <c r="I127" i="28"/>
  <c r="I47" i="28"/>
  <c r="I224" i="4"/>
  <c r="G263" i="4"/>
  <c r="G174" i="28"/>
  <c r="E129" i="28"/>
  <c r="E166" i="4"/>
  <c r="K106" i="1"/>
  <c r="H106" i="1"/>
  <c r="E13" i="28"/>
  <c r="E97" i="4"/>
  <c r="H260" i="1"/>
  <c r="I275" i="28"/>
  <c r="I272" i="4"/>
  <c r="J33" i="4"/>
  <c r="J165" i="28"/>
  <c r="I240" i="28"/>
  <c r="I79" i="4"/>
  <c r="G248" i="4"/>
  <c r="G280" i="28"/>
  <c r="E252" i="4"/>
  <c r="E178" i="28"/>
  <c r="F23" i="4"/>
  <c r="F148" i="28"/>
  <c r="G62" i="4"/>
  <c r="G28" i="28"/>
  <c r="I174" i="28"/>
  <c r="I263" i="4"/>
  <c r="H98" i="4"/>
  <c r="H172" i="28"/>
  <c r="I149" i="4"/>
  <c r="I128" i="28"/>
  <c r="J97" i="4"/>
  <c r="J13" i="28"/>
  <c r="J135" i="4"/>
  <c r="J82" i="28"/>
  <c r="K278" i="4"/>
  <c r="K9" i="28"/>
  <c r="F81" i="28"/>
  <c r="F105" i="4"/>
  <c r="E122" i="28"/>
  <c r="E137" i="4"/>
  <c r="F140" i="28"/>
  <c r="F207" i="4"/>
  <c r="H30" i="4"/>
  <c r="H214" i="28"/>
  <c r="H176" i="4"/>
  <c r="H239" i="28"/>
  <c r="I191" i="28"/>
  <c r="I22" i="4"/>
  <c r="H247" i="4"/>
  <c r="H186" i="28"/>
  <c r="F14" i="28"/>
  <c r="F67" i="4"/>
  <c r="E227" i="4"/>
  <c r="E284" i="28"/>
  <c r="F243" i="4"/>
  <c r="F187" i="28"/>
  <c r="G243" i="4"/>
  <c r="G187" i="28"/>
  <c r="I106" i="28"/>
  <c r="I287" i="4"/>
  <c r="F272" i="28"/>
  <c r="F147" i="4"/>
  <c r="J217" i="28"/>
  <c r="J185" i="4"/>
  <c r="E268" i="28"/>
  <c r="E118" i="4"/>
  <c r="J47" i="28"/>
  <c r="J224" i="4"/>
  <c r="I59" i="4"/>
  <c r="I68" i="28"/>
  <c r="F149" i="4"/>
  <c r="F128" i="28"/>
  <c r="J78" i="28"/>
  <c r="J183" i="4"/>
  <c r="F198" i="4"/>
  <c r="F236" i="28"/>
  <c r="J167" i="28"/>
  <c r="J222" i="4"/>
  <c r="E176" i="28"/>
  <c r="E155" i="4"/>
  <c r="F137" i="28"/>
  <c r="F221" i="4"/>
  <c r="F255" i="28"/>
  <c r="F251" i="4"/>
  <c r="E94" i="28"/>
  <c r="E277" i="4"/>
  <c r="H80" i="28"/>
  <c r="H111" i="4"/>
  <c r="H171" i="4"/>
  <c r="H219" i="4"/>
  <c r="H152" i="28"/>
  <c r="E241" i="4"/>
  <c r="E121" i="28"/>
  <c r="G228" i="28"/>
  <c r="G21" i="4"/>
  <c r="G42" i="4"/>
  <c r="G179" i="28"/>
  <c r="J24" i="28"/>
  <c r="J201" i="4"/>
  <c r="H82" i="4"/>
  <c r="H273" i="28"/>
  <c r="G221" i="28"/>
  <c r="G80" i="4"/>
  <c r="H190" i="4"/>
  <c r="H212" i="28"/>
  <c r="G25" i="13"/>
  <c r="G57" i="28"/>
  <c r="G203" i="4"/>
  <c r="J189" i="4"/>
  <c r="J267" i="28"/>
  <c r="I229" i="28"/>
  <c r="I235" i="4"/>
  <c r="E120" i="28"/>
  <c r="E74" i="4"/>
  <c r="G75" i="13"/>
  <c r="I255" i="28"/>
  <c r="I251" i="4"/>
  <c r="H113" i="4"/>
  <c r="H147" i="28"/>
  <c r="J287" i="28"/>
  <c r="J199" i="4"/>
  <c r="G264" i="28"/>
  <c r="G233" i="4"/>
  <c r="I121" i="28"/>
  <c r="I241" i="4"/>
  <c r="J189" i="28"/>
  <c r="J246" i="4"/>
  <c r="J45" i="28"/>
  <c r="J130" i="4"/>
  <c r="J73" i="4"/>
  <c r="J59" i="28"/>
  <c r="K286" i="4"/>
  <c r="K10" i="28"/>
  <c r="H49" i="4"/>
  <c r="H263" i="28"/>
  <c r="J161" i="4"/>
  <c r="J222" i="28"/>
  <c r="J35" i="28"/>
  <c r="J162" i="4"/>
  <c r="H32" i="1"/>
  <c r="J266" i="28"/>
  <c r="J60" i="4"/>
  <c r="E220" i="28"/>
  <c r="E66" i="4"/>
  <c r="G224" i="28"/>
  <c r="G237" i="4"/>
  <c r="H95" i="4"/>
  <c r="H207" i="28"/>
  <c r="F178" i="4"/>
  <c r="F107" i="28"/>
  <c r="H144" i="4"/>
  <c r="H257" i="28"/>
  <c r="E255" i="28"/>
  <c r="E251" i="4"/>
  <c r="E195" i="4"/>
  <c r="E247" i="28"/>
  <c r="G250" i="4"/>
  <c r="G67" i="28"/>
  <c r="J48" i="28"/>
  <c r="J58" i="4"/>
  <c r="J15" i="28"/>
  <c r="J64" i="4"/>
  <c r="G265" i="28"/>
  <c r="G141" i="4"/>
  <c r="G35" i="28"/>
  <c r="G162" i="4"/>
  <c r="I216" i="28"/>
  <c r="I253" i="4"/>
  <c r="I33" i="4"/>
  <c r="I165" i="28"/>
  <c r="G33" i="4"/>
  <c r="G165" i="28"/>
  <c r="F183" i="28"/>
  <c r="F200" i="4"/>
  <c r="J204" i="4"/>
  <c r="J49" i="28"/>
  <c r="E239" i="4"/>
  <c r="E89" i="28"/>
  <c r="G25" i="28"/>
  <c r="G99" i="4"/>
  <c r="G286" i="28"/>
  <c r="G100" i="4"/>
  <c r="I135" i="28"/>
  <c r="I283" i="4"/>
  <c r="E19" i="28"/>
  <c r="E281" i="4"/>
  <c r="G135" i="4"/>
  <c r="G82" i="28"/>
  <c r="J241" i="28"/>
  <c r="J212" i="4"/>
  <c r="I75" i="28"/>
  <c r="I218" i="4"/>
  <c r="E167" i="28"/>
  <c r="E222" i="4"/>
  <c r="G276" i="28"/>
  <c r="G268" i="4"/>
  <c r="E85" i="28"/>
  <c r="E249" i="4"/>
  <c r="G240" i="28"/>
  <c r="G79" i="4"/>
  <c r="F209" i="28"/>
  <c r="F128" i="4"/>
  <c r="I194" i="4"/>
  <c r="I138" i="28"/>
  <c r="G148" i="28"/>
  <c r="G23" i="4"/>
  <c r="J108" i="4"/>
  <c r="J92" i="28"/>
  <c r="I142" i="4"/>
  <c r="I168" i="28"/>
  <c r="F32" i="28"/>
  <c r="F197" i="4"/>
  <c r="F173" i="4"/>
  <c r="F158" i="28"/>
  <c r="G177" i="4"/>
  <c r="G127" i="28"/>
  <c r="F210" i="4"/>
  <c r="F118" i="28"/>
  <c r="E216" i="4"/>
  <c r="E203" i="28"/>
  <c r="J277" i="28"/>
  <c r="J267" i="4"/>
  <c r="E195" i="28"/>
  <c r="E170" i="4"/>
  <c r="I121" i="4"/>
  <c r="I201" i="28"/>
  <c r="J26" i="28"/>
  <c r="J126" i="4"/>
  <c r="J149" i="4"/>
  <c r="J128" i="28"/>
  <c r="E10" i="4"/>
  <c r="E230" i="28"/>
  <c r="H254" i="1"/>
  <c r="G232" i="28"/>
  <c r="G92" i="4"/>
  <c r="E228" i="28"/>
  <c r="E21" i="4"/>
  <c r="F75" i="28"/>
  <c r="F218" i="4"/>
  <c r="J252" i="4"/>
  <c r="J178" i="28"/>
  <c r="F277" i="28"/>
  <c r="F267" i="4"/>
  <c r="J135" i="28"/>
  <c r="J283" i="4"/>
  <c r="E32" i="28"/>
  <c r="E197" i="4"/>
  <c r="I228" i="28"/>
  <c r="I21" i="4"/>
  <c r="I70" i="4"/>
  <c r="I251" i="28"/>
  <c r="I11" i="28"/>
  <c r="I151" i="4"/>
  <c r="G11" i="28"/>
  <c r="G151" i="4"/>
  <c r="G24" i="28"/>
  <c r="G201" i="4"/>
  <c r="J103" i="28"/>
  <c r="J242" i="4"/>
  <c r="G140" i="28"/>
  <c r="G207" i="4"/>
  <c r="J53" i="28"/>
  <c r="J285" i="4"/>
  <c r="F190" i="28"/>
  <c r="F270" i="4"/>
  <c r="G284" i="28"/>
  <c r="G227" i="4"/>
  <c r="F188" i="28"/>
  <c r="F158" i="4"/>
  <c r="J195" i="28"/>
  <c r="J170" i="4"/>
  <c r="G217" i="28"/>
  <c r="G185" i="4"/>
  <c r="J158" i="28"/>
  <c r="J173" i="4"/>
  <c r="G211" i="28"/>
  <c r="G214" i="4"/>
  <c r="G225" i="13"/>
  <c r="G50" i="28"/>
  <c r="G257" i="4"/>
  <c r="E41" i="28"/>
  <c r="E261" i="4"/>
  <c r="F63" i="28"/>
  <c r="F157" i="4"/>
  <c r="J274" i="4"/>
  <c r="J96" i="28"/>
  <c r="I109" i="4"/>
  <c r="I74" i="28"/>
  <c r="F137" i="4"/>
  <c r="F122" i="28"/>
  <c r="J180" i="28"/>
  <c r="J140" i="4"/>
  <c r="F11" i="28"/>
  <c r="F151" i="4"/>
  <c r="F169" i="28"/>
  <c r="F255" i="4"/>
  <c r="J33" i="28"/>
  <c r="J259" i="4"/>
  <c r="G242" i="28"/>
  <c r="G134" i="4"/>
  <c r="I158" i="28"/>
  <c r="I173" i="4"/>
  <c r="E177" i="4"/>
  <c r="E127" i="28"/>
  <c r="H178" i="1"/>
  <c r="H215" i="1"/>
  <c r="G44" i="28"/>
  <c r="G240" i="4"/>
  <c r="I224" i="28"/>
  <c r="I237" i="4"/>
  <c r="F121" i="28"/>
  <c r="F241" i="4"/>
  <c r="I246" i="4"/>
  <c r="I189" i="28"/>
  <c r="J228" i="28"/>
  <c r="J21" i="4"/>
  <c r="J11" i="28"/>
  <c r="J151" i="4"/>
  <c r="F12" i="28"/>
  <c r="F187" i="4"/>
  <c r="I24" i="28"/>
  <c r="I201" i="4"/>
  <c r="F215" i="28"/>
  <c r="F145" i="4"/>
  <c r="F200" i="28"/>
  <c r="F24" i="4"/>
  <c r="G189" i="4"/>
  <c r="G267" i="28"/>
  <c r="F227" i="4"/>
  <c r="F284" i="28"/>
  <c r="F252" i="4"/>
  <c r="F178" i="28"/>
  <c r="K213" i="4"/>
  <c r="K170" i="28"/>
  <c r="K282" i="4"/>
  <c r="K37" i="28"/>
  <c r="H169" i="1"/>
  <c r="H133" i="1"/>
  <c r="H50" i="1"/>
  <c r="H265" i="1"/>
  <c r="H177" i="1"/>
  <c r="H123" i="1"/>
  <c r="H173" i="1"/>
  <c r="H231" i="1"/>
  <c r="L251" i="1"/>
  <c r="G213" i="27"/>
  <c r="G266" i="13"/>
  <c r="G235" i="27"/>
  <c r="G209" i="13"/>
  <c r="D157" i="13"/>
  <c r="D45" i="27"/>
  <c r="H88" i="27"/>
  <c r="H12" i="13"/>
  <c r="G191" i="27"/>
  <c r="G165" i="13"/>
  <c r="K165" i="1"/>
  <c r="K209" i="1"/>
  <c r="L57" i="1"/>
  <c r="H135" i="1"/>
  <c r="L95" i="1"/>
  <c r="H141" i="1"/>
  <c r="E37" i="1"/>
  <c r="I226" i="27"/>
  <c r="I151" i="13"/>
  <c r="H162" i="1"/>
  <c r="H153" i="27"/>
  <c r="H77" i="13"/>
  <c r="D174" i="27"/>
  <c r="D49" i="13"/>
  <c r="I36" i="13"/>
  <c r="I160" i="27"/>
  <c r="H101" i="1"/>
  <c r="L281" i="1"/>
  <c r="H65" i="1"/>
  <c r="H179" i="1"/>
  <c r="L112" i="1"/>
  <c r="I115" i="13"/>
  <c r="I187" i="27"/>
  <c r="E88" i="27"/>
  <c r="E12" i="13"/>
  <c r="G169" i="27"/>
  <c r="G167" i="13"/>
  <c r="H43" i="1"/>
  <c r="H98" i="1"/>
  <c r="G144" i="13"/>
  <c r="G57" i="27"/>
  <c r="G276" i="27"/>
  <c r="G137" i="13"/>
  <c r="K137" i="1"/>
  <c r="G277" i="27"/>
  <c r="G185" i="13"/>
  <c r="K185" i="1"/>
  <c r="K246" i="1"/>
  <c r="G246" i="13"/>
  <c r="G225" i="27"/>
  <c r="H264" i="27"/>
  <c r="H103" i="13"/>
  <c r="L31" i="1"/>
  <c r="E33" i="1"/>
  <c r="G213" i="13"/>
  <c r="G59" i="27"/>
  <c r="E255" i="27"/>
  <c r="E42" i="13"/>
  <c r="G148" i="27"/>
  <c r="G245" i="13"/>
  <c r="H142" i="1"/>
  <c r="F40" i="13"/>
  <c r="F242" i="27"/>
  <c r="H174" i="1"/>
  <c r="E134" i="27"/>
  <c r="E72" i="13"/>
  <c r="E45" i="1"/>
  <c r="G143" i="13"/>
  <c r="G118" i="27"/>
  <c r="E38" i="1"/>
  <c r="H47" i="27"/>
  <c r="H16" i="13"/>
  <c r="G153" i="13"/>
  <c r="G44" i="27"/>
  <c r="K153" i="1"/>
  <c r="G270" i="13"/>
  <c r="G41" i="27"/>
  <c r="K270" i="1"/>
  <c r="K272" i="1"/>
  <c r="G272" i="13"/>
  <c r="G22" i="27"/>
  <c r="G131" i="13"/>
  <c r="G251" i="27"/>
  <c r="G241" i="13"/>
  <c r="G254" i="27"/>
  <c r="G123" i="27"/>
  <c r="G207" i="13"/>
  <c r="G186" i="27"/>
  <c r="G227" i="13"/>
  <c r="H104" i="1"/>
  <c r="D40" i="13"/>
  <c r="D242" i="27"/>
  <c r="G159" i="13"/>
  <c r="G40" i="27"/>
  <c r="G90" i="13"/>
  <c r="K90" i="1"/>
  <c r="I72" i="13"/>
  <c r="I134" i="27"/>
  <c r="G68" i="27"/>
  <c r="G55" i="13"/>
  <c r="K55" i="1"/>
  <c r="H40" i="13"/>
  <c r="H242" i="27"/>
  <c r="H45" i="27"/>
  <c r="H157" i="13"/>
  <c r="I105" i="27"/>
  <c r="I21" i="13"/>
  <c r="G243" i="27"/>
  <c r="G205" i="27"/>
  <c r="G221" i="13"/>
  <c r="G94" i="27"/>
  <c r="G171" i="13"/>
  <c r="G281" i="27"/>
  <c r="G277" i="13"/>
  <c r="K277" i="1"/>
  <c r="H22" i="1"/>
  <c r="H71" i="1"/>
  <c r="G89" i="13"/>
  <c r="G10" i="27"/>
  <c r="K89" i="1"/>
  <c r="D16" i="13"/>
  <c r="D47" i="27"/>
  <c r="I16" i="13"/>
  <c r="I47" i="27"/>
  <c r="G121" i="13"/>
  <c r="G68" i="13"/>
  <c r="G285" i="27"/>
  <c r="G86" i="27"/>
  <c r="G91" i="13"/>
  <c r="K91" i="1"/>
  <c r="E15" i="1"/>
  <c r="F77" i="13"/>
  <c r="F153" i="27"/>
  <c r="F49" i="13"/>
  <c r="F174" i="27"/>
  <c r="E160" i="27"/>
  <c r="E36" i="13"/>
  <c r="G195" i="27"/>
  <c r="G44" i="13"/>
  <c r="K44" i="1"/>
  <c r="H244" i="1"/>
  <c r="G267" i="13"/>
  <c r="G91" i="27"/>
  <c r="K267" i="1"/>
  <c r="I42" i="13"/>
  <c r="I255" i="27"/>
  <c r="G226" i="13"/>
  <c r="G137" i="27"/>
  <c r="K226" i="1"/>
  <c r="G71" i="27"/>
  <c r="G85" i="13"/>
  <c r="K85" i="1"/>
  <c r="G282" i="27"/>
  <c r="G259" i="13"/>
  <c r="K259" i="1"/>
  <c r="G135" i="27"/>
  <c r="G128" i="13"/>
  <c r="K128" i="1"/>
  <c r="K178" i="1"/>
  <c r="G178" i="13"/>
  <c r="G147" i="13"/>
  <c r="G58" i="27"/>
  <c r="K147" i="1"/>
  <c r="G89" i="27"/>
  <c r="E107" i="1"/>
  <c r="K87" i="1"/>
  <c r="G162" i="27"/>
  <c r="G87" i="13"/>
  <c r="J130" i="27"/>
  <c r="J99" i="13"/>
  <c r="D160" i="13"/>
  <c r="D227" i="27"/>
  <c r="F53" i="27"/>
  <c r="F66" i="13"/>
  <c r="I77" i="13"/>
  <c r="I153" i="27"/>
  <c r="G271" i="27"/>
  <c r="G113" i="13"/>
  <c r="E236" i="27"/>
  <c r="E27" i="13"/>
  <c r="F157" i="13"/>
  <c r="F45" i="27"/>
  <c r="I216" i="27"/>
  <c r="I97" i="13"/>
  <c r="F227" i="27"/>
  <c r="F160" i="13"/>
  <c r="I66" i="13"/>
  <c r="I53" i="27"/>
  <c r="H184" i="1"/>
  <c r="H122" i="1"/>
  <c r="H61" i="1"/>
  <c r="H62" i="1"/>
  <c r="L248" i="1"/>
  <c r="L170" i="1"/>
  <c r="H238" i="1"/>
  <c r="H34" i="1"/>
  <c r="H201" i="1"/>
  <c r="H154" i="1"/>
  <c r="H134" i="1"/>
  <c r="H284" i="1"/>
  <c r="F98" i="27"/>
  <c r="F58" i="13"/>
  <c r="H98" i="27"/>
  <c r="H58" i="13"/>
  <c r="H219" i="1"/>
  <c r="D115" i="13"/>
  <c r="D187" i="27"/>
  <c r="E53" i="27"/>
  <c r="E66" i="13"/>
  <c r="L130" i="1"/>
  <c r="K144" i="1"/>
  <c r="H256" i="1"/>
  <c r="H23" i="1"/>
  <c r="H190" i="1"/>
  <c r="H236" i="1"/>
  <c r="H253" i="1"/>
  <c r="E183" i="27"/>
  <c r="E69" i="13"/>
  <c r="H158" i="1"/>
  <c r="H152" i="1"/>
  <c r="E39" i="1"/>
  <c r="G27" i="27"/>
  <c r="G54" i="13"/>
  <c r="K54" i="1"/>
  <c r="H63" i="1"/>
  <c r="K213" i="1"/>
  <c r="E51" i="13"/>
  <c r="E239" i="27"/>
  <c r="G117" i="13"/>
  <c r="G197" i="27"/>
  <c r="K117" i="1"/>
  <c r="G173" i="27"/>
  <c r="G181" i="13"/>
  <c r="K181" i="1"/>
  <c r="K143" i="1"/>
  <c r="H205" i="1"/>
  <c r="I236" i="27"/>
  <c r="I27" i="13"/>
  <c r="G38" i="27"/>
  <c r="G56" i="13"/>
  <c r="K56" i="1"/>
  <c r="D105" i="27"/>
  <c r="D21" i="13"/>
  <c r="E86" i="1"/>
  <c r="H230" i="1"/>
  <c r="H280" i="1"/>
  <c r="G161" i="27"/>
  <c r="G187" i="13"/>
  <c r="D226" i="27"/>
  <c r="D151" i="13"/>
  <c r="D183" i="27"/>
  <c r="D69" i="13"/>
  <c r="I174" i="27"/>
  <c r="I49" i="13"/>
  <c r="H199" i="1"/>
  <c r="G157" i="27"/>
  <c r="G285" i="13"/>
  <c r="K285" i="1"/>
  <c r="H203" i="1"/>
  <c r="H247" i="1"/>
  <c r="I51" i="13"/>
  <c r="I239" i="27"/>
  <c r="H239" i="27"/>
  <c r="H51" i="13"/>
  <c r="G214" i="27"/>
  <c r="G261" i="13"/>
  <c r="K261" i="1"/>
  <c r="H81" i="1"/>
  <c r="H60" i="1"/>
  <c r="H235" i="1"/>
  <c r="G234" i="27"/>
  <c r="G176" i="13"/>
  <c r="K176" i="1"/>
  <c r="H72" i="13"/>
  <c r="H134" i="27"/>
  <c r="F73" i="13"/>
  <c r="F181" i="27"/>
  <c r="H183" i="1"/>
  <c r="F97" i="13"/>
  <c r="F216" i="27"/>
  <c r="G105" i="13"/>
  <c r="G279" i="27"/>
  <c r="K105" i="1"/>
  <c r="L171" i="1"/>
  <c r="H53" i="27"/>
  <c r="H66" i="13"/>
  <c r="H11" i="1"/>
  <c r="L218" i="1"/>
  <c r="H268" i="1"/>
  <c r="E174" i="27"/>
  <c r="E49" i="13"/>
  <c r="H198" i="1"/>
  <c r="G237" i="27"/>
  <c r="G216" i="13"/>
  <c r="K216" i="1"/>
  <c r="G229" i="27"/>
  <c r="G206" i="13"/>
  <c r="K206" i="1"/>
  <c r="E157" i="13"/>
  <c r="E45" i="27"/>
  <c r="H249" i="1"/>
  <c r="G150" i="27"/>
  <c r="G149" i="13"/>
  <c r="K149" i="1"/>
  <c r="G82" i="27"/>
  <c r="G255" i="13"/>
  <c r="K255" i="1"/>
  <c r="G117" i="27"/>
  <c r="G224" i="13"/>
  <c r="K224" i="1"/>
  <c r="G211" i="13"/>
  <c r="G182" i="27"/>
  <c r="D73" i="13"/>
  <c r="D181" i="27"/>
  <c r="K202" i="1"/>
  <c r="G274" i="27"/>
  <c r="G202" i="13"/>
  <c r="H182" i="1"/>
  <c r="D77" i="13"/>
  <c r="D153" i="27"/>
  <c r="L78" i="1"/>
  <c r="H233" i="1"/>
  <c r="G79" i="27"/>
  <c r="G129" i="13"/>
  <c r="K210" i="1"/>
  <c r="G194" i="27"/>
  <c r="G210" i="13"/>
  <c r="G109" i="27"/>
  <c r="G232" i="13"/>
  <c r="G48" i="27"/>
  <c r="G80" i="13"/>
  <c r="D12" i="13"/>
  <c r="D88" i="27"/>
  <c r="I12" i="13"/>
  <c r="I88" i="27"/>
  <c r="H105" i="27"/>
  <c r="H21" i="13"/>
  <c r="G143" i="27"/>
  <c r="G48" i="13"/>
  <c r="K48" i="1"/>
  <c r="F151" i="13"/>
  <c r="F226" i="27"/>
  <c r="H94" i="1"/>
  <c r="G30" i="27"/>
  <c r="G119" i="13"/>
  <c r="F42" i="13"/>
  <c r="F255" i="27"/>
  <c r="F51" i="13"/>
  <c r="F239" i="27"/>
  <c r="E20" i="1"/>
  <c r="G124" i="27"/>
  <c r="G156" i="13"/>
  <c r="H227" i="27"/>
  <c r="H160" i="13"/>
  <c r="K242" i="1"/>
  <c r="G177" i="27"/>
  <c r="G242" i="13"/>
  <c r="G251" i="13"/>
  <c r="G228" i="27"/>
  <c r="K113" i="1"/>
  <c r="F88" i="27"/>
  <c r="F12" i="13"/>
  <c r="K111" i="1"/>
  <c r="G111" i="13"/>
  <c r="G267" i="27"/>
  <c r="D66" i="13"/>
  <c r="D53" i="27"/>
  <c r="H192" i="1"/>
  <c r="L263" i="1"/>
  <c r="H24" i="1"/>
  <c r="I183" i="27"/>
  <c r="I69" i="13"/>
  <c r="G20" i="27"/>
  <c r="E103" i="1"/>
  <c r="G32" i="13"/>
  <c r="G200" i="13"/>
  <c r="H252" i="1"/>
  <c r="H196" i="1"/>
  <c r="H240" i="1"/>
  <c r="H163" i="1"/>
  <c r="K282" i="1"/>
  <c r="G209" i="27"/>
  <c r="G120" i="13"/>
  <c r="K120" i="1"/>
  <c r="G192" i="27"/>
  <c r="G180" i="13"/>
  <c r="K180" i="1"/>
  <c r="G67" i="27"/>
  <c r="G132" i="13"/>
  <c r="K132" i="1"/>
  <c r="H275" i="1"/>
  <c r="F72" i="13"/>
  <c r="F134" i="27"/>
  <c r="I58" i="13"/>
  <c r="I98" i="27"/>
  <c r="H223" i="1"/>
  <c r="G165" i="27"/>
  <c r="G70" i="13"/>
  <c r="K70" i="1"/>
  <c r="H250" i="1"/>
  <c r="H236" i="27"/>
  <c r="H27" i="13"/>
  <c r="G116" i="27"/>
  <c r="G76" i="13"/>
  <c r="K76" i="1"/>
  <c r="G152" i="27"/>
  <c r="G237" i="13"/>
  <c r="K237" i="1"/>
  <c r="K28" i="1"/>
  <c r="G52" i="27"/>
  <c r="G28" i="13"/>
  <c r="G81" i="27"/>
  <c r="E88" i="1"/>
  <c r="E47" i="27"/>
  <c r="E16" i="13"/>
  <c r="G273" i="13"/>
  <c r="G21" i="27"/>
  <c r="E77" i="13"/>
  <c r="E153" i="27"/>
  <c r="H174" i="27"/>
  <c r="H49" i="13"/>
  <c r="H150" i="1"/>
  <c r="F36" i="13"/>
  <c r="F160" i="27"/>
  <c r="E46" i="1"/>
  <c r="G249" i="27"/>
  <c r="K262" i="1"/>
  <c r="G262" i="13"/>
  <c r="G256" i="27"/>
  <c r="G142" i="27"/>
  <c r="G84" i="13"/>
  <c r="K84" i="1"/>
  <c r="H42" i="13"/>
  <c r="H255" i="27"/>
  <c r="I40" i="13"/>
  <c r="I242" i="27"/>
  <c r="H264" i="1"/>
  <c r="H93" i="1"/>
  <c r="I73" i="13"/>
  <c r="I181" i="27"/>
  <c r="E98" i="27"/>
  <c r="E58" i="13"/>
  <c r="E115" i="13"/>
  <c r="E187" i="27"/>
  <c r="D236" i="27"/>
  <c r="D27" i="13"/>
  <c r="I157" i="13"/>
  <c r="I45" i="27"/>
  <c r="G115" i="27"/>
  <c r="G271" i="13"/>
  <c r="D216" i="27"/>
  <c r="D97" i="13"/>
  <c r="F47" i="27"/>
  <c r="F16" i="13"/>
  <c r="G168" i="13"/>
  <c r="G125" i="27"/>
  <c r="K168" i="1"/>
  <c r="D36" i="13"/>
  <c r="D160" i="27"/>
  <c r="G53" i="13"/>
  <c r="G196" i="27"/>
  <c r="L74" i="1"/>
  <c r="G189" i="27"/>
  <c r="G175" i="13"/>
  <c r="G158" i="27"/>
  <c r="G139" i="13"/>
  <c r="K126" i="1"/>
  <c r="G126" i="13"/>
  <c r="G14" i="27"/>
  <c r="K243" i="1"/>
  <c r="G190" i="27"/>
  <c r="G243" i="13"/>
  <c r="G273" i="27"/>
  <c r="G100" i="13"/>
  <c r="G136" i="13"/>
  <c r="G217" i="27"/>
  <c r="D58" i="13"/>
  <c r="D98" i="27"/>
  <c r="F115" i="13"/>
  <c r="F187" i="27"/>
  <c r="H187" i="27"/>
  <c r="H115" i="13"/>
  <c r="K258" i="1"/>
  <c r="G248" i="27"/>
  <c r="G258" i="13"/>
  <c r="F27" i="13"/>
  <c r="F236" i="27"/>
  <c r="G272" i="27"/>
  <c r="G127" i="13"/>
  <c r="G215" i="27"/>
  <c r="G106" i="13"/>
  <c r="K276" i="1"/>
  <c r="G268" i="27"/>
  <c r="G276" i="13"/>
  <c r="F69" i="13"/>
  <c r="F183" i="27"/>
  <c r="J288" i="27"/>
  <c r="J279" i="13"/>
  <c r="G175" i="27"/>
  <c r="G138" i="13"/>
  <c r="G101" i="27"/>
  <c r="E64" i="1"/>
  <c r="K194" i="1"/>
  <c r="G200" i="27"/>
  <c r="G194" i="13"/>
  <c r="G16" i="27"/>
  <c r="G228" i="13"/>
  <c r="E29" i="1"/>
  <c r="K222" i="1"/>
  <c r="G159" i="27"/>
  <c r="G222" i="13"/>
  <c r="G52" i="13"/>
  <c r="G23" i="27"/>
  <c r="K52" i="1"/>
  <c r="H36" i="13"/>
  <c r="H160" i="27"/>
  <c r="L245" i="1"/>
  <c r="E242" i="27"/>
  <c r="E40" i="13"/>
  <c r="L35" i="1"/>
  <c r="G203" i="27"/>
  <c r="G278" i="13"/>
  <c r="J261" i="27"/>
  <c r="J17" i="13"/>
  <c r="G286" i="27"/>
  <c r="G188" i="13"/>
  <c r="G178" i="27"/>
  <c r="G166" i="13"/>
  <c r="G127" i="27"/>
  <c r="E105" i="27"/>
  <c r="E21" i="13"/>
  <c r="I160" i="13"/>
  <c r="I227" i="27"/>
  <c r="H226" i="27"/>
  <c r="H151" i="13"/>
  <c r="H183" i="27"/>
  <c r="H69" i="13"/>
  <c r="E82" i="1"/>
  <c r="E227" i="27"/>
  <c r="E160" i="13"/>
  <c r="L207" i="1"/>
  <c r="K47" i="1"/>
  <c r="G139" i="27"/>
  <c r="G47" i="13"/>
  <c r="D51" i="13"/>
  <c r="D239" i="27"/>
  <c r="K129" i="1"/>
  <c r="G241" i="27"/>
  <c r="G204" i="13"/>
  <c r="G30" i="13"/>
  <c r="G39" i="27"/>
  <c r="K30" i="1"/>
  <c r="D72" i="13"/>
  <c r="D134" i="27"/>
  <c r="E73" i="13"/>
  <c r="E181" i="27"/>
  <c r="E226" i="27"/>
  <c r="E151" i="13"/>
  <c r="F21" i="13"/>
  <c r="F105" i="27"/>
  <c r="H216" i="27"/>
  <c r="H97" i="13"/>
  <c r="E216" i="27"/>
  <c r="E97" i="13"/>
  <c r="H217" i="1"/>
  <c r="G66" i="27"/>
  <c r="G118" i="13"/>
  <c r="K187" i="1"/>
  <c r="G176" i="27"/>
  <c r="G229" i="13"/>
  <c r="K229" i="1"/>
  <c r="G144" i="27"/>
  <c r="G257" i="13"/>
  <c r="K257" i="1"/>
  <c r="G125" i="13"/>
  <c r="G15" i="27"/>
  <c r="K125" i="1"/>
  <c r="G245" i="27"/>
  <c r="G102" i="13"/>
  <c r="K102" i="1"/>
  <c r="D42" i="13"/>
  <c r="D255" i="27"/>
  <c r="H269" i="1"/>
  <c r="H195" i="1"/>
  <c r="K215" i="1"/>
  <c r="G124" i="13"/>
  <c r="G28" i="27"/>
  <c r="K124" i="1"/>
  <c r="H181" i="27"/>
  <c r="H73" i="13"/>
  <c r="G120" i="27"/>
  <c r="G161" i="13"/>
  <c r="K161" i="1"/>
  <c r="H288" i="1"/>
  <c r="K266" i="1"/>
  <c r="J131" i="27"/>
  <c r="J214" i="13"/>
  <c r="J102" i="27"/>
  <c r="J191" i="13"/>
  <c r="J262" i="27"/>
  <c r="J283" i="13"/>
  <c r="L287" i="1" l="1"/>
  <c r="J287" i="13"/>
  <c r="J289" i="27"/>
  <c r="G254" i="13"/>
  <c r="G148" i="13"/>
  <c r="K254" i="1"/>
  <c r="G11" i="27"/>
  <c r="M185" i="28"/>
  <c r="M13" i="4"/>
  <c r="K287" i="1"/>
  <c r="G170" i="27"/>
  <c r="G59" i="13"/>
  <c r="H282" i="4"/>
  <c r="G43" i="27"/>
  <c r="G250" i="27"/>
  <c r="G215" i="13"/>
  <c r="G110" i="13"/>
  <c r="G96" i="27"/>
  <c r="G234" i="13"/>
  <c r="G113" i="27"/>
  <c r="H276" i="1"/>
  <c r="H80" i="1"/>
  <c r="G280" i="27"/>
  <c r="G260" i="13"/>
  <c r="K260" i="1"/>
  <c r="H19" i="28"/>
  <c r="G265" i="27"/>
  <c r="L106" i="1"/>
  <c r="G282" i="13"/>
  <c r="H259" i="4"/>
  <c r="K96" i="1"/>
  <c r="H211" i="28"/>
  <c r="H107" i="4"/>
  <c r="H194" i="28"/>
  <c r="G197" i="13"/>
  <c r="K286" i="1"/>
  <c r="G286" i="13"/>
  <c r="K220" i="1"/>
  <c r="H285" i="4"/>
  <c r="K80" i="1"/>
  <c r="K79" i="4"/>
  <c r="L80" i="1"/>
  <c r="K273" i="1"/>
  <c r="L273" i="1"/>
  <c r="K275" i="28"/>
  <c r="H200" i="28"/>
  <c r="H92" i="28"/>
  <c r="G70" i="27"/>
  <c r="H39" i="28"/>
  <c r="K32" i="1"/>
  <c r="G99" i="27"/>
  <c r="G109" i="13"/>
  <c r="H66" i="4"/>
  <c r="K141" i="28"/>
  <c r="L138" i="1"/>
  <c r="H273" i="1"/>
  <c r="H58" i="1"/>
  <c r="G258" i="27"/>
  <c r="L139" i="1"/>
  <c r="L278" i="1"/>
  <c r="H188" i="1"/>
  <c r="H211" i="1"/>
  <c r="H66" i="1"/>
  <c r="K193" i="1"/>
  <c r="H97" i="1"/>
  <c r="H241" i="1"/>
  <c r="E290" i="1"/>
  <c r="H221" i="1"/>
  <c r="J66" i="28"/>
  <c r="J159" i="4"/>
  <c r="K244" i="4"/>
  <c r="K153" i="28"/>
  <c r="H126" i="4"/>
  <c r="H26" i="28"/>
  <c r="G60" i="28"/>
  <c r="G26" i="4"/>
  <c r="H99" i="4"/>
  <c r="H25" i="28"/>
  <c r="H48" i="28"/>
  <c r="H58" i="4"/>
  <c r="H190" i="28"/>
  <c r="H270" i="4"/>
  <c r="J249" i="28"/>
  <c r="J156" i="4"/>
  <c r="F57" i="4"/>
  <c r="F197" i="28"/>
  <c r="J117" i="28"/>
  <c r="J72" i="4"/>
  <c r="J56" i="28"/>
  <c r="J39" i="4"/>
  <c r="I114" i="28"/>
  <c r="I48" i="4"/>
  <c r="F150" i="28"/>
  <c r="F76" i="4"/>
  <c r="G162" i="28"/>
  <c r="G71" i="4"/>
  <c r="G199" i="28"/>
  <c r="G11" i="4"/>
  <c r="I66" i="28"/>
  <c r="I159" i="4"/>
  <c r="H176" i="28"/>
  <c r="H155" i="4"/>
  <c r="G41" i="4"/>
  <c r="G43" i="28"/>
  <c r="G71" i="28"/>
  <c r="G150" i="4"/>
  <c r="J199" i="28"/>
  <c r="J11" i="4"/>
  <c r="H231" i="4"/>
  <c r="H193" i="28"/>
  <c r="H209" i="4"/>
  <c r="H101" i="28"/>
  <c r="H209" i="28"/>
  <c r="H128" i="4"/>
  <c r="H62" i="28"/>
  <c r="H215" i="4"/>
  <c r="H284" i="4"/>
  <c r="H145" i="28"/>
  <c r="H186" i="4"/>
  <c r="H142" i="28"/>
  <c r="H180" i="4"/>
  <c r="H125" i="28"/>
  <c r="F58" i="28"/>
  <c r="F50" i="4"/>
  <c r="I57" i="4"/>
  <c r="I197" i="28"/>
  <c r="G197" i="28"/>
  <c r="G57" i="4"/>
  <c r="H146" i="1"/>
  <c r="K279" i="28"/>
  <c r="K169" i="4"/>
  <c r="G66" i="28"/>
  <c r="G159" i="4"/>
  <c r="F60" i="28"/>
  <c r="F26" i="4"/>
  <c r="H177" i="4"/>
  <c r="H127" i="28"/>
  <c r="F143" i="28"/>
  <c r="F35" i="4"/>
  <c r="G114" i="28"/>
  <c r="G48" i="4"/>
  <c r="G150" i="28"/>
  <c r="G76" i="4"/>
  <c r="H67" i="4"/>
  <c r="H14" i="28"/>
  <c r="H220" i="4"/>
  <c r="H91" i="28"/>
  <c r="J196" i="28"/>
  <c r="J20" i="4"/>
  <c r="H158" i="4"/>
  <c r="H188" i="28"/>
  <c r="E56" i="28"/>
  <c r="E39" i="4"/>
  <c r="H109" i="4"/>
  <c r="H74" i="28"/>
  <c r="H98" i="28"/>
  <c r="H226" i="4"/>
  <c r="H177" i="28"/>
  <c r="H206" i="4"/>
  <c r="H44" i="28"/>
  <c r="H240" i="4"/>
  <c r="H241" i="28"/>
  <c r="H212" i="4"/>
  <c r="J71" i="28"/>
  <c r="J150" i="4"/>
  <c r="K94" i="4"/>
  <c r="K23" i="28"/>
  <c r="K246" i="28"/>
  <c r="K56" i="4"/>
  <c r="E249" i="28"/>
  <c r="E156" i="4"/>
  <c r="K105" i="4"/>
  <c r="K81" i="28"/>
  <c r="K173" i="1"/>
  <c r="K177" i="1"/>
  <c r="H25" i="1"/>
  <c r="H197" i="1"/>
  <c r="H109" i="1"/>
  <c r="H100" i="1"/>
  <c r="K239" i="1"/>
  <c r="K83" i="1"/>
  <c r="K114" i="1"/>
  <c r="K145" i="1"/>
  <c r="H131" i="1"/>
  <c r="H167" i="1"/>
  <c r="H154" i="28"/>
  <c r="H256" i="4"/>
  <c r="F151" i="28"/>
  <c r="F96" i="4"/>
  <c r="I151" i="28"/>
  <c r="I96" i="4"/>
  <c r="G196" i="28"/>
  <c r="G20" i="4"/>
  <c r="H171" i="28"/>
  <c r="H165" i="4"/>
  <c r="H228" i="4"/>
  <c r="H119" i="28"/>
  <c r="H117" i="4"/>
  <c r="H227" i="28"/>
  <c r="K177" i="28"/>
  <c r="K206" i="4"/>
  <c r="H264" i="28"/>
  <c r="H233" i="4"/>
  <c r="H74" i="4"/>
  <c r="H120" i="28"/>
  <c r="H94" i="28"/>
  <c r="H277" i="4"/>
  <c r="K34" i="4"/>
  <c r="K260" i="28"/>
  <c r="H99" i="28"/>
  <c r="H193" i="4"/>
  <c r="H105" i="4"/>
  <c r="H81" i="28"/>
  <c r="H50" i="28"/>
  <c r="H257" i="4"/>
  <c r="I111" i="28"/>
  <c r="I114" i="4"/>
  <c r="G111" i="28"/>
  <c r="G114" i="4"/>
  <c r="H135" i="4"/>
  <c r="H82" i="28"/>
  <c r="H124" i="28"/>
  <c r="H52" i="4"/>
  <c r="E60" i="28"/>
  <c r="E26" i="4"/>
  <c r="I41" i="4"/>
  <c r="I43" i="28"/>
  <c r="H160" i="28"/>
  <c r="H83" i="4"/>
  <c r="H275" i="28"/>
  <c r="H272" i="4"/>
  <c r="H208" i="1"/>
  <c r="H236" i="4"/>
  <c r="H132" i="28"/>
  <c r="H75" i="4"/>
  <c r="H159" i="28"/>
  <c r="I60" i="28"/>
  <c r="I26" i="4"/>
  <c r="H69" i="4"/>
  <c r="H131" i="28"/>
  <c r="J197" i="28"/>
  <c r="J57" i="4"/>
  <c r="H87" i="28"/>
  <c r="H119" i="4"/>
  <c r="M286" i="4"/>
  <c r="M10" i="28"/>
  <c r="K243" i="28"/>
  <c r="K262" i="4"/>
  <c r="E245" i="28"/>
  <c r="E65" i="4"/>
  <c r="H250" i="4"/>
  <c r="H67" i="28"/>
  <c r="I196" i="28"/>
  <c r="I20" i="4"/>
  <c r="H201" i="4"/>
  <c r="H24" i="28"/>
  <c r="E117" i="28"/>
  <c r="E72" i="4"/>
  <c r="H223" i="4"/>
  <c r="H184" i="28"/>
  <c r="H254" i="4"/>
  <c r="H204" i="28"/>
  <c r="H148" i="4"/>
  <c r="H146" i="28"/>
  <c r="I245" i="28"/>
  <c r="I65" i="4"/>
  <c r="K170" i="4"/>
  <c r="K195" i="28"/>
  <c r="H83" i="28"/>
  <c r="H260" i="4"/>
  <c r="E115" i="28"/>
  <c r="E68" i="4"/>
  <c r="E196" i="28"/>
  <c r="E20" i="4"/>
  <c r="H55" i="4"/>
  <c r="H256" i="28"/>
  <c r="H116" i="4"/>
  <c r="H104" i="28"/>
  <c r="J245" i="28"/>
  <c r="J65" i="4"/>
  <c r="G249" i="28"/>
  <c r="G156" i="4"/>
  <c r="G245" i="28"/>
  <c r="G65" i="4"/>
  <c r="E66" i="28"/>
  <c r="E159" i="4"/>
  <c r="M98" i="4"/>
  <c r="M172" i="28"/>
  <c r="H86" i="4"/>
  <c r="H144" i="28"/>
  <c r="H214" i="4"/>
  <c r="H238" i="28"/>
  <c r="H146" i="4"/>
  <c r="H84" i="4"/>
  <c r="H225" i="28"/>
  <c r="H225" i="4"/>
  <c r="H156" i="28"/>
  <c r="J41" i="4"/>
  <c r="J43" i="28"/>
  <c r="H276" i="4"/>
  <c r="H17" i="28"/>
  <c r="J162" i="28"/>
  <c r="J71" i="4"/>
  <c r="H281" i="4"/>
  <c r="H142" i="4"/>
  <c r="H168" i="28"/>
  <c r="F162" i="28"/>
  <c r="F71" i="4"/>
  <c r="L281" i="28"/>
  <c r="L8" i="4"/>
  <c r="I34" i="28"/>
  <c r="I102" i="4"/>
  <c r="H21" i="28"/>
  <c r="H136" i="4"/>
  <c r="H40" i="4"/>
  <c r="H219" i="28"/>
  <c r="H143" i="4"/>
  <c r="H237" i="28"/>
  <c r="F199" i="28"/>
  <c r="F11" i="4"/>
  <c r="E114" i="28"/>
  <c r="E48" i="4"/>
  <c r="H164" i="4"/>
  <c r="H105" i="28"/>
  <c r="I199" i="28"/>
  <c r="I11" i="4"/>
  <c r="H265" i="4"/>
  <c r="H86" i="28"/>
  <c r="K137" i="4"/>
  <c r="K122" i="28"/>
  <c r="K50" i="1"/>
  <c r="K169" i="1"/>
  <c r="H204" i="1"/>
  <c r="K140" i="1"/>
  <c r="K108" i="1"/>
  <c r="K212" i="1"/>
  <c r="H166" i="1"/>
  <c r="H232" i="1"/>
  <c r="H175" i="1"/>
  <c r="M282" i="4"/>
  <c r="M37" i="28"/>
  <c r="E162" i="28"/>
  <c r="E71" i="4"/>
  <c r="I71" i="28"/>
  <c r="I150" i="4"/>
  <c r="H187" i="4"/>
  <c r="H12" i="28"/>
  <c r="H271" i="28"/>
  <c r="H51" i="4"/>
  <c r="H227" i="4"/>
  <c r="H284" i="28"/>
  <c r="M190" i="4"/>
  <c r="M212" i="28"/>
  <c r="M213" i="4"/>
  <c r="M170" i="28"/>
  <c r="H160" i="4"/>
  <c r="H181" i="28"/>
  <c r="H269" i="28"/>
  <c r="H123" i="4"/>
  <c r="E41" i="4"/>
  <c r="E43" i="28"/>
  <c r="F71" i="28"/>
  <c r="F150" i="4"/>
  <c r="H259" i="28"/>
  <c r="H29" i="4"/>
  <c r="E58" i="28"/>
  <c r="E50" i="4"/>
  <c r="F196" i="28"/>
  <c r="F20" i="4"/>
  <c r="M16" i="4"/>
  <c r="M36" i="28"/>
  <c r="H221" i="4"/>
  <c r="H137" i="28"/>
  <c r="M278" i="4"/>
  <c r="M9" i="28"/>
  <c r="G115" i="28"/>
  <c r="G68" i="4"/>
  <c r="H275" i="4"/>
  <c r="H30" i="28"/>
  <c r="E197" i="28"/>
  <c r="E57" i="4"/>
  <c r="H103" i="28"/>
  <c r="H242" i="4"/>
  <c r="H138" i="4"/>
  <c r="H141" i="28"/>
  <c r="H174" i="4"/>
  <c r="H113" i="28"/>
  <c r="E143" i="28"/>
  <c r="E35" i="4"/>
  <c r="H175" i="28"/>
  <c r="H167" i="4"/>
  <c r="G244" i="28"/>
  <c r="G15" i="4"/>
  <c r="E151" i="28"/>
  <c r="E96" i="4"/>
  <c r="H41" i="28"/>
  <c r="H261" i="4"/>
  <c r="H224" i="4"/>
  <c r="H47" i="28"/>
  <c r="H179" i="4"/>
  <c r="H108" i="28"/>
  <c r="H147" i="4"/>
  <c r="H272" i="28"/>
  <c r="H110" i="4"/>
  <c r="H31" i="28"/>
  <c r="H24" i="4"/>
  <c r="H241" i="4"/>
  <c r="H121" i="28"/>
  <c r="E199" i="28"/>
  <c r="E11" i="4"/>
  <c r="K51" i="28"/>
  <c r="K217" i="4"/>
  <c r="G117" i="28"/>
  <c r="G72" i="4"/>
  <c r="H65" i="28"/>
  <c r="H175" i="4"/>
  <c r="J114" i="28"/>
  <c r="J48" i="4"/>
  <c r="J60" i="28"/>
  <c r="J26" i="4"/>
  <c r="F115" i="28"/>
  <c r="F68" i="4"/>
  <c r="K129" i="4"/>
  <c r="K77" i="28"/>
  <c r="F65" i="4"/>
  <c r="F245" i="28"/>
  <c r="J151" i="28"/>
  <c r="J96" i="4"/>
  <c r="H112" i="4"/>
  <c r="H27" i="28"/>
  <c r="J150" i="28"/>
  <c r="J76" i="4"/>
  <c r="H127" i="4"/>
  <c r="H164" i="28"/>
  <c r="H258" i="4"/>
  <c r="H16" i="28"/>
  <c r="H90" i="4"/>
  <c r="H210" i="28"/>
  <c r="J244" i="28"/>
  <c r="J15" i="4"/>
  <c r="I249" i="28"/>
  <c r="I156" i="4"/>
  <c r="H234" i="28"/>
  <c r="H54" i="4"/>
  <c r="H89" i="4"/>
  <c r="H258" i="28"/>
  <c r="H220" i="28"/>
  <c r="H250" i="28"/>
  <c r="H269" i="4"/>
  <c r="H152" i="4"/>
  <c r="H262" i="28"/>
  <c r="G56" i="28"/>
  <c r="G39" i="4"/>
  <c r="H244" i="4"/>
  <c r="H153" i="28"/>
  <c r="F41" i="4"/>
  <c r="F43" i="28"/>
  <c r="K30" i="4"/>
  <c r="K214" i="28"/>
  <c r="H70" i="28"/>
  <c r="H245" i="4"/>
  <c r="H22" i="28"/>
  <c r="H184" i="4"/>
  <c r="I150" i="28"/>
  <c r="I76" i="4"/>
  <c r="K250" i="4"/>
  <c r="K67" i="28"/>
  <c r="K94" i="28"/>
  <c r="K277" i="4"/>
  <c r="K231" i="1"/>
  <c r="K265" i="1"/>
  <c r="K133" i="1"/>
  <c r="H225" i="1"/>
  <c r="H159" i="1"/>
  <c r="H234" i="1"/>
  <c r="H271" i="1"/>
  <c r="K92" i="1"/>
  <c r="K172" i="1"/>
  <c r="H67" i="1"/>
  <c r="H228" i="1"/>
  <c r="H136" i="1"/>
  <c r="K79" i="1"/>
  <c r="K164" i="1"/>
  <c r="H121" i="1"/>
  <c r="H227" i="1"/>
  <c r="H119" i="1"/>
  <c r="H53" i="1"/>
  <c r="H101" i="4"/>
  <c r="H55" i="28"/>
  <c r="F66" i="28"/>
  <c r="F159" i="4"/>
  <c r="I115" i="28"/>
  <c r="I68" i="4"/>
  <c r="L42" i="28"/>
  <c r="L9" i="4"/>
  <c r="H189" i="1"/>
  <c r="I117" i="28"/>
  <c r="I72" i="4"/>
  <c r="H282" i="28"/>
  <c r="H124" i="4"/>
  <c r="F117" i="28"/>
  <c r="F72" i="4"/>
  <c r="H203" i="4"/>
  <c r="H57" i="28"/>
  <c r="H157" i="28"/>
  <c r="H46" i="4"/>
  <c r="F56" i="28"/>
  <c r="F39" i="4"/>
  <c r="I143" i="28"/>
  <c r="I35" i="4"/>
  <c r="H196" i="4"/>
  <c r="H198" i="28"/>
  <c r="H137" i="4"/>
  <c r="H122" i="28"/>
  <c r="H283" i="28"/>
  <c r="H125" i="4"/>
  <c r="K59" i="28"/>
  <c r="K73" i="4"/>
  <c r="F111" i="28"/>
  <c r="F114" i="4"/>
  <c r="G143" i="28"/>
  <c r="G35" i="4"/>
  <c r="F244" i="28"/>
  <c r="F15" i="4"/>
  <c r="H216" i="28"/>
  <c r="H253" i="4"/>
  <c r="H27" i="4"/>
  <c r="H252" i="28"/>
  <c r="H231" i="28"/>
  <c r="H131" i="4"/>
  <c r="H287" i="28"/>
  <c r="H199" i="4"/>
  <c r="J115" i="28"/>
  <c r="J68" i="4"/>
  <c r="G58" i="28"/>
  <c r="G50" i="4"/>
  <c r="H118" i="4"/>
  <c r="H268" i="28"/>
  <c r="H47" i="4"/>
  <c r="H149" i="28"/>
  <c r="H12" i="1"/>
  <c r="H240" i="28"/>
  <c r="H79" i="4"/>
  <c r="K77" i="4"/>
  <c r="K218" i="28"/>
  <c r="E150" i="28"/>
  <c r="E76" i="4"/>
  <c r="H118" i="28"/>
  <c r="H210" i="4"/>
  <c r="F249" i="28"/>
  <c r="F156" i="4"/>
  <c r="H205" i="4"/>
  <c r="H72" i="28"/>
  <c r="F114" i="28"/>
  <c r="F48" i="4"/>
  <c r="H104" i="4"/>
  <c r="H20" i="28"/>
  <c r="G151" i="28"/>
  <c r="G96" i="4"/>
  <c r="I162" i="28"/>
  <c r="I71" i="4"/>
  <c r="H186" i="1"/>
  <c r="I58" i="28"/>
  <c r="I50" i="4"/>
  <c r="J58" i="28"/>
  <c r="J50" i="4"/>
  <c r="G69" i="13"/>
  <c r="E71" i="28"/>
  <c r="E150" i="4"/>
  <c r="H53" i="4"/>
  <c r="H274" i="28"/>
  <c r="E114" i="4"/>
  <c r="E111" i="28"/>
  <c r="K247" i="4"/>
  <c r="K186" i="28"/>
  <c r="H266" i="4"/>
  <c r="H202" i="28"/>
  <c r="H102" i="28"/>
  <c r="H43" i="4"/>
  <c r="E244" i="28"/>
  <c r="E15" i="4"/>
  <c r="H88" i="4"/>
  <c r="H288" i="28"/>
  <c r="H170" i="4"/>
  <c r="H195" i="28"/>
  <c r="I56" i="28"/>
  <c r="I39" i="4"/>
  <c r="H130" i="4"/>
  <c r="H45" i="28"/>
  <c r="H270" i="28"/>
  <c r="H271" i="4"/>
  <c r="I244" i="28"/>
  <c r="I15" i="4"/>
  <c r="H166" i="4"/>
  <c r="H129" i="28"/>
  <c r="J111" i="28"/>
  <c r="J114" i="4"/>
  <c r="K80" i="28"/>
  <c r="K111" i="4"/>
  <c r="K280" i="4"/>
  <c r="K123" i="28"/>
  <c r="J143" i="28"/>
  <c r="J35" i="4"/>
  <c r="H64" i="28"/>
  <c r="H208" i="4"/>
  <c r="K123" i="1"/>
  <c r="H200" i="1"/>
  <c r="H148" i="1"/>
  <c r="H75" i="1"/>
  <c r="H156" i="1"/>
  <c r="H59" i="1"/>
  <c r="K274" i="1"/>
  <c r="K116" i="1"/>
  <c r="K155" i="1"/>
  <c r="H118" i="1"/>
  <c r="H110" i="1"/>
  <c r="H41" i="1"/>
  <c r="H127" i="1"/>
  <c r="L124" i="1"/>
  <c r="L215" i="1"/>
  <c r="G24" i="27"/>
  <c r="G269" i="13"/>
  <c r="K269" i="1"/>
  <c r="L102" i="1"/>
  <c r="E155" i="27"/>
  <c r="E46" i="13"/>
  <c r="D82" i="13"/>
  <c r="D46" i="27"/>
  <c r="E103" i="13"/>
  <c r="E264" i="27"/>
  <c r="L52" i="1"/>
  <c r="E33" i="13"/>
  <c r="E244" i="27"/>
  <c r="H64" i="13"/>
  <c r="H164" i="27"/>
  <c r="F39" i="13"/>
  <c r="F207" i="27"/>
  <c r="L258" i="1"/>
  <c r="G98" i="27"/>
  <c r="G58" i="13"/>
  <c r="L126" i="1"/>
  <c r="G69" i="27"/>
  <c r="G93" i="13"/>
  <c r="K93" i="1"/>
  <c r="I88" i="13"/>
  <c r="I49" i="27"/>
  <c r="H49" i="27"/>
  <c r="H88" i="13"/>
  <c r="L76" i="1"/>
  <c r="K250" i="1"/>
  <c r="G211" i="27"/>
  <c r="G250" i="13"/>
  <c r="G199" i="27"/>
  <c r="G275" i="13"/>
  <c r="K275" i="1"/>
  <c r="L282" i="1"/>
  <c r="G252" i="13"/>
  <c r="G55" i="27"/>
  <c r="K252" i="1"/>
  <c r="H10" i="13"/>
  <c r="H257" i="27"/>
  <c r="L32" i="1"/>
  <c r="K24" i="1"/>
  <c r="G24" i="13"/>
  <c r="G149" i="27"/>
  <c r="G53" i="27"/>
  <c r="G66" i="13"/>
  <c r="L111" i="1"/>
  <c r="L113" i="1"/>
  <c r="I45" i="13"/>
  <c r="I184" i="27"/>
  <c r="E202" i="27"/>
  <c r="E20" i="13"/>
  <c r="G238" i="27"/>
  <c r="G94" i="13"/>
  <c r="K94" i="1"/>
  <c r="E39" i="13"/>
  <c r="E207" i="27"/>
  <c r="L48" i="1"/>
  <c r="G88" i="27"/>
  <c r="G12" i="13"/>
  <c r="L202" i="1"/>
  <c r="L149" i="1"/>
  <c r="G249" i="13"/>
  <c r="G12" i="27"/>
  <c r="K249" i="1"/>
  <c r="L206" i="1"/>
  <c r="G266" i="27"/>
  <c r="G198" i="13"/>
  <c r="K198" i="1"/>
  <c r="K268" i="1"/>
  <c r="G268" i="13"/>
  <c r="G25" i="27"/>
  <c r="L286" i="1"/>
  <c r="G230" i="27"/>
  <c r="G60" i="13"/>
  <c r="K60" i="1"/>
  <c r="L261" i="1"/>
  <c r="G203" i="13"/>
  <c r="G198" i="27"/>
  <c r="K203" i="1"/>
  <c r="I10" i="13"/>
  <c r="I257" i="27"/>
  <c r="L285" i="1"/>
  <c r="G60" i="27"/>
  <c r="G199" i="13"/>
  <c r="K199" i="1"/>
  <c r="G74" i="27"/>
  <c r="G230" i="13"/>
  <c r="K230" i="1"/>
  <c r="I86" i="13"/>
  <c r="I171" i="27"/>
  <c r="L143" i="1"/>
  <c r="E45" i="13"/>
  <c r="E184" i="27"/>
  <c r="L213" i="1"/>
  <c r="G190" i="13"/>
  <c r="G34" i="27"/>
  <c r="K190" i="1"/>
  <c r="L260" i="1"/>
  <c r="G154" i="27"/>
  <c r="G284" i="13"/>
  <c r="K284" i="1"/>
  <c r="G132" i="27"/>
  <c r="G34" i="13"/>
  <c r="K34" i="1"/>
  <c r="J170" i="13"/>
  <c r="J29" i="27"/>
  <c r="J111" i="27"/>
  <c r="J248" i="13"/>
  <c r="D97" i="27"/>
  <c r="D107" i="13"/>
  <c r="L259" i="1"/>
  <c r="L226" i="1"/>
  <c r="G112" i="27"/>
  <c r="G244" i="13"/>
  <c r="K244" i="1"/>
  <c r="G172" i="27"/>
  <c r="G104" i="13"/>
  <c r="K104" i="1"/>
  <c r="H82" i="13"/>
  <c r="H46" i="27"/>
  <c r="L270" i="1"/>
  <c r="F45" i="13"/>
  <c r="F184" i="27"/>
  <c r="H244" i="27"/>
  <c r="H33" i="13"/>
  <c r="L137" i="1"/>
  <c r="J220" i="27"/>
  <c r="J112" i="13"/>
  <c r="J167" i="27"/>
  <c r="J281" i="13"/>
  <c r="L209" i="1"/>
  <c r="H157" i="1"/>
  <c r="L161" i="1"/>
  <c r="L266" i="1"/>
  <c r="H42" i="1"/>
  <c r="F15" i="13"/>
  <c r="F188" i="27"/>
  <c r="L187" i="1"/>
  <c r="F49" i="27"/>
  <c r="F88" i="13"/>
  <c r="H51" i="1"/>
  <c r="H184" i="27"/>
  <c r="H45" i="13"/>
  <c r="H20" i="13"/>
  <c r="H202" i="27"/>
  <c r="L222" i="1"/>
  <c r="D146" i="27"/>
  <c r="D29" i="13"/>
  <c r="D64" i="13"/>
  <c r="D164" i="27"/>
  <c r="L276" i="1"/>
  <c r="L168" i="1"/>
  <c r="D46" i="13"/>
  <c r="D155" i="27"/>
  <c r="G166" i="27"/>
  <c r="G150" i="13"/>
  <c r="K150" i="1"/>
  <c r="L132" i="1"/>
  <c r="L180" i="1"/>
  <c r="E46" i="27"/>
  <c r="E82" i="13"/>
  <c r="J72" i="27"/>
  <c r="J263" i="13"/>
  <c r="K66" i="1"/>
  <c r="I38" i="13"/>
  <c r="I138" i="27"/>
  <c r="L242" i="1"/>
  <c r="E146" i="27"/>
  <c r="E29" i="13"/>
  <c r="G233" i="13"/>
  <c r="G64" i="27"/>
  <c r="K233" i="1"/>
  <c r="G204" i="27"/>
  <c r="G182" i="13"/>
  <c r="K182" i="1"/>
  <c r="E97" i="27"/>
  <c r="E107" i="13"/>
  <c r="L255" i="1"/>
  <c r="H188" i="27"/>
  <c r="H15" i="13"/>
  <c r="J246" i="27"/>
  <c r="J218" i="13"/>
  <c r="K247" i="1"/>
  <c r="G247" i="13"/>
  <c r="G107" i="27"/>
  <c r="E257" i="27"/>
  <c r="E10" i="13"/>
  <c r="G280" i="13"/>
  <c r="G259" i="27"/>
  <c r="K280" i="1"/>
  <c r="G252" i="27"/>
  <c r="G205" i="13"/>
  <c r="K205" i="1"/>
  <c r="G270" i="27"/>
  <c r="G63" i="13"/>
  <c r="K63" i="1"/>
  <c r="G236" i="13"/>
  <c r="G63" i="27"/>
  <c r="K236" i="1"/>
  <c r="K23" i="1"/>
  <c r="G104" i="27"/>
  <c r="G23" i="13"/>
  <c r="G256" i="13"/>
  <c r="G129" i="27"/>
  <c r="K256" i="1"/>
  <c r="G223" i="27"/>
  <c r="G219" i="13"/>
  <c r="K219" i="1"/>
  <c r="G219" i="27"/>
  <c r="G134" i="13"/>
  <c r="K134" i="1"/>
  <c r="G122" i="27"/>
  <c r="G201" i="13"/>
  <c r="K201" i="1"/>
  <c r="K146" i="1"/>
  <c r="G83" i="27"/>
  <c r="G146" i="13"/>
  <c r="G114" i="27"/>
  <c r="G62" i="13"/>
  <c r="K62" i="1"/>
  <c r="I269" i="27"/>
  <c r="I37" i="13"/>
  <c r="G227" i="27"/>
  <c r="G160" i="13"/>
  <c r="L87" i="1"/>
  <c r="F107" i="13"/>
  <c r="F97" i="27"/>
  <c r="L128" i="1"/>
  <c r="D188" i="27"/>
  <c r="D15" i="13"/>
  <c r="I188" i="27"/>
  <c r="I15" i="13"/>
  <c r="L89" i="1"/>
  <c r="L55" i="1"/>
  <c r="I82" i="13"/>
  <c r="I46" i="27"/>
  <c r="I264" i="27"/>
  <c r="I103" i="13"/>
  <c r="L153" i="1"/>
  <c r="H38" i="13"/>
  <c r="H138" i="27"/>
  <c r="G141" i="27"/>
  <c r="G174" i="13"/>
  <c r="K174" i="1"/>
  <c r="K142" i="1"/>
  <c r="G142" i="13"/>
  <c r="G33" i="27"/>
  <c r="E164" i="27"/>
  <c r="E64" i="13"/>
  <c r="I39" i="13"/>
  <c r="I207" i="27"/>
  <c r="K43" i="1"/>
  <c r="G126" i="27"/>
  <c r="G43" i="13"/>
  <c r="G193" i="27"/>
  <c r="G179" i="13"/>
  <c r="K179" i="1"/>
  <c r="G18" i="27"/>
  <c r="G101" i="13"/>
  <c r="K101" i="1"/>
  <c r="K162" i="1"/>
  <c r="G80" i="27"/>
  <c r="G162" i="13"/>
  <c r="L165" i="1"/>
  <c r="J21" i="27"/>
  <c r="J215" i="27"/>
  <c r="J106" i="13"/>
  <c r="J158" i="27"/>
  <c r="J139" i="13"/>
  <c r="J251" i="13"/>
  <c r="J228" i="27"/>
  <c r="K288" i="1"/>
  <c r="G288" i="13"/>
  <c r="G179" i="27"/>
  <c r="G195" i="13"/>
  <c r="G156" i="27"/>
  <c r="K195" i="1"/>
  <c r="H155" i="27"/>
  <c r="H46" i="13"/>
  <c r="E49" i="27"/>
  <c r="E88" i="13"/>
  <c r="G93" i="27"/>
  <c r="G217" i="13"/>
  <c r="K217" i="1"/>
  <c r="L30" i="1"/>
  <c r="L47" i="1"/>
  <c r="J123" i="27"/>
  <c r="J207" i="13"/>
  <c r="J42" i="27"/>
  <c r="J35" i="13"/>
  <c r="J148" i="27"/>
  <c r="J245" i="13"/>
  <c r="I33" i="13"/>
  <c r="I244" i="27"/>
  <c r="L194" i="1"/>
  <c r="J240" i="27"/>
  <c r="J74" i="13"/>
  <c r="G97" i="13"/>
  <c r="I97" i="27"/>
  <c r="I107" i="13"/>
  <c r="L262" i="1"/>
  <c r="D88" i="13"/>
  <c r="D49" i="27"/>
  <c r="L254" i="1"/>
  <c r="L28" i="1"/>
  <c r="G263" i="27"/>
  <c r="G163" i="13"/>
  <c r="K163" i="1"/>
  <c r="G206" i="27"/>
  <c r="G240" i="13"/>
  <c r="K240" i="1"/>
  <c r="D264" i="27"/>
  <c r="D103" i="13"/>
  <c r="G100" i="27"/>
  <c r="G192" i="13"/>
  <c r="K192" i="1"/>
  <c r="D20" i="13"/>
  <c r="D202" i="27"/>
  <c r="H269" i="27"/>
  <c r="H37" i="13"/>
  <c r="H73" i="1"/>
  <c r="L216" i="1"/>
  <c r="J171" i="13"/>
  <c r="J94" i="27"/>
  <c r="L105" i="1"/>
  <c r="G183" i="13"/>
  <c r="G222" i="27"/>
  <c r="K183" i="1"/>
  <c r="G183" i="27"/>
  <c r="G151" i="13"/>
  <c r="G226" i="27"/>
  <c r="D86" i="13"/>
  <c r="D171" i="27"/>
  <c r="E138" i="27"/>
  <c r="E38" i="13"/>
  <c r="F33" i="13"/>
  <c r="F244" i="27"/>
  <c r="L54" i="1"/>
  <c r="G152" i="13"/>
  <c r="G287" i="27"/>
  <c r="K152" i="1"/>
  <c r="G232" i="27"/>
  <c r="G158" i="13"/>
  <c r="K158" i="1"/>
  <c r="G121" i="27"/>
  <c r="G253" i="13"/>
  <c r="K253" i="1"/>
  <c r="L144" i="1"/>
  <c r="K154" i="1"/>
  <c r="G180" i="27"/>
  <c r="G154" i="13"/>
  <c r="G31" i="27"/>
  <c r="G61" i="13"/>
  <c r="K61" i="1"/>
  <c r="G184" i="13"/>
  <c r="G218" i="27"/>
  <c r="K184" i="1"/>
  <c r="H97" i="27"/>
  <c r="H107" i="13"/>
  <c r="L147" i="1"/>
  <c r="L85" i="1"/>
  <c r="L267" i="1"/>
  <c r="F155" i="27"/>
  <c r="F46" i="13"/>
  <c r="G16" i="13"/>
  <c r="G73" i="27"/>
  <c r="G22" i="13"/>
  <c r="K22" i="1"/>
  <c r="L90" i="1"/>
  <c r="G242" i="27"/>
  <c r="G40" i="13"/>
  <c r="D45" i="13"/>
  <c r="D184" i="27"/>
  <c r="D33" i="13"/>
  <c r="D244" i="27"/>
  <c r="F29" i="13"/>
  <c r="F146" i="27"/>
  <c r="H207" i="27"/>
  <c r="H39" i="13"/>
  <c r="L246" i="1"/>
  <c r="G98" i="13"/>
  <c r="G284" i="27"/>
  <c r="K98" i="1"/>
  <c r="G65" i="13"/>
  <c r="G283" i="27"/>
  <c r="K65" i="1"/>
  <c r="G141" i="13"/>
  <c r="G103" i="27"/>
  <c r="K141" i="1"/>
  <c r="J275" i="27"/>
  <c r="J95" i="13"/>
  <c r="L125" i="1"/>
  <c r="G95" i="27"/>
  <c r="G189" i="13"/>
  <c r="K189" i="1"/>
  <c r="L257" i="1"/>
  <c r="L229" i="1"/>
  <c r="H72" i="1"/>
  <c r="L129" i="1"/>
  <c r="I20" i="13"/>
  <c r="I202" i="27"/>
  <c r="H146" i="27"/>
  <c r="H29" i="13"/>
  <c r="F64" i="13"/>
  <c r="F164" i="27"/>
  <c r="K58" i="1"/>
  <c r="L243" i="1"/>
  <c r="H36" i="1"/>
  <c r="K97" i="1"/>
  <c r="H27" i="1"/>
  <c r="G119" i="27"/>
  <c r="G264" i="13"/>
  <c r="K264" i="1"/>
  <c r="L84" i="1"/>
  <c r="G145" i="27"/>
  <c r="G208" i="13"/>
  <c r="K208" i="1"/>
  <c r="L237" i="1"/>
  <c r="L70" i="1"/>
  <c r="G136" i="27"/>
  <c r="G223" i="13"/>
  <c r="K223" i="1"/>
  <c r="L120" i="1"/>
  <c r="G196" i="13"/>
  <c r="G51" i="27"/>
  <c r="K196" i="1"/>
  <c r="F264" i="27"/>
  <c r="F103" i="13"/>
  <c r="E171" i="27"/>
  <c r="E86" i="13"/>
  <c r="I146" i="27"/>
  <c r="I29" i="13"/>
  <c r="L210" i="1"/>
  <c r="J75" i="27"/>
  <c r="J78" i="13"/>
  <c r="L224" i="1"/>
  <c r="I46" i="13"/>
  <c r="I155" i="27"/>
  <c r="K11" i="1"/>
  <c r="G56" i="27"/>
  <c r="G11" i="13"/>
  <c r="L176" i="1"/>
  <c r="G235" i="13"/>
  <c r="G13" i="27"/>
  <c r="K235" i="1"/>
  <c r="K186" i="1"/>
  <c r="G84" i="27"/>
  <c r="G186" i="13"/>
  <c r="G76" i="27"/>
  <c r="G81" i="13"/>
  <c r="K81" i="1"/>
  <c r="D10" i="13"/>
  <c r="D257" i="27"/>
  <c r="H21" i="1"/>
  <c r="L56" i="1"/>
  <c r="L181" i="1"/>
  <c r="L117" i="1"/>
  <c r="F20" i="13"/>
  <c r="F202" i="27"/>
  <c r="D39" i="13"/>
  <c r="D207" i="27"/>
  <c r="J224" i="27"/>
  <c r="J130" i="13"/>
  <c r="H171" i="27"/>
  <c r="H86" i="13"/>
  <c r="H115" i="1"/>
  <c r="G238" i="13"/>
  <c r="G77" i="27"/>
  <c r="K238" i="1"/>
  <c r="G87" i="27"/>
  <c r="G122" i="13"/>
  <c r="K122" i="1"/>
  <c r="E269" i="27"/>
  <c r="E37" i="13"/>
  <c r="F269" i="27"/>
  <c r="F37" i="13"/>
  <c r="L178" i="1"/>
  <c r="L44" i="1"/>
  <c r="E188" i="27"/>
  <c r="E15" i="13"/>
  <c r="L91" i="1"/>
  <c r="G54" i="27"/>
  <c r="G71" i="13"/>
  <c r="K71" i="1"/>
  <c r="L277" i="1"/>
  <c r="F10" i="13"/>
  <c r="F257" i="27"/>
  <c r="F82" i="13"/>
  <c r="F46" i="27"/>
  <c r="L272" i="1"/>
  <c r="F171" i="27"/>
  <c r="F86" i="13"/>
  <c r="D38" i="13"/>
  <c r="D138" i="27"/>
  <c r="F38" i="13"/>
  <c r="F138" i="27"/>
  <c r="I64" i="13"/>
  <c r="I164" i="27"/>
  <c r="J31" i="13"/>
  <c r="J85" i="27"/>
  <c r="L185" i="1"/>
  <c r="H49" i="1"/>
  <c r="D269" i="27"/>
  <c r="D37" i="13"/>
  <c r="G135" i="13"/>
  <c r="G62" i="27"/>
  <c r="K135" i="1"/>
  <c r="J50" i="27"/>
  <c r="J57" i="13"/>
  <c r="J203" i="27"/>
  <c r="J278" i="13"/>
  <c r="J175" i="27"/>
  <c r="J138" i="13"/>
  <c r="J80" i="13"/>
  <c r="H53" i="28" l="1"/>
  <c r="H120" i="4"/>
  <c r="K272" i="4"/>
  <c r="G47" i="27"/>
  <c r="G153" i="27"/>
  <c r="H151" i="28"/>
  <c r="H31" i="4"/>
  <c r="H33" i="28"/>
  <c r="G77" i="13"/>
  <c r="K240" i="28"/>
  <c r="G216" i="27"/>
  <c r="H108" i="4"/>
  <c r="L96" i="1"/>
  <c r="J96" i="13"/>
  <c r="J90" i="27"/>
  <c r="K95" i="4"/>
  <c r="K207" i="28"/>
  <c r="K219" i="4"/>
  <c r="K152" i="28"/>
  <c r="K68" i="1"/>
  <c r="L220" i="1"/>
  <c r="J220" i="13"/>
  <c r="J151" i="27"/>
  <c r="K138" i="4"/>
  <c r="J48" i="27"/>
  <c r="J273" i="13"/>
  <c r="K12" i="1"/>
  <c r="H107" i="1"/>
  <c r="K188" i="1"/>
  <c r="H20" i="1"/>
  <c r="K211" i="1"/>
  <c r="H16" i="1"/>
  <c r="H86" i="1"/>
  <c r="K241" i="1"/>
  <c r="K221" i="1"/>
  <c r="L193" i="1"/>
  <c r="J193" i="13"/>
  <c r="J140" i="27"/>
  <c r="K163" i="28"/>
  <c r="K192" i="4"/>
  <c r="E29" i="28"/>
  <c r="E36" i="4"/>
  <c r="K22" i="28"/>
  <c r="K184" i="4"/>
  <c r="J134" i="28"/>
  <c r="J63" i="4"/>
  <c r="K276" i="4"/>
  <c r="K17" i="28"/>
  <c r="F109" i="28"/>
  <c r="F14" i="4"/>
  <c r="K102" i="28"/>
  <c r="K43" i="4"/>
  <c r="I130" i="28"/>
  <c r="I85" i="4"/>
  <c r="G95" i="28"/>
  <c r="G19" i="4"/>
  <c r="K256" i="28"/>
  <c r="K55" i="4"/>
  <c r="E42" i="28"/>
  <c r="E9" i="4"/>
  <c r="K87" i="28"/>
  <c r="K119" i="4"/>
  <c r="K132" i="28"/>
  <c r="K236" i="4"/>
  <c r="J95" i="28"/>
  <c r="J19" i="4"/>
  <c r="K70" i="28"/>
  <c r="K245" i="4"/>
  <c r="G139" i="28"/>
  <c r="G28" i="4"/>
  <c r="H56" i="28"/>
  <c r="H39" i="4"/>
  <c r="H244" i="28"/>
  <c r="H15" i="4"/>
  <c r="E34" i="28"/>
  <c r="E102" i="4"/>
  <c r="H279" i="4"/>
  <c r="H40" i="28"/>
  <c r="F42" i="28"/>
  <c r="F9" i="4"/>
  <c r="E134" i="28"/>
  <c r="E63" i="4"/>
  <c r="H243" i="4"/>
  <c r="H187" i="28"/>
  <c r="K33" i="28"/>
  <c r="K259" i="4"/>
  <c r="K205" i="4"/>
  <c r="K72" i="28"/>
  <c r="J110" i="28"/>
  <c r="J44" i="4"/>
  <c r="K110" i="4"/>
  <c r="K31" i="28"/>
  <c r="K75" i="4"/>
  <c r="K159" i="28"/>
  <c r="E248" i="28"/>
  <c r="E81" i="4"/>
  <c r="K214" i="4"/>
  <c r="K211" i="28"/>
  <c r="K127" i="1"/>
  <c r="K225" i="1"/>
  <c r="G161" i="28"/>
  <c r="G37" i="4"/>
  <c r="E161" i="28"/>
  <c r="E37" i="4"/>
  <c r="F29" i="28"/>
  <c r="F36" i="4"/>
  <c r="H221" i="28"/>
  <c r="H80" i="4"/>
  <c r="F130" i="28"/>
  <c r="F85" i="4"/>
  <c r="H195" i="4"/>
  <c r="H247" i="28"/>
  <c r="K228" i="4"/>
  <c r="K119" i="28"/>
  <c r="K154" i="28"/>
  <c r="K256" i="4"/>
  <c r="H15" i="28"/>
  <c r="H64" i="4"/>
  <c r="G54" i="28"/>
  <c r="G32" i="4"/>
  <c r="H208" i="28"/>
  <c r="H191" i="4"/>
  <c r="K41" i="28"/>
  <c r="K261" i="4"/>
  <c r="M244" i="4"/>
  <c r="M153" i="28"/>
  <c r="H106" i="28"/>
  <c r="H287" i="4"/>
  <c r="M56" i="4"/>
  <c r="M246" i="28"/>
  <c r="G130" i="28"/>
  <c r="G85" i="4"/>
  <c r="G42" i="28"/>
  <c r="G9" i="4"/>
  <c r="H70" i="4"/>
  <c r="H251" i="28"/>
  <c r="H201" i="28"/>
  <c r="H121" i="4"/>
  <c r="H224" i="28"/>
  <c r="H237" i="4"/>
  <c r="K116" i="4"/>
  <c r="K104" i="28"/>
  <c r="K180" i="4"/>
  <c r="K125" i="28"/>
  <c r="H217" i="28"/>
  <c r="H185" i="4"/>
  <c r="K223" i="4"/>
  <c r="K184" i="28"/>
  <c r="G34" i="28"/>
  <c r="G102" i="4"/>
  <c r="K69" i="4"/>
  <c r="K131" i="28"/>
  <c r="H206" i="28"/>
  <c r="H188" i="4"/>
  <c r="K124" i="4"/>
  <c r="K282" i="28"/>
  <c r="H180" i="28"/>
  <c r="H140" i="4"/>
  <c r="H13" i="28"/>
  <c r="H97" i="4"/>
  <c r="E110" i="28"/>
  <c r="E44" i="4"/>
  <c r="H228" i="28"/>
  <c r="H21" i="4"/>
  <c r="K238" i="28"/>
  <c r="K146" i="4"/>
  <c r="H266" i="28"/>
  <c r="H60" i="4"/>
  <c r="H252" i="4"/>
  <c r="H178" i="28"/>
  <c r="H63" i="28"/>
  <c r="H157" i="4"/>
  <c r="K53" i="4"/>
  <c r="K274" i="28"/>
  <c r="F161" i="28"/>
  <c r="F37" i="4"/>
  <c r="E130" i="28"/>
  <c r="E85" i="4"/>
  <c r="M195" i="28"/>
  <c r="M170" i="4"/>
  <c r="K215" i="4"/>
  <c r="K62" i="28"/>
  <c r="M34" i="4"/>
  <c r="M260" i="28"/>
  <c r="K259" i="28"/>
  <c r="K29" i="4"/>
  <c r="H203" i="28"/>
  <c r="H216" i="4"/>
  <c r="F253" i="28"/>
  <c r="F87" i="4"/>
  <c r="I136" i="28"/>
  <c r="I45" i="4"/>
  <c r="M138" i="4"/>
  <c r="M141" i="28"/>
  <c r="K164" i="4"/>
  <c r="K105" i="28"/>
  <c r="J90" i="28"/>
  <c r="J38" i="4"/>
  <c r="K262" i="28"/>
  <c r="K152" i="4"/>
  <c r="K88" i="4"/>
  <c r="K288" i="28"/>
  <c r="H15" i="1"/>
  <c r="H66" i="28"/>
  <c r="H159" i="4"/>
  <c r="H182" i="28"/>
  <c r="H61" i="4"/>
  <c r="H215" i="28"/>
  <c r="H145" i="4"/>
  <c r="H75" i="28"/>
  <c r="H218" i="4"/>
  <c r="H229" i="28"/>
  <c r="H235" i="4"/>
  <c r="H28" i="28"/>
  <c r="H62" i="4"/>
  <c r="M243" i="28"/>
  <c r="M262" i="4"/>
  <c r="K179" i="4"/>
  <c r="K108" i="28"/>
  <c r="H149" i="4"/>
  <c r="H128" i="28"/>
  <c r="E136" i="28"/>
  <c r="E45" i="4"/>
  <c r="G109" i="28"/>
  <c r="G14" i="4"/>
  <c r="H133" i="28"/>
  <c r="H103" i="4"/>
  <c r="M279" i="28"/>
  <c r="M169" i="4"/>
  <c r="K241" i="28"/>
  <c r="K212" i="4"/>
  <c r="K142" i="4"/>
  <c r="K168" i="28"/>
  <c r="K284" i="4"/>
  <c r="K145" i="28"/>
  <c r="J42" i="28"/>
  <c r="J9" i="4"/>
  <c r="K83" i="28"/>
  <c r="K260" i="4"/>
  <c r="K285" i="4"/>
  <c r="K53" i="28"/>
  <c r="K149" i="28"/>
  <c r="K47" i="4"/>
  <c r="F90" i="28"/>
  <c r="F38" i="4"/>
  <c r="H61" i="28"/>
  <c r="H93" i="4"/>
  <c r="H245" i="28"/>
  <c r="H65" i="4"/>
  <c r="H255" i="28"/>
  <c r="H251" i="4"/>
  <c r="H96" i="28"/>
  <c r="H274" i="4"/>
  <c r="H85" i="28"/>
  <c r="H249" i="4"/>
  <c r="G82" i="13"/>
  <c r="H276" i="28"/>
  <c r="H268" i="4"/>
  <c r="K118" i="1"/>
  <c r="L116" i="1"/>
  <c r="J231" i="27"/>
  <c r="J116" i="13"/>
  <c r="L274" i="1"/>
  <c r="J253" i="27"/>
  <c r="J274" i="13"/>
  <c r="K156" i="1"/>
  <c r="K119" i="1"/>
  <c r="K228" i="1"/>
  <c r="L172" i="1"/>
  <c r="J172" i="13"/>
  <c r="J78" i="27"/>
  <c r="K91" i="4"/>
  <c r="K166" i="28"/>
  <c r="L133" i="1"/>
  <c r="J128" i="27"/>
  <c r="J133" i="13"/>
  <c r="K230" i="4"/>
  <c r="K233" i="28"/>
  <c r="H151" i="1"/>
  <c r="K175" i="1"/>
  <c r="L212" i="1"/>
  <c r="J185" i="27"/>
  <c r="J212" i="13"/>
  <c r="K139" i="4"/>
  <c r="K213" i="28"/>
  <c r="K168" i="4"/>
  <c r="K126" i="28"/>
  <c r="H77" i="1"/>
  <c r="K167" i="1"/>
  <c r="K144" i="4"/>
  <c r="K257" i="28"/>
  <c r="K113" i="4"/>
  <c r="K147" i="28"/>
  <c r="L83" i="1"/>
  <c r="J83" i="13"/>
  <c r="J26" i="27"/>
  <c r="M79" i="4"/>
  <c r="M240" i="28"/>
  <c r="H234" i="4"/>
  <c r="H285" i="28"/>
  <c r="H10" i="4"/>
  <c r="H230" i="28"/>
  <c r="J136" i="28"/>
  <c r="J45" i="4"/>
  <c r="M77" i="4"/>
  <c r="M218" i="28"/>
  <c r="J28" i="4"/>
  <c r="J139" i="28"/>
  <c r="I90" i="28"/>
  <c r="I38" i="4"/>
  <c r="H78" i="28"/>
  <c r="H183" i="4"/>
  <c r="H116" i="28"/>
  <c r="H153" i="4"/>
  <c r="H11" i="28"/>
  <c r="H151" i="4"/>
  <c r="H115" i="28"/>
  <c r="H68" i="4"/>
  <c r="K20" i="28"/>
  <c r="K104" i="4"/>
  <c r="J54" i="28"/>
  <c r="J32" i="4"/>
  <c r="M105" i="4"/>
  <c r="M81" i="28"/>
  <c r="M275" i="28"/>
  <c r="M272" i="4"/>
  <c r="H107" i="28"/>
  <c r="H178" i="4"/>
  <c r="H133" i="4"/>
  <c r="H79" i="28"/>
  <c r="H169" i="28"/>
  <c r="H255" i="4"/>
  <c r="H181" i="4"/>
  <c r="H93" i="28"/>
  <c r="I95" i="28"/>
  <c r="I19" i="4"/>
  <c r="K265" i="4"/>
  <c r="K86" i="28"/>
  <c r="G110" i="28"/>
  <c r="G44" i="4"/>
  <c r="I248" i="28"/>
  <c r="I81" i="4"/>
  <c r="H135" i="28"/>
  <c r="H283" i="4"/>
  <c r="H267" i="28"/>
  <c r="H189" i="4"/>
  <c r="K31" i="4"/>
  <c r="K39" i="28"/>
  <c r="I42" i="28"/>
  <c r="I9" i="4"/>
  <c r="I253" i="28"/>
  <c r="I87" i="4"/>
  <c r="F136" i="28"/>
  <c r="F45" i="4"/>
  <c r="K273" i="4"/>
  <c r="K46" i="28"/>
  <c r="K59" i="1"/>
  <c r="K200" i="1"/>
  <c r="L123" i="1"/>
  <c r="J37" i="27"/>
  <c r="J123" i="13"/>
  <c r="M94" i="28"/>
  <c r="M277" i="4"/>
  <c r="H242" i="28"/>
  <c r="H134" i="4"/>
  <c r="K270" i="28"/>
  <c r="K271" i="4"/>
  <c r="G248" i="28"/>
  <c r="G81" i="4"/>
  <c r="G29" i="28"/>
  <c r="G36" i="4"/>
  <c r="E90" i="28"/>
  <c r="E38" i="4"/>
  <c r="K209" i="4"/>
  <c r="K101" i="28"/>
  <c r="H167" i="28"/>
  <c r="H222" i="4"/>
  <c r="H140" i="28"/>
  <c r="H207" i="4"/>
  <c r="H174" i="28"/>
  <c r="H263" i="4"/>
  <c r="K103" i="28"/>
  <c r="K242" i="4"/>
  <c r="G134" i="28"/>
  <c r="G63" i="4"/>
  <c r="I139" i="28"/>
  <c r="I28" i="4"/>
  <c r="E54" i="28"/>
  <c r="E32" i="4"/>
  <c r="K84" i="4"/>
  <c r="K225" i="28"/>
  <c r="K237" i="28"/>
  <c r="K143" i="4"/>
  <c r="H150" i="4"/>
  <c r="H71" i="28"/>
  <c r="H89" i="28"/>
  <c r="H239" i="4"/>
  <c r="H35" i="28"/>
  <c r="H162" i="4"/>
  <c r="K216" i="28"/>
  <c r="K253" i="4"/>
  <c r="E253" i="28"/>
  <c r="E87" i="4"/>
  <c r="M177" i="28"/>
  <c r="M206" i="4"/>
  <c r="H138" i="28"/>
  <c r="H194" i="4"/>
  <c r="H286" i="28"/>
  <c r="H100" i="4"/>
  <c r="H42" i="4"/>
  <c r="H179" i="28"/>
  <c r="F134" i="28"/>
  <c r="F63" i="4"/>
  <c r="H265" i="28"/>
  <c r="H141" i="4"/>
  <c r="I161" i="28"/>
  <c r="I37" i="4"/>
  <c r="K234" i="28"/>
  <c r="K54" i="4"/>
  <c r="H183" i="28"/>
  <c r="H200" i="4"/>
  <c r="H191" i="28"/>
  <c r="H22" i="4"/>
  <c r="H204" i="4"/>
  <c r="H49" i="28"/>
  <c r="I109" i="28"/>
  <c r="I14" i="4"/>
  <c r="F205" i="28"/>
  <c r="F106" i="4"/>
  <c r="F28" i="4"/>
  <c r="F139" i="28"/>
  <c r="K175" i="28"/>
  <c r="K167" i="4"/>
  <c r="K275" i="4"/>
  <c r="K30" i="28"/>
  <c r="E28" i="4"/>
  <c r="E139" i="28"/>
  <c r="I110" i="28"/>
  <c r="I44" i="4"/>
  <c r="G253" i="28"/>
  <c r="G87" i="4"/>
  <c r="K186" i="4"/>
  <c r="K142" i="28"/>
  <c r="K160" i="4"/>
  <c r="K181" i="28"/>
  <c r="K136" i="4"/>
  <c r="K21" i="28"/>
  <c r="K225" i="4"/>
  <c r="K156" i="28"/>
  <c r="E205" i="28"/>
  <c r="E106" i="4"/>
  <c r="H236" i="28"/>
  <c r="H198" i="4"/>
  <c r="H202" i="4"/>
  <c r="H100" i="28"/>
  <c r="H32" i="28"/>
  <c r="H197" i="4"/>
  <c r="K201" i="4"/>
  <c r="K24" i="28"/>
  <c r="K19" i="28"/>
  <c r="K281" i="4"/>
  <c r="J253" i="28"/>
  <c r="J87" i="4"/>
  <c r="K283" i="28"/>
  <c r="K125" i="4"/>
  <c r="H57" i="4"/>
  <c r="H197" i="28"/>
  <c r="K50" i="28"/>
  <c r="K257" i="4"/>
  <c r="K55" i="28"/>
  <c r="K101" i="4"/>
  <c r="K269" i="28"/>
  <c r="K123" i="4"/>
  <c r="K110" i="1"/>
  <c r="L155" i="1"/>
  <c r="J155" i="13"/>
  <c r="J210" i="27"/>
  <c r="K148" i="1"/>
  <c r="K122" i="4"/>
  <c r="K254" i="28"/>
  <c r="H69" i="1"/>
  <c r="K227" i="1"/>
  <c r="K163" i="4"/>
  <c r="K192" i="28"/>
  <c r="K67" i="1"/>
  <c r="L92" i="1"/>
  <c r="J133" i="27"/>
  <c r="J92" i="13"/>
  <c r="L265" i="1"/>
  <c r="J247" i="27"/>
  <c r="J265" i="13"/>
  <c r="L231" i="1"/>
  <c r="J61" i="27"/>
  <c r="J231" i="13"/>
  <c r="K232" i="1"/>
  <c r="K166" i="1"/>
  <c r="K49" i="4"/>
  <c r="K263" i="28"/>
  <c r="L145" i="1"/>
  <c r="J145" i="13"/>
  <c r="J35" i="27"/>
  <c r="L239" i="1"/>
  <c r="J221" i="27"/>
  <c r="J239" i="13"/>
  <c r="K100" i="1"/>
  <c r="K197" i="1"/>
  <c r="K176" i="4"/>
  <c r="K239" i="28"/>
  <c r="K172" i="4"/>
  <c r="K261" i="28"/>
  <c r="K211" i="4"/>
  <c r="K112" i="28"/>
  <c r="L108" i="1"/>
  <c r="J278" i="27"/>
  <c r="J108" i="13"/>
  <c r="L169" i="1"/>
  <c r="J168" i="27"/>
  <c r="J169" i="13"/>
  <c r="L50" i="1"/>
  <c r="J50" i="13"/>
  <c r="J32" i="27"/>
  <c r="H160" i="1"/>
  <c r="K131" i="1"/>
  <c r="L114" i="1"/>
  <c r="J163" i="27"/>
  <c r="J114" i="13"/>
  <c r="K82" i="4"/>
  <c r="K273" i="28"/>
  <c r="K73" i="28"/>
  <c r="K238" i="4"/>
  <c r="L177" i="1"/>
  <c r="J65" i="27"/>
  <c r="J177" i="13"/>
  <c r="L173" i="1"/>
  <c r="J173" i="13"/>
  <c r="J36" i="27"/>
  <c r="K210" i="28"/>
  <c r="K90" i="4"/>
  <c r="M129" i="4"/>
  <c r="M77" i="28"/>
  <c r="M94" i="4"/>
  <c r="M23" i="28"/>
  <c r="K89" i="4"/>
  <c r="K258" i="28"/>
  <c r="G136" i="28"/>
  <c r="G45" i="4"/>
  <c r="K27" i="4"/>
  <c r="K252" i="28"/>
  <c r="J205" i="28"/>
  <c r="J106" i="4"/>
  <c r="M73" i="4"/>
  <c r="M59" i="28"/>
  <c r="J109" i="28"/>
  <c r="J14" i="4"/>
  <c r="E109" i="28"/>
  <c r="E14" i="4"/>
  <c r="F248" i="28"/>
  <c r="F81" i="4"/>
  <c r="M280" i="4"/>
  <c r="M123" i="28"/>
  <c r="M247" i="4"/>
  <c r="M186" i="28"/>
  <c r="F95" i="28"/>
  <c r="F19" i="4"/>
  <c r="F54" i="28"/>
  <c r="F32" i="4"/>
  <c r="K88" i="28"/>
  <c r="K154" i="4"/>
  <c r="K53" i="1"/>
  <c r="K78" i="4"/>
  <c r="K278" i="28"/>
  <c r="K136" i="1"/>
  <c r="K234" i="1"/>
  <c r="M137" i="4"/>
  <c r="M122" i="28"/>
  <c r="M30" i="4"/>
  <c r="M214" i="28"/>
  <c r="K177" i="4"/>
  <c r="K127" i="28"/>
  <c r="K65" i="28"/>
  <c r="K175" i="4"/>
  <c r="K160" i="28"/>
  <c r="K83" i="4"/>
  <c r="K209" i="28"/>
  <c r="K128" i="4"/>
  <c r="K266" i="4"/>
  <c r="K202" i="28"/>
  <c r="I205" i="28"/>
  <c r="I106" i="4"/>
  <c r="H182" i="4"/>
  <c r="H76" i="28"/>
  <c r="I29" i="28"/>
  <c r="I36" i="4"/>
  <c r="H150" i="28"/>
  <c r="H76" i="4"/>
  <c r="E95" i="28"/>
  <c r="E19" i="4"/>
  <c r="K99" i="28"/>
  <c r="K193" i="4"/>
  <c r="K157" i="28"/>
  <c r="K46" i="4"/>
  <c r="M250" i="4"/>
  <c r="M67" i="28"/>
  <c r="H161" i="4"/>
  <c r="H222" i="28"/>
  <c r="H173" i="4"/>
  <c r="H158" i="28"/>
  <c r="J34" i="28"/>
  <c r="J102" i="4"/>
  <c r="J248" i="28"/>
  <c r="J81" i="4"/>
  <c r="K127" i="4"/>
  <c r="K164" i="28"/>
  <c r="G205" i="28"/>
  <c r="G106" i="4"/>
  <c r="K86" i="4"/>
  <c r="K144" i="28"/>
  <c r="J29" i="28"/>
  <c r="J36" i="4"/>
  <c r="H189" i="28"/>
  <c r="H246" i="4"/>
  <c r="M51" i="28"/>
  <c r="M217" i="4"/>
  <c r="K254" i="4"/>
  <c r="K204" i="28"/>
  <c r="H235" i="28"/>
  <c r="H232" i="4"/>
  <c r="K241" i="4"/>
  <c r="K121" i="28"/>
  <c r="J161" i="28"/>
  <c r="J37" i="4"/>
  <c r="K231" i="28"/>
  <c r="K131" i="4"/>
  <c r="K221" i="4"/>
  <c r="K137" i="28"/>
  <c r="K64" i="28"/>
  <c r="K208" i="4"/>
  <c r="M80" i="28"/>
  <c r="M111" i="4"/>
  <c r="I54" i="28"/>
  <c r="I32" i="4"/>
  <c r="K250" i="28"/>
  <c r="K269" i="4"/>
  <c r="K258" i="4"/>
  <c r="K16" i="28"/>
  <c r="H33" i="4"/>
  <c r="H165" i="28"/>
  <c r="F110" i="28"/>
  <c r="F44" i="4"/>
  <c r="J130" i="28"/>
  <c r="J85" i="4"/>
  <c r="H226" i="28"/>
  <c r="H229" i="4"/>
  <c r="H59" i="4"/>
  <c r="H68" i="28"/>
  <c r="H277" i="28"/>
  <c r="H267" i="4"/>
  <c r="H248" i="4"/>
  <c r="H280" i="28"/>
  <c r="K148" i="4"/>
  <c r="K146" i="28"/>
  <c r="H199" i="28"/>
  <c r="H11" i="4"/>
  <c r="K27" i="28"/>
  <c r="K112" i="4"/>
  <c r="H148" i="28"/>
  <c r="H23" i="4"/>
  <c r="H92" i="4"/>
  <c r="H232" i="28"/>
  <c r="G90" i="28"/>
  <c r="G38" i="4"/>
  <c r="I134" i="28"/>
  <c r="I63" i="4"/>
  <c r="K271" i="28"/>
  <c r="K51" i="4"/>
  <c r="F34" i="28"/>
  <c r="F102" i="4"/>
  <c r="K41" i="1"/>
  <c r="K115" i="4"/>
  <c r="K69" i="28"/>
  <c r="K75" i="1"/>
  <c r="K121" i="1"/>
  <c r="L164" i="1"/>
  <c r="J164" i="13"/>
  <c r="J106" i="27"/>
  <c r="L79" i="1"/>
  <c r="J19" i="27"/>
  <c r="J79" i="13"/>
  <c r="K223" i="28"/>
  <c r="K171" i="4"/>
  <c r="K271" i="1"/>
  <c r="K159" i="1"/>
  <c r="K132" i="4"/>
  <c r="K173" i="28"/>
  <c r="K264" i="4"/>
  <c r="K52" i="28"/>
  <c r="H40" i="1"/>
  <c r="K107" i="4"/>
  <c r="K18" i="28"/>
  <c r="L140" i="1"/>
  <c r="J140" i="13"/>
  <c r="J92" i="27"/>
  <c r="K204" i="1"/>
  <c r="K109" i="1"/>
  <c r="K25" i="1"/>
  <c r="J277" i="27"/>
  <c r="J185" i="13"/>
  <c r="J86" i="27"/>
  <c r="J91" i="13"/>
  <c r="G257" i="27"/>
  <c r="G10" i="13"/>
  <c r="J117" i="27"/>
  <c r="J224" i="13"/>
  <c r="J70" i="13"/>
  <c r="J165" i="27"/>
  <c r="J142" i="27"/>
  <c r="J84" i="13"/>
  <c r="L97" i="1"/>
  <c r="L189" i="1"/>
  <c r="J267" i="13"/>
  <c r="J91" i="27"/>
  <c r="J71" i="27"/>
  <c r="J85" i="13"/>
  <c r="J58" i="27"/>
  <c r="J147" i="13"/>
  <c r="L184" i="1"/>
  <c r="L152" i="1"/>
  <c r="G86" i="13"/>
  <c r="G171" i="27"/>
  <c r="G181" i="27"/>
  <c r="G73" i="13"/>
  <c r="K73" i="1"/>
  <c r="G20" i="13"/>
  <c r="G202" i="27"/>
  <c r="L240" i="1"/>
  <c r="J139" i="27"/>
  <c r="J47" i="13"/>
  <c r="F9" i="13"/>
  <c r="F17" i="27"/>
  <c r="J165" i="13"/>
  <c r="J191" i="27"/>
  <c r="L162" i="1"/>
  <c r="L142" i="1"/>
  <c r="K15" i="1"/>
  <c r="L23" i="1"/>
  <c r="H17" i="27"/>
  <c r="H9" i="13"/>
  <c r="J270" i="13"/>
  <c r="J41" i="27"/>
  <c r="G107" i="13"/>
  <c r="L268" i="1"/>
  <c r="L12" i="1"/>
  <c r="J48" i="13"/>
  <c r="J143" i="27"/>
  <c r="J271" i="27"/>
  <c r="J113" i="13"/>
  <c r="G39" i="13"/>
  <c r="G207" i="27"/>
  <c r="J234" i="27"/>
  <c r="J176" i="13"/>
  <c r="L11" i="1"/>
  <c r="L208" i="1"/>
  <c r="L264" i="1"/>
  <c r="L141" i="1"/>
  <c r="H45" i="1"/>
  <c r="J57" i="27"/>
  <c r="J144" i="13"/>
  <c r="J105" i="13"/>
  <c r="J279" i="27"/>
  <c r="J216" i="13"/>
  <c r="J237" i="27"/>
  <c r="L179" i="1"/>
  <c r="J87" i="13"/>
  <c r="J162" i="27"/>
  <c r="L134" i="1"/>
  <c r="L236" i="1"/>
  <c r="L205" i="1"/>
  <c r="L280" i="1"/>
  <c r="L66" i="1"/>
  <c r="L150" i="1"/>
  <c r="J161" i="27"/>
  <c r="J187" i="13"/>
  <c r="J137" i="13"/>
  <c r="J276" i="27"/>
  <c r="J265" i="27"/>
  <c r="J260" i="13"/>
  <c r="J59" i="27"/>
  <c r="J213" i="13"/>
  <c r="L203" i="1"/>
  <c r="L198" i="1"/>
  <c r="L249" i="1"/>
  <c r="J102" i="13"/>
  <c r="J245" i="27"/>
  <c r="L135" i="1"/>
  <c r="G174" i="27"/>
  <c r="G49" i="13"/>
  <c r="K49" i="1"/>
  <c r="J22" i="27"/>
  <c r="J272" i="13"/>
  <c r="J178" i="13"/>
  <c r="J170" i="27"/>
  <c r="G115" i="13"/>
  <c r="G187" i="27"/>
  <c r="K115" i="1"/>
  <c r="J209" i="27"/>
  <c r="J120" i="13"/>
  <c r="J152" i="27"/>
  <c r="J237" i="13"/>
  <c r="L58" i="1"/>
  <c r="J79" i="27"/>
  <c r="J129" i="13"/>
  <c r="L158" i="1"/>
  <c r="K86" i="1"/>
  <c r="K20" i="1"/>
  <c r="H103" i="1"/>
  <c r="L163" i="1"/>
  <c r="L288" i="1"/>
  <c r="J135" i="27"/>
  <c r="J128" i="13"/>
  <c r="L201" i="1"/>
  <c r="J242" i="13"/>
  <c r="J177" i="27"/>
  <c r="K51" i="1"/>
  <c r="G239" i="27"/>
  <c r="G51" i="13"/>
  <c r="J161" i="13"/>
  <c r="J120" i="27"/>
  <c r="G45" i="27"/>
  <c r="G157" i="13"/>
  <c r="K157" i="1"/>
  <c r="J209" i="13"/>
  <c r="J235" i="27"/>
  <c r="L244" i="1"/>
  <c r="L34" i="1"/>
  <c r="L190" i="1"/>
  <c r="J157" i="27"/>
  <c r="J285" i="13"/>
  <c r="J214" i="27"/>
  <c r="J261" i="13"/>
  <c r="J243" i="27"/>
  <c r="J286" i="13"/>
  <c r="J229" i="27"/>
  <c r="J206" i="13"/>
  <c r="J150" i="27"/>
  <c r="J149" i="13"/>
  <c r="J267" i="27"/>
  <c r="J111" i="13"/>
  <c r="L24" i="1"/>
  <c r="J258" i="27"/>
  <c r="J32" i="13"/>
  <c r="J23" i="27"/>
  <c r="J52" i="13"/>
  <c r="L269" i="1"/>
  <c r="J281" i="27"/>
  <c r="J277" i="13"/>
  <c r="L238" i="1"/>
  <c r="G105" i="27"/>
  <c r="G21" i="13"/>
  <c r="K21" i="1"/>
  <c r="L81" i="1"/>
  <c r="L235" i="1"/>
  <c r="J194" i="27"/>
  <c r="J210" i="13"/>
  <c r="J225" i="27"/>
  <c r="J246" i="13"/>
  <c r="L61" i="1"/>
  <c r="L154" i="1"/>
  <c r="L253" i="1"/>
  <c r="L183" i="1"/>
  <c r="J200" i="27"/>
  <c r="J194" i="13"/>
  <c r="L62" i="1"/>
  <c r="J125" i="27"/>
  <c r="J168" i="13"/>
  <c r="L284" i="1"/>
  <c r="J143" i="13"/>
  <c r="J118" i="27"/>
  <c r="L94" i="1"/>
  <c r="L252" i="1"/>
  <c r="L275" i="1"/>
  <c r="L93" i="1"/>
  <c r="L196" i="1"/>
  <c r="K27" i="1"/>
  <c r="G236" i="27"/>
  <c r="G27" i="13"/>
  <c r="E9" i="13"/>
  <c r="E17" i="27"/>
  <c r="L22" i="1"/>
  <c r="J52" i="27"/>
  <c r="J28" i="13"/>
  <c r="J254" i="13"/>
  <c r="J81" i="27"/>
  <c r="L217" i="1"/>
  <c r="J55" i="13"/>
  <c r="J68" i="27"/>
  <c r="J10" i="27"/>
  <c r="J89" i="13"/>
  <c r="L146" i="1"/>
  <c r="L256" i="1"/>
  <c r="L63" i="1"/>
  <c r="J255" i="13"/>
  <c r="J82" i="27"/>
  <c r="L233" i="1"/>
  <c r="J268" i="27"/>
  <c r="J276" i="13"/>
  <c r="I9" i="13"/>
  <c r="I17" i="27"/>
  <c r="D9" i="13"/>
  <c r="D17" i="27"/>
  <c r="L230" i="1"/>
  <c r="L199" i="1"/>
  <c r="J116" i="27"/>
  <c r="J76" i="13"/>
  <c r="H37" i="1"/>
  <c r="L71" i="1"/>
  <c r="J195" i="27"/>
  <c r="J44" i="13"/>
  <c r="L122" i="1"/>
  <c r="J117" i="13"/>
  <c r="J197" i="27"/>
  <c r="J173" i="27"/>
  <c r="J181" i="13"/>
  <c r="J38" i="27"/>
  <c r="J56" i="13"/>
  <c r="L186" i="1"/>
  <c r="L223" i="1"/>
  <c r="G36" i="13"/>
  <c r="G160" i="27"/>
  <c r="K36" i="1"/>
  <c r="J190" i="27"/>
  <c r="J243" i="13"/>
  <c r="G134" i="27"/>
  <c r="G72" i="13"/>
  <c r="K72" i="1"/>
  <c r="J176" i="27"/>
  <c r="J229" i="13"/>
  <c r="J144" i="27"/>
  <c r="J257" i="13"/>
  <c r="J15" i="27"/>
  <c r="J125" i="13"/>
  <c r="L65" i="1"/>
  <c r="L98" i="1"/>
  <c r="J40" i="27"/>
  <c r="J90" i="13"/>
  <c r="J27" i="27"/>
  <c r="J54" i="13"/>
  <c r="L192" i="1"/>
  <c r="H88" i="1"/>
  <c r="J256" i="27"/>
  <c r="J262" i="13"/>
  <c r="J39" i="27"/>
  <c r="J30" i="13"/>
  <c r="L195" i="1"/>
  <c r="L101" i="1"/>
  <c r="L43" i="1"/>
  <c r="L174" i="1"/>
  <c r="J44" i="27"/>
  <c r="J153" i="13"/>
  <c r="L219" i="1"/>
  <c r="L247" i="1"/>
  <c r="L182" i="1"/>
  <c r="J180" i="13"/>
  <c r="J192" i="27"/>
  <c r="J67" i="27"/>
  <c r="J132" i="13"/>
  <c r="H64" i="1"/>
  <c r="J159" i="27"/>
  <c r="J222" i="13"/>
  <c r="G255" i="27"/>
  <c r="G42" i="13"/>
  <c r="K42" i="1"/>
  <c r="J213" i="27"/>
  <c r="J266" i="13"/>
  <c r="L104" i="1"/>
  <c r="J137" i="27"/>
  <c r="J226" i="13"/>
  <c r="J259" i="13"/>
  <c r="J282" i="27"/>
  <c r="L60" i="1"/>
  <c r="J274" i="27"/>
  <c r="J202" i="13"/>
  <c r="J282" i="13"/>
  <c r="J280" i="27"/>
  <c r="L250" i="1"/>
  <c r="J126" i="13"/>
  <c r="J14" i="27"/>
  <c r="J248" i="27"/>
  <c r="J258" i="13"/>
  <c r="J89" i="27"/>
  <c r="J215" i="13"/>
  <c r="J28" i="27"/>
  <c r="J124" i="13"/>
  <c r="G46" i="27" l="1"/>
  <c r="G97" i="27"/>
  <c r="H96" i="4"/>
  <c r="K107" i="1"/>
  <c r="M95" i="4"/>
  <c r="M207" i="28"/>
  <c r="M219" i="4"/>
  <c r="M152" i="28"/>
  <c r="K67" i="4"/>
  <c r="K14" i="28"/>
  <c r="L68" i="1"/>
  <c r="J285" i="27"/>
  <c r="J68" i="13"/>
  <c r="G188" i="27"/>
  <c r="G15" i="13"/>
  <c r="H14" i="4"/>
  <c r="K12" i="28"/>
  <c r="K187" i="4"/>
  <c r="L188" i="1"/>
  <c r="J188" i="13"/>
  <c r="J286" i="27"/>
  <c r="K210" i="4"/>
  <c r="K118" i="28"/>
  <c r="L211" i="1"/>
  <c r="J211" i="13"/>
  <c r="J182" i="27"/>
  <c r="K16" i="1"/>
  <c r="H39" i="1"/>
  <c r="K220" i="4"/>
  <c r="K91" i="28"/>
  <c r="L241" i="1"/>
  <c r="J241" i="13"/>
  <c r="J254" i="27"/>
  <c r="L221" i="1"/>
  <c r="J205" i="27"/>
  <c r="J221" i="13"/>
  <c r="K240" i="4"/>
  <c r="K44" i="28"/>
  <c r="M192" i="4"/>
  <c r="M163" i="28"/>
  <c r="M265" i="4"/>
  <c r="M86" i="28"/>
  <c r="H29" i="1"/>
  <c r="K286" i="28"/>
  <c r="K100" i="4"/>
  <c r="M89" i="4"/>
  <c r="M258" i="28"/>
  <c r="K215" i="28"/>
  <c r="K145" i="4"/>
  <c r="K216" i="4"/>
  <c r="K203" i="28"/>
  <c r="M284" i="4"/>
  <c r="M145" i="28"/>
  <c r="M209" i="28"/>
  <c r="M128" i="4"/>
  <c r="M87" i="28"/>
  <c r="M119" i="4"/>
  <c r="H111" i="28"/>
  <c r="H114" i="4"/>
  <c r="K40" i="28"/>
  <c r="K279" i="4"/>
  <c r="K133" i="4"/>
  <c r="K79" i="28"/>
  <c r="M215" i="4"/>
  <c r="M62" i="28"/>
  <c r="M104" i="4"/>
  <c r="M20" i="28"/>
  <c r="K191" i="28"/>
  <c r="K22" i="4"/>
  <c r="M238" i="28"/>
  <c r="M146" i="4"/>
  <c r="K188" i="4"/>
  <c r="K206" i="28"/>
  <c r="K151" i="28"/>
  <c r="K96" i="4"/>
  <c r="K203" i="4"/>
  <c r="K57" i="28"/>
  <c r="K158" i="4"/>
  <c r="K188" i="28"/>
  <c r="M163" i="4"/>
  <c r="M192" i="28"/>
  <c r="M261" i="28"/>
  <c r="M172" i="4"/>
  <c r="M176" i="4"/>
  <c r="M239" i="28"/>
  <c r="K196" i="4"/>
  <c r="K198" i="28"/>
  <c r="L100" i="1"/>
  <c r="J273" i="27"/>
  <c r="J100" i="13"/>
  <c r="K226" i="4"/>
  <c r="K98" i="28"/>
  <c r="K166" i="4"/>
  <c r="K129" i="28"/>
  <c r="K77" i="1"/>
  <c r="M132" i="4"/>
  <c r="M173" i="28"/>
  <c r="L228" i="1"/>
  <c r="J228" i="13"/>
  <c r="J16" i="27"/>
  <c r="K133" i="28"/>
  <c r="K103" i="4"/>
  <c r="M201" i="4"/>
  <c r="M24" i="28"/>
  <c r="M16" i="28"/>
  <c r="M258" i="4"/>
  <c r="M221" i="4"/>
  <c r="M137" i="28"/>
  <c r="M131" i="4"/>
  <c r="M231" i="28"/>
  <c r="K246" i="4"/>
  <c r="K189" i="28"/>
  <c r="K158" i="28"/>
  <c r="K173" i="4"/>
  <c r="M53" i="4"/>
  <c r="M274" i="28"/>
  <c r="K217" i="28"/>
  <c r="K185" i="4"/>
  <c r="M102" i="28"/>
  <c r="M43" i="4"/>
  <c r="K229" i="4"/>
  <c r="K226" i="28"/>
  <c r="E281" i="28"/>
  <c r="E8" i="4"/>
  <c r="K235" i="28"/>
  <c r="K232" i="4"/>
  <c r="K62" i="4"/>
  <c r="K28" i="28"/>
  <c r="K169" i="28"/>
  <c r="K255" i="4"/>
  <c r="K92" i="4"/>
  <c r="K232" i="28"/>
  <c r="K96" i="28"/>
  <c r="K274" i="4"/>
  <c r="M167" i="4"/>
  <c r="M175" i="28"/>
  <c r="K266" i="28"/>
  <c r="K60" i="4"/>
  <c r="M276" i="4"/>
  <c r="M17" i="28"/>
  <c r="M271" i="28"/>
  <c r="M51" i="4"/>
  <c r="M285" i="4"/>
  <c r="M53" i="28"/>
  <c r="K267" i="28"/>
  <c r="K189" i="4"/>
  <c r="M64" i="28"/>
  <c r="M208" i="4"/>
  <c r="M241" i="4"/>
  <c r="M121" i="28"/>
  <c r="K35" i="28"/>
  <c r="K162" i="4"/>
  <c r="K57" i="4"/>
  <c r="K197" i="28"/>
  <c r="K100" i="28"/>
  <c r="K202" i="4"/>
  <c r="K207" i="4"/>
  <c r="K140" i="28"/>
  <c r="H90" i="28"/>
  <c r="H38" i="4"/>
  <c r="K199" i="28"/>
  <c r="K11" i="4"/>
  <c r="M164" i="4"/>
  <c r="M105" i="28"/>
  <c r="H95" i="28"/>
  <c r="H19" i="4"/>
  <c r="H130" i="28"/>
  <c r="H85" i="4"/>
  <c r="K11" i="28"/>
  <c r="K151" i="4"/>
  <c r="K78" i="28"/>
  <c r="K183" i="4"/>
  <c r="M266" i="4"/>
  <c r="M202" i="28"/>
  <c r="M160" i="28"/>
  <c r="M83" i="4"/>
  <c r="M69" i="4"/>
  <c r="M131" i="28"/>
  <c r="M22" i="28"/>
  <c r="M184" i="4"/>
  <c r="K200" i="28"/>
  <c r="K24" i="4"/>
  <c r="L109" i="1"/>
  <c r="J109" i="13"/>
  <c r="J208" i="27"/>
  <c r="L121" i="1"/>
  <c r="J110" i="27"/>
  <c r="J121" i="13"/>
  <c r="L75" i="1"/>
  <c r="J178" i="27"/>
  <c r="J75" i="13"/>
  <c r="K233" i="4"/>
  <c r="K264" i="28"/>
  <c r="L136" i="1"/>
  <c r="J136" i="13"/>
  <c r="J217" i="27"/>
  <c r="L131" i="1"/>
  <c r="J131" i="13"/>
  <c r="J251" i="27"/>
  <c r="L197" i="1"/>
  <c r="J197" i="13"/>
  <c r="J101" i="27"/>
  <c r="K99" i="4"/>
  <c r="K25" i="28"/>
  <c r="K220" i="28"/>
  <c r="K66" i="4"/>
  <c r="K109" i="4"/>
  <c r="K74" i="28"/>
  <c r="K287" i="28"/>
  <c r="K199" i="4"/>
  <c r="L59" i="1"/>
  <c r="J59" i="13"/>
  <c r="J250" i="27"/>
  <c r="L167" i="1"/>
  <c r="J167" i="13"/>
  <c r="J169" i="27"/>
  <c r="M112" i="28"/>
  <c r="M211" i="4"/>
  <c r="L175" i="1"/>
  <c r="J189" i="27"/>
  <c r="J175" i="13"/>
  <c r="K227" i="4"/>
  <c r="K284" i="28"/>
  <c r="M115" i="4"/>
  <c r="M69" i="28"/>
  <c r="L225" i="1"/>
  <c r="J225" i="13"/>
  <c r="J249" i="27"/>
  <c r="K126" i="4"/>
  <c r="K26" i="28"/>
  <c r="K85" i="28"/>
  <c r="K249" i="4"/>
  <c r="M262" i="28"/>
  <c r="M152" i="4"/>
  <c r="H162" i="28"/>
  <c r="H71" i="4"/>
  <c r="H143" i="28"/>
  <c r="H35" i="4"/>
  <c r="K236" i="28"/>
  <c r="K198" i="4"/>
  <c r="M254" i="4"/>
  <c r="M204" i="28"/>
  <c r="M88" i="4"/>
  <c r="M288" i="28"/>
  <c r="H248" i="28"/>
  <c r="H81" i="4"/>
  <c r="K61" i="28"/>
  <c r="K93" i="4"/>
  <c r="M99" i="28"/>
  <c r="M193" i="4"/>
  <c r="M70" i="28"/>
  <c r="M245" i="4"/>
  <c r="K276" i="28"/>
  <c r="K268" i="4"/>
  <c r="M31" i="4"/>
  <c r="M39" i="28"/>
  <c r="M148" i="4"/>
  <c r="M146" i="28"/>
  <c r="M214" i="4"/>
  <c r="M211" i="28"/>
  <c r="M50" i="28"/>
  <c r="M257" i="4"/>
  <c r="M283" i="28"/>
  <c r="M125" i="4"/>
  <c r="M225" i="4"/>
  <c r="M156" i="28"/>
  <c r="K181" i="4"/>
  <c r="K93" i="28"/>
  <c r="K138" i="28"/>
  <c r="K194" i="4"/>
  <c r="K15" i="28"/>
  <c r="K64" i="4"/>
  <c r="M282" i="28"/>
  <c r="M124" i="4"/>
  <c r="M103" i="28"/>
  <c r="M242" i="4"/>
  <c r="K167" i="28"/>
  <c r="K222" i="4"/>
  <c r="M116" i="4"/>
  <c r="M104" i="28"/>
  <c r="K201" i="28"/>
  <c r="K121" i="4"/>
  <c r="K251" i="28"/>
  <c r="K70" i="4"/>
  <c r="F281" i="28"/>
  <c r="F8" i="4"/>
  <c r="H60" i="28"/>
  <c r="H26" i="4"/>
  <c r="M142" i="4"/>
  <c r="M168" i="28"/>
  <c r="K135" i="28"/>
  <c r="K283" i="4"/>
  <c r="K252" i="4"/>
  <c r="K178" i="28"/>
  <c r="K116" i="28"/>
  <c r="K153" i="4"/>
  <c r="K285" i="28"/>
  <c r="K234" i="4"/>
  <c r="M110" i="4"/>
  <c r="M31" i="28"/>
  <c r="M83" i="28"/>
  <c r="M260" i="4"/>
  <c r="K33" i="4"/>
  <c r="K165" i="28"/>
  <c r="M160" i="4"/>
  <c r="M181" i="28"/>
  <c r="M127" i="4"/>
  <c r="M164" i="28"/>
  <c r="K106" i="28"/>
  <c r="K287" i="4"/>
  <c r="M177" i="4"/>
  <c r="M127" i="28"/>
  <c r="K248" i="4"/>
  <c r="K280" i="28"/>
  <c r="K32" i="28"/>
  <c r="K197" i="4"/>
  <c r="M136" i="4"/>
  <c r="M21" i="28"/>
  <c r="K128" i="28"/>
  <c r="K149" i="4"/>
  <c r="M86" i="4"/>
  <c r="M144" i="28"/>
  <c r="K180" i="28"/>
  <c r="K140" i="4"/>
  <c r="H205" i="28"/>
  <c r="H106" i="4"/>
  <c r="K161" i="4"/>
  <c r="K222" i="28"/>
  <c r="L159" i="1"/>
  <c r="J113" i="27"/>
  <c r="J159" i="13"/>
  <c r="K270" i="4"/>
  <c r="K190" i="28"/>
  <c r="M78" i="4"/>
  <c r="M278" i="28"/>
  <c r="L41" i="1"/>
  <c r="J96" i="27"/>
  <c r="J41" i="13"/>
  <c r="L234" i="1"/>
  <c r="J43" i="27"/>
  <c r="J234" i="13"/>
  <c r="M113" i="4"/>
  <c r="M147" i="28"/>
  <c r="K130" i="4"/>
  <c r="K45" i="28"/>
  <c r="K160" i="1"/>
  <c r="M168" i="4"/>
  <c r="M126" i="28"/>
  <c r="L166" i="1"/>
  <c r="J127" i="27"/>
  <c r="J166" i="13"/>
  <c r="L67" i="1"/>
  <c r="J70" i="27"/>
  <c r="J67" i="13"/>
  <c r="K69" i="1"/>
  <c r="L148" i="1"/>
  <c r="J148" i="13"/>
  <c r="J20" i="27"/>
  <c r="M88" i="28"/>
  <c r="M154" i="4"/>
  <c r="K118" i="4"/>
  <c r="K268" i="28"/>
  <c r="K155" i="4"/>
  <c r="K176" i="28"/>
  <c r="M273" i="4"/>
  <c r="M46" i="28"/>
  <c r="K59" i="4"/>
  <c r="K68" i="28"/>
  <c r="M179" i="4"/>
  <c r="M108" i="28"/>
  <c r="M256" i="28"/>
  <c r="M55" i="4"/>
  <c r="J281" i="28"/>
  <c r="J8" i="4"/>
  <c r="K228" i="28"/>
  <c r="K21" i="4"/>
  <c r="K76" i="28"/>
  <c r="K182" i="4"/>
  <c r="K224" i="28"/>
  <c r="K237" i="4"/>
  <c r="H249" i="28"/>
  <c r="H156" i="4"/>
  <c r="M241" i="28"/>
  <c r="M212" i="4"/>
  <c r="K235" i="4"/>
  <c r="K229" i="28"/>
  <c r="K107" i="28"/>
  <c r="K178" i="4"/>
  <c r="M237" i="28"/>
  <c r="M143" i="4"/>
  <c r="M65" i="28"/>
  <c r="M175" i="4"/>
  <c r="M27" i="28"/>
  <c r="M112" i="4"/>
  <c r="I281" i="28"/>
  <c r="I8" i="4"/>
  <c r="G281" i="28"/>
  <c r="G8" i="4"/>
  <c r="M157" i="28"/>
  <c r="M46" i="4"/>
  <c r="K108" i="4"/>
  <c r="K92" i="28"/>
  <c r="M139" i="4"/>
  <c r="M213" i="28"/>
  <c r="K40" i="4"/>
  <c r="K219" i="28"/>
  <c r="K52" i="4"/>
  <c r="K124" i="28"/>
  <c r="K147" i="4"/>
  <c r="K272" i="28"/>
  <c r="K151" i="1"/>
  <c r="M171" i="4"/>
  <c r="M223" i="28"/>
  <c r="L119" i="1"/>
  <c r="J30" i="27"/>
  <c r="J119" i="13"/>
  <c r="K224" i="4"/>
  <c r="K47" i="28"/>
  <c r="M19" i="28"/>
  <c r="M281" i="4"/>
  <c r="K13" i="28"/>
  <c r="K97" i="4"/>
  <c r="M228" i="4"/>
  <c r="M119" i="28"/>
  <c r="K195" i="4"/>
  <c r="K247" i="28"/>
  <c r="K182" i="28"/>
  <c r="K61" i="4"/>
  <c r="M132" i="28"/>
  <c r="M236" i="4"/>
  <c r="K174" i="28"/>
  <c r="K263" i="4"/>
  <c r="K265" i="28"/>
  <c r="K141" i="4"/>
  <c r="M223" i="4"/>
  <c r="M184" i="28"/>
  <c r="L271" i="1"/>
  <c r="J115" i="27"/>
  <c r="J271" i="13"/>
  <c r="K120" i="4"/>
  <c r="K194" i="28"/>
  <c r="K135" i="4"/>
  <c r="K82" i="28"/>
  <c r="K171" i="28"/>
  <c r="K165" i="4"/>
  <c r="L232" i="1"/>
  <c r="J232" i="13"/>
  <c r="J109" i="27"/>
  <c r="L200" i="1"/>
  <c r="J200" i="13"/>
  <c r="J11" i="27"/>
  <c r="M82" i="4"/>
  <c r="M273" i="28"/>
  <c r="K227" i="28"/>
  <c r="K117" i="4"/>
  <c r="M269" i="28"/>
  <c r="M123" i="4"/>
  <c r="H41" i="4"/>
  <c r="H43" i="28"/>
  <c r="K75" i="28"/>
  <c r="K218" i="4"/>
  <c r="K42" i="4"/>
  <c r="K179" i="28"/>
  <c r="M29" i="4"/>
  <c r="M259" i="28"/>
  <c r="M41" i="28"/>
  <c r="M261" i="4"/>
  <c r="K208" i="28"/>
  <c r="K191" i="4"/>
  <c r="M154" i="28"/>
  <c r="M256" i="4"/>
  <c r="M125" i="28"/>
  <c r="M180" i="4"/>
  <c r="M75" i="4"/>
  <c r="M159" i="28"/>
  <c r="M275" i="4"/>
  <c r="M30" i="28"/>
  <c r="M54" i="4"/>
  <c r="M234" i="28"/>
  <c r="M216" i="28"/>
  <c r="M253" i="4"/>
  <c r="M27" i="4"/>
  <c r="M252" i="28"/>
  <c r="K255" i="28"/>
  <c r="K251" i="4"/>
  <c r="M209" i="4"/>
  <c r="M101" i="28"/>
  <c r="K221" i="28"/>
  <c r="K80" i="4"/>
  <c r="H196" i="28"/>
  <c r="H20" i="4"/>
  <c r="K148" i="28"/>
  <c r="K23" i="4"/>
  <c r="M205" i="4"/>
  <c r="M72" i="28"/>
  <c r="K187" i="28"/>
  <c r="K243" i="4"/>
  <c r="H58" i="28"/>
  <c r="H50" i="4"/>
  <c r="H46" i="1"/>
  <c r="K200" i="4"/>
  <c r="K183" i="28"/>
  <c r="K63" i="28"/>
  <c r="K157" i="4"/>
  <c r="M270" i="28"/>
  <c r="M271" i="4"/>
  <c r="H38" i="1"/>
  <c r="H114" i="28"/>
  <c r="H48" i="4"/>
  <c r="K134" i="4"/>
  <c r="K242" i="28"/>
  <c r="M55" i="28"/>
  <c r="M101" i="4"/>
  <c r="M33" i="28"/>
  <c r="M259" i="4"/>
  <c r="M186" i="4"/>
  <c r="M142" i="28"/>
  <c r="K245" i="28"/>
  <c r="K65" i="4"/>
  <c r="K204" i="4"/>
  <c r="K49" i="28"/>
  <c r="H33" i="1"/>
  <c r="K230" i="28"/>
  <c r="K10" i="4"/>
  <c r="M149" i="28"/>
  <c r="M47" i="4"/>
  <c r="K277" i="28"/>
  <c r="K267" i="4"/>
  <c r="M269" i="4"/>
  <c r="M250" i="28"/>
  <c r="K89" i="28"/>
  <c r="K239" i="4"/>
  <c r="H117" i="28"/>
  <c r="H72" i="4"/>
  <c r="M84" i="4"/>
  <c r="M225" i="28"/>
  <c r="H42" i="28"/>
  <c r="H9" i="4"/>
  <c r="M210" i="28"/>
  <c r="M90" i="4"/>
  <c r="L25" i="1"/>
  <c r="J25" i="13"/>
  <c r="J99" i="27"/>
  <c r="L204" i="1"/>
  <c r="J241" i="27"/>
  <c r="J204" i="13"/>
  <c r="K40" i="1"/>
  <c r="K74" i="4"/>
  <c r="K120" i="28"/>
  <c r="L53" i="1"/>
  <c r="J53" i="13"/>
  <c r="J196" i="27"/>
  <c r="M49" i="4"/>
  <c r="M263" i="28"/>
  <c r="M107" i="4"/>
  <c r="M18" i="28"/>
  <c r="M73" i="28"/>
  <c r="M238" i="4"/>
  <c r="M144" i="4"/>
  <c r="M257" i="28"/>
  <c r="K231" i="4"/>
  <c r="K193" i="28"/>
  <c r="M230" i="4"/>
  <c r="M233" i="28"/>
  <c r="M264" i="4"/>
  <c r="M52" i="28"/>
  <c r="M91" i="4"/>
  <c r="M166" i="28"/>
  <c r="L227" i="1"/>
  <c r="J186" i="27"/>
  <c r="J227" i="13"/>
  <c r="L110" i="1"/>
  <c r="J110" i="13"/>
  <c r="J233" i="27"/>
  <c r="M122" i="4"/>
  <c r="M254" i="28"/>
  <c r="K58" i="4"/>
  <c r="K48" i="28"/>
  <c r="K174" i="4"/>
  <c r="K113" i="28"/>
  <c r="L156" i="1"/>
  <c r="J156" i="13"/>
  <c r="J124" i="27"/>
  <c r="L118" i="1"/>
  <c r="J118" i="13"/>
  <c r="J66" i="27"/>
  <c r="H82" i="1"/>
  <c r="L127" i="1"/>
  <c r="J272" i="27"/>
  <c r="J127" i="13"/>
  <c r="J211" i="27"/>
  <c r="J250" i="13"/>
  <c r="J100" i="27"/>
  <c r="J192" i="13"/>
  <c r="J284" i="27"/>
  <c r="J98" i="13"/>
  <c r="L36" i="1"/>
  <c r="J84" i="27"/>
  <c r="J186" i="13"/>
  <c r="J93" i="27"/>
  <c r="J217" i="13"/>
  <c r="J73" i="27"/>
  <c r="J22" i="13"/>
  <c r="J51" i="27"/>
  <c r="J196" i="13"/>
  <c r="J238" i="27"/>
  <c r="J94" i="13"/>
  <c r="J34" i="27"/>
  <c r="J190" i="13"/>
  <c r="L115" i="1"/>
  <c r="J53" i="27"/>
  <c r="J66" i="13"/>
  <c r="J119" i="27"/>
  <c r="J264" i="13"/>
  <c r="J145" i="27"/>
  <c r="J208" i="13"/>
  <c r="J152" i="13"/>
  <c r="J287" i="27"/>
  <c r="L42" i="1"/>
  <c r="J223" i="27"/>
  <c r="J219" i="13"/>
  <c r="J156" i="27"/>
  <c r="J195" i="13"/>
  <c r="J60" i="27"/>
  <c r="J199" i="13"/>
  <c r="J74" i="27"/>
  <c r="J230" i="13"/>
  <c r="J64" i="27"/>
  <c r="J233" i="13"/>
  <c r="J222" i="27"/>
  <c r="J183" i="13"/>
  <c r="J121" i="27"/>
  <c r="J253" i="13"/>
  <c r="J154" i="13"/>
  <c r="J180" i="27"/>
  <c r="J31" i="27"/>
  <c r="J61" i="13"/>
  <c r="J235" i="13"/>
  <c r="J13" i="27"/>
  <c r="J81" i="13"/>
  <c r="J76" i="27"/>
  <c r="J269" i="13"/>
  <c r="J24" i="27"/>
  <c r="L51" i="1"/>
  <c r="J179" i="27"/>
  <c r="J288" i="13"/>
  <c r="J58" i="13"/>
  <c r="J98" i="27"/>
  <c r="J266" i="27"/>
  <c r="J198" i="13"/>
  <c r="J203" i="13"/>
  <c r="J198" i="27"/>
  <c r="J252" i="27"/>
  <c r="J205" i="13"/>
  <c r="J236" i="13"/>
  <c r="J63" i="27"/>
  <c r="J103" i="27"/>
  <c r="J141" i="13"/>
  <c r="J268" i="13"/>
  <c r="J25" i="27"/>
  <c r="J216" i="27"/>
  <c r="J97" i="13"/>
  <c r="J230" i="27"/>
  <c r="J60" i="13"/>
  <c r="J104" i="13"/>
  <c r="J172" i="27"/>
  <c r="G146" i="27"/>
  <c r="G29" i="13"/>
  <c r="K29" i="1"/>
  <c r="G49" i="27"/>
  <c r="G88" i="13"/>
  <c r="K88" i="1"/>
  <c r="J283" i="27"/>
  <c r="J65" i="13"/>
  <c r="L72" i="1"/>
  <c r="D290" i="13"/>
  <c r="L27" i="1"/>
  <c r="J69" i="27"/>
  <c r="J93" i="13"/>
  <c r="J275" i="13"/>
  <c r="J199" i="27"/>
  <c r="J252" i="13"/>
  <c r="J55" i="27"/>
  <c r="J154" i="27"/>
  <c r="J284" i="13"/>
  <c r="L21" i="1"/>
  <c r="J149" i="27"/>
  <c r="J24" i="13"/>
  <c r="J132" i="27"/>
  <c r="J34" i="13"/>
  <c r="J244" i="13"/>
  <c r="J112" i="27"/>
  <c r="L157" i="1"/>
  <c r="G155" i="27"/>
  <c r="G46" i="13"/>
  <c r="K46" i="1"/>
  <c r="J163" i="13"/>
  <c r="J263" i="27"/>
  <c r="L20" i="1"/>
  <c r="L86" i="1"/>
  <c r="L49" i="1"/>
  <c r="J166" i="27"/>
  <c r="J150" i="13"/>
  <c r="J259" i="27"/>
  <c r="J280" i="13"/>
  <c r="G45" i="13"/>
  <c r="G184" i="27"/>
  <c r="K45" i="1"/>
  <c r="J11" i="13"/>
  <c r="J56" i="27"/>
  <c r="J104" i="27"/>
  <c r="J23" i="13"/>
  <c r="L15" i="1"/>
  <c r="J184" i="13"/>
  <c r="J218" i="27"/>
  <c r="G64" i="13"/>
  <c r="G164" i="27"/>
  <c r="K64" i="1"/>
  <c r="J204" i="27"/>
  <c r="J182" i="13"/>
  <c r="J247" i="13"/>
  <c r="J107" i="27"/>
  <c r="J141" i="27"/>
  <c r="J174" i="13"/>
  <c r="J126" i="27"/>
  <c r="J43" i="13"/>
  <c r="J101" i="13"/>
  <c r="J18" i="27"/>
  <c r="J223" i="13"/>
  <c r="J136" i="27"/>
  <c r="J87" i="27"/>
  <c r="J122" i="13"/>
  <c r="J54" i="27"/>
  <c r="J71" i="13"/>
  <c r="G269" i="27"/>
  <c r="G37" i="13"/>
  <c r="K37" i="1"/>
  <c r="J270" i="27"/>
  <c r="J63" i="13"/>
  <c r="J129" i="27"/>
  <c r="J256" i="13"/>
  <c r="J83" i="27"/>
  <c r="J146" i="13"/>
  <c r="J114" i="27"/>
  <c r="J62" i="13"/>
  <c r="J77" i="27"/>
  <c r="J238" i="13"/>
  <c r="J201" i="13"/>
  <c r="J122" i="27"/>
  <c r="G103" i="13"/>
  <c r="G264" i="27"/>
  <c r="K103" i="1"/>
  <c r="J232" i="27"/>
  <c r="J158" i="13"/>
  <c r="G138" i="27"/>
  <c r="G38" i="13"/>
  <c r="K38" i="1"/>
  <c r="J135" i="13"/>
  <c r="J62" i="27"/>
  <c r="J249" i="13"/>
  <c r="J12" i="27"/>
  <c r="J219" i="27"/>
  <c r="J134" i="13"/>
  <c r="J193" i="27"/>
  <c r="J179" i="13"/>
  <c r="G244" i="27"/>
  <c r="G33" i="13"/>
  <c r="K33" i="1"/>
  <c r="J12" i="13"/>
  <c r="J88" i="27"/>
  <c r="J33" i="27"/>
  <c r="J142" i="13"/>
  <c r="J80" i="27"/>
  <c r="J162" i="13"/>
  <c r="J206" i="27"/>
  <c r="J240" i="13"/>
  <c r="L73" i="1"/>
  <c r="J95" i="27"/>
  <c r="J189" i="13"/>
  <c r="H109" i="28" l="1"/>
  <c r="L107" i="1"/>
  <c r="M14" i="28"/>
  <c r="M67" i="4"/>
  <c r="M187" i="4"/>
  <c r="M12" i="28"/>
  <c r="K15" i="4"/>
  <c r="K244" i="28"/>
  <c r="L16" i="1"/>
  <c r="J47" i="27"/>
  <c r="J16" i="13"/>
  <c r="M210" i="4"/>
  <c r="M118" i="28"/>
  <c r="K39" i="1"/>
  <c r="M240" i="4"/>
  <c r="M44" i="28"/>
  <c r="M91" i="28"/>
  <c r="M220" i="4"/>
  <c r="M133" i="4"/>
  <c r="M79" i="28"/>
  <c r="H161" i="28"/>
  <c r="H37" i="4"/>
  <c r="M188" i="4"/>
  <c r="M206" i="28"/>
  <c r="H34" i="28"/>
  <c r="H102" i="4"/>
  <c r="M200" i="4"/>
  <c r="M183" i="28"/>
  <c r="M215" i="28"/>
  <c r="M145" i="4"/>
  <c r="H29" i="28"/>
  <c r="H36" i="4"/>
  <c r="H134" i="28"/>
  <c r="H63" i="4"/>
  <c r="M230" i="28"/>
  <c r="M10" i="4"/>
  <c r="H110" i="28"/>
  <c r="H44" i="4"/>
  <c r="H136" i="28"/>
  <c r="H45" i="4"/>
  <c r="M148" i="28"/>
  <c r="M23" i="4"/>
  <c r="M135" i="28"/>
  <c r="M283" i="4"/>
  <c r="K162" i="28"/>
  <c r="K71" i="4"/>
  <c r="H28" i="4"/>
  <c r="H139" i="28"/>
  <c r="M151" i="28"/>
  <c r="M96" i="4"/>
  <c r="M277" i="28"/>
  <c r="M267" i="4"/>
  <c r="M57" i="4"/>
  <c r="M197" i="28"/>
  <c r="M106" i="28"/>
  <c r="M287" i="4"/>
  <c r="K58" i="28"/>
  <c r="K50" i="4"/>
  <c r="M235" i="28"/>
  <c r="M232" i="4"/>
  <c r="M174" i="28"/>
  <c r="M263" i="4"/>
  <c r="M245" i="28"/>
  <c r="M65" i="4"/>
  <c r="M267" i="28"/>
  <c r="M189" i="4"/>
  <c r="M228" i="28"/>
  <c r="M21" i="4"/>
  <c r="K143" i="28"/>
  <c r="K35" i="4"/>
  <c r="M126" i="4"/>
  <c r="M26" i="28"/>
  <c r="M52" i="4"/>
  <c r="M124" i="28"/>
  <c r="M24" i="4"/>
  <c r="M200" i="28"/>
  <c r="M270" i="4"/>
  <c r="M190" i="28"/>
  <c r="L151" i="1"/>
  <c r="J151" i="13"/>
  <c r="J226" i="27"/>
  <c r="L160" i="1"/>
  <c r="J160" i="13"/>
  <c r="J227" i="27"/>
  <c r="M158" i="4"/>
  <c r="M188" i="28"/>
  <c r="M224" i="4"/>
  <c r="M47" i="28"/>
  <c r="M196" i="4"/>
  <c r="M198" i="28"/>
  <c r="M161" i="4"/>
  <c r="M222" i="28"/>
  <c r="M248" i="4"/>
  <c r="M280" i="28"/>
  <c r="M134" i="4"/>
  <c r="M242" i="28"/>
  <c r="M63" i="28"/>
  <c r="M157" i="4"/>
  <c r="M169" i="28"/>
  <c r="M255" i="4"/>
  <c r="M28" i="28"/>
  <c r="M62" i="4"/>
  <c r="M251" i="28"/>
  <c r="M70" i="4"/>
  <c r="M201" i="28"/>
  <c r="M121" i="4"/>
  <c r="M42" i="4"/>
  <c r="M179" i="28"/>
  <c r="M189" i="28"/>
  <c r="M246" i="4"/>
  <c r="M78" i="28"/>
  <c r="M183" i="4"/>
  <c r="M191" i="28"/>
  <c r="M22" i="4"/>
  <c r="M35" i="28"/>
  <c r="M162" i="4"/>
  <c r="M33" i="4"/>
  <c r="M165" i="28"/>
  <c r="K42" i="28"/>
  <c r="K9" i="4"/>
  <c r="M221" i="28"/>
  <c r="M80" i="4"/>
  <c r="M198" i="4"/>
  <c r="M236" i="28"/>
  <c r="M138" i="28"/>
  <c r="M194" i="4"/>
  <c r="M11" i="28"/>
  <c r="M151" i="4"/>
  <c r="M203" i="28"/>
  <c r="M216" i="4"/>
  <c r="M217" i="28"/>
  <c r="M185" i="4"/>
  <c r="M85" i="28"/>
  <c r="M249" i="4"/>
  <c r="M227" i="28"/>
  <c r="M117" i="4"/>
  <c r="M155" i="4"/>
  <c r="M176" i="28"/>
  <c r="M109" i="4"/>
  <c r="M74" i="28"/>
  <c r="M287" i="28"/>
  <c r="M199" i="4"/>
  <c r="M231" i="4"/>
  <c r="M193" i="28"/>
  <c r="M118" i="4"/>
  <c r="M268" i="28"/>
  <c r="M147" i="4"/>
  <c r="M272" i="28"/>
  <c r="L69" i="1"/>
  <c r="J69" i="13"/>
  <c r="J183" i="27"/>
  <c r="M174" i="4"/>
  <c r="M113" i="28"/>
  <c r="M166" i="4"/>
  <c r="M129" i="28"/>
  <c r="M48" i="28"/>
  <c r="M58" i="4"/>
  <c r="M135" i="4"/>
  <c r="M82" i="28"/>
  <c r="M74" i="4"/>
  <c r="M120" i="28"/>
  <c r="M227" i="4"/>
  <c r="M284" i="28"/>
  <c r="K150" i="28"/>
  <c r="K76" i="4"/>
  <c r="M99" i="4"/>
  <c r="M25" i="28"/>
  <c r="M89" i="28"/>
  <c r="M239" i="4"/>
  <c r="K117" i="28"/>
  <c r="K72" i="4"/>
  <c r="M265" i="28"/>
  <c r="M141" i="4"/>
  <c r="M199" i="28"/>
  <c r="M11" i="4"/>
  <c r="H54" i="28"/>
  <c r="H32" i="4"/>
  <c r="M178" i="4"/>
  <c r="M107" i="28"/>
  <c r="M224" i="28"/>
  <c r="M237" i="4"/>
  <c r="M182" i="28"/>
  <c r="M61" i="4"/>
  <c r="M286" i="28"/>
  <c r="M100" i="4"/>
  <c r="M40" i="28"/>
  <c r="M279" i="4"/>
  <c r="K114" i="28"/>
  <c r="K48" i="4"/>
  <c r="K95" i="28"/>
  <c r="K19" i="4"/>
  <c r="K249" i="28"/>
  <c r="K156" i="4"/>
  <c r="K196" i="28"/>
  <c r="K20" i="4"/>
  <c r="M255" i="28"/>
  <c r="M251" i="4"/>
  <c r="M96" i="28"/>
  <c r="M274" i="4"/>
  <c r="M232" i="28"/>
  <c r="M92" i="4"/>
  <c r="K60" i="28"/>
  <c r="K26" i="4"/>
  <c r="M133" i="28"/>
  <c r="M103" i="4"/>
  <c r="K205" i="28"/>
  <c r="K106" i="4"/>
  <c r="M235" i="4"/>
  <c r="M229" i="28"/>
  <c r="M204" i="4"/>
  <c r="M49" i="28"/>
  <c r="M100" i="28"/>
  <c r="M202" i="4"/>
  <c r="M32" i="28"/>
  <c r="M197" i="4"/>
  <c r="M276" i="28"/>
  <c r="M268" i="4"/>
  <c r="M234" i="4"/>
  <c r="M285" i="28"/>
  <c r="M116" i="28"/>
  <c r="M153" i="4"/>
  <c r="M252" i="4"/>
  <c r="M178" i="28"/>
  <c r="M182" i="4"/>
  <c r="M76" i="28"/>
  <c r="K41" i="4"/>
  <c r="K43" i="28"/>
  <c r="M61" i="28"/>
  <c r="M93" i="4"/>
  <c r="M13" i="28"/>
  <c r="M97" i="4"/>
  <c r="M98" i="28"/>
  <c r="M226" i="4"/>
  <c r="K39" i="4"/>
  <c r="K56" i="28"/>
  <c r="M203" i="4"/>
  <c r="M57" i="28"/>
  <c r="M220" i="28"/>
  <c r="M66" i="4"/>
  <c r="M233" i="4"/>
  <c r="M264" i="28"/>
  <c r="M130" i="4"/>
  <c r="M45" i="28"/>
  <c r="M108" i="4"/>
  <c r="M92" i="28"/>
  <c r="L77" i="1"/>
  <c r="J153" i="27"/>
  <c r="J77" i="13"/>
  <c r="M167" i="28"/>
  <c r="M222" i="4"/>
  <c r="M158" i="28"/>
  <c r="M173" i="4"/>
  <c r="M93" i="28"/>
  <c r="M181" i="4"/>
  <c r="K109" i="28"/>
  <c r="K14" i="4"/>
  <c r="M128" i="28"/>
  <c r="M149" i="4"/>
  <c r="K130" i="28"/>
  <c r="K85" i="4"/>
  <c r="M187" i="28"/>
  <c r="M243" i="4"/>
  <c r="M15" i="28"/>
  <c r="M64" i="4"/>
  <c r="H253" i="28"/>
  <c r="H87" i="4"/>
  <c r="M59" i="4"/>
  <c r="M68" i="28"/>
  <c r="M180" i="28"/>
  <c r="M140" i="4"/>
  <c r="M60" i="4"/>
  <c r="M266" i="28"/>
  <c r="M229" i="4"/>
  <c r="M226" i="28"/>
  <c r="M75" i="28"/>
  <c r="M218" i="4"/>
  <c r="M207" i="4"/>
  <c r="M140" i="28"/>
  <c r="K111" i="28"/>
  <c r="K114" i="4"/>
  <c r="M195" i="4"/>
  <c r="M247" i="28"/>
  <c r="M208" i="28"/>
  <c r="M191" i="4"/>
  <c r="K82" i="1"/>
  <c r="L40" i="1"/>
  <c r="J40" i="13"/>
  <c r="J242" i="27"/>
  <c r="K150" i="4"/>
  <c r="K71" i="28"/>
  <c r="K115" i="28"/>
  <c r="K68" i="4"/>
  <c r="M171" i="28"/>
  <c r="M165" i="4"/>
  <c r="K159" i="4"/>
  <c r="K66" i="28"/>
  <c r="M40" i="4"/>
  <c r="M219" i="28"/>
  <c r="M120" i="4"/>
  <c r="M194" i="28"/>
  <c r="H290" i="1"/>
  <c r="L38" i="1"/>
  <c r="J188" i="27"/>
  <c r="J15" i="13"/>
  <c r="J181" i="27"/>
  <c r="J73" i="13"/>
  <c r="L103" i="1"/>
  <c r="J236" i="27"/>
  <c r="J27" i="13"/>
  <c r="L88" i="1"/>
  <c r="J10" i="13"/>
  <c r="J257" i="27"/>
  <c r="J160" i="27"/>
  <c r="J36" i="13"/>
  <c r="L33" i="1"/>
  <c r="L46" i="1"/>
  <c r="J134" i="27"/>
  <c r="J72" i="13"/>
  <c r="J255" i="27"/>
  <c r="J42" i="13"/>
  <c r="L37" i="1"/>
  <c r="L64" i="1"/>
  <c r="L45" i="1"/>
  <c r="J174" i="27"/>
  <c r="J49" i="13"/>
  <c r="J86" i="13"/>
  <c r="J171" i="27"/>
  <c r="J20" i="13"/>
  <c r="J202" i="27"/>
  <c r="J45" i="27"/>
  <c r="J157" i="13"/>
  <c r="J105" i="27"/>
  <c r="J21" i="13"/>
  <c r="L29" i="1"/>
  <c r="J239" i="27"/>
  <c r="J51" i="13"/>
  <c r="J187" i="27"/>
  <c r="J115" i="13"/>
  <c r="J97" i="27" l="1"/>
  <c r="J107" i="13"/>
  <c r="K290" i="1"/>
  <c r="M15" i="4"/>
  <c r="M244" i="28"/>
  <c r="K90" i="28"/>
  <c r="K38" i="4"/>
  <c r="L39" i="1"/>
  <c r="J207" i="27"/>
  <c r="J39" i="13"/>
  <c r="M205" i="28"/>
  <c r="M106" i="4"/>
  <c r="K110" i="28"/>
  <c r="K44" i="4"/>
  <c r="M111" i="28"/>
  <c r="M114" i="4"/>
  <c r="M196" i="28"/>
  <c r="M20" i="4"/>
  <c r="M130" i="28"/>
  <c r="M85" i="4"/>
  <c r="K29" i="28"/>
  <c r="K36" i="4"/>
  <c r="K34" i="28"/>
  <c r="K102" i="4"/>
  <c r="M109" i="28"/>
  <c r="M14" i="4"/>
  <c r="M150" i="28"/>
  <c r="M76" i="4"/>
  <c r="M115" i="28"/>
  <c r="M68" i="4"/>
  <c r="M162" i="28"/>
  <c r="M71" i="4"/>
  <c r="K139" i="28"/>
  <c r="K28" i="4"/>
  <c r="M249" i="28"/>
  <c r="M156" i="4"/>
  <c r="K134" i="28"/>
  <c r="K63" i="4"/>
  <c r="K136" i="28"/>
  <c r="K45" i="4"/>
  <c r="M143" i="28"/>
  <c r="M35" i="4"/>
  <c r="K161" i="28"/>
  <c r="K37" i="4"/>
  <c r="M39" i="4"/>
  <c r="M56" i="28"/>
  <c r="K54" i="28"/>
  <c r="K32" i="4"/>
  <c r="M42" i="28"/>
  <c r="M9" i="4"/>
  <c r="M60" i="28"/>
  <c r="M26" i="4"/>
  <c r="M117" i="28"/>
  <c r="M72" i="4"/>
  <c r="K248" i="28"/>
  <c r="K81" i="4"/>
  <c r="M159" i="4"/>
  <c r="M66" i="28"/>
  <c r="M150" i="4"/>
  <c r="M71" i="28"/>
  <c r="M95" i="28"/>
  <c r="M19" i="4"/>
  <c r="M58" i="28"/>
  <c r="M50" i="4"/>
  <c r="M114" i="28"/>
  <c r="M48" i="4"/>
  <c r="M41" i="4"/>
  <c r="M43" i="28"/>
  <c r="K253" i="28"/>
  <c r="K87" i="4"/>
  <c r="L82" i="1"/>
  <c r="L290" i="1" s="1"/>
  <c r="J82" i="13"/>
  <c r="J46" i="27"/>
  <c r="J146" i="27"/>
  <c r="J29" i="13"/>
  <c r="G290" i="13"/>
  <c r="G17" i="27"/>
  <c r="G9" i="13"/>
  <c r="J49" i="27"/>
  <c r="J88" i="13"/>
  <c r="J138" i="27"/>
  <c r="J38" i="13"/>
  <c r="J33" i="13"/>
  <c r="J244" i="27"/>
  <c r="J184" i="27"/>
  <c r="J45" i="13"/>
  <c r="J164" i="27"/>
  <c r="J64" i="13"/>
  <c r="J269" i="27"/>
  <c r="J37" i="13"/>
  <c r="J46" i="13"/>
  <c r="J155" i="27"/>
  <c r="J103" i="13"/>
  <c r="J264" i="27"/>
  <c r="M90" i="28" l="1"/>
  <c r="M38" i="4"/>
  <c r="M29" i="28"/>
  <c r="M36" i="4"/>
  <c r="M54" i="28"/>
  <c r="M32" i="4"/>
  <c r="M134" i="28"/>
  <c r="M63" i="4"/>
  <c r="M248" i="28"/>
  <c r="M81" i="4"/>
  <c r="M136" i="28"/>
  <c r="M45" i="4"/>
  <c r="M161" i="28"/>
  <c r="M37" i="4"/>
  <c r="H281" i="28"/>
  <c r="H8" i="4"/>
  <c r="M28" i="4"/>
  <c r="M139" i="28"/>
  <c r="M34" i="28"/>
  <c r="M102" i="4"/>
  <c r="M110" i="28"/>
  <c r="M44" i="4"/>
  <c r="M253" i="28"/>
  <c r="M87" i="4"/>
  <c r="K281" i="28" l="1"/>
  <c r="K8" i="4"/>
  <c r="J9" i="13"/>
  <c r="J290" i="13"/>
  <c r="J17" i="27"/>
  <c r="M281" i="28" l="1"/>
  <c r="M8" i="4"/>
</calcChain>
</file>

<file path=xl/sharedStrings.xml><?xml version="1.0" encoding="utf-8"?>
<sst xmlns="http://schemas.openxmlformats.org/spreadsheetml/2006/main" count="6498" uniqueCount="662">
  <si>
    <t xml:space="preserve"> </t>
  </si>
  <si>
    <t>REPORT 1800 A</t>
  </si>
  <si>
    <t>REVENUES AND EXPENDITURES</t>
  </si>
  <si>
    <t>(In Whole Dollars)</t>
  </si>
  <si>
    <t>Co.-Dist.</t>
  </si>
  <si>
    <t>Meal</t>
  </si>
  <si>
    <t>Expenditures</t>
  </si>
  <si>
    <t>Code</t>
  </si>
  <si>
    <t>Codes</t>
  </si>
  <si>
    <t>Food</t>
  </si>
  <si>
    <t>Labor</t>
  </si>
  <si>
    <t>Supplies</t>
  </si>
  <si>
    <t>Indirect</t>
  </si>
  <si>
    <t>Other</t>
  </si>
  <si>
    <t>KLICKITAT</t>
  </si>
  <si>
    <t>REPORT 1800 B</t>
  </si>
  <si>
    <t>EXPENDITURES AS A PERCENT OF REVENUE</t>
  </si>
  <si>
    <t>Revenue Excess</t>
  </si>
  <si>
    <t>or Shortage (-)</t>
  </si>
  <si>
    <t>Percentage</t>
  </si>
  <si>
    <t>REPORT 1800 C</t>
  </si>
  <si>
    <t>Ranked from the Highest Shortage to the Highest Excess of Revenues over Expenditures</t>
  </si>
  <si>
    <t>REPORT 1800 D</t>
  </si>
  <si>
    <t>REPORT 1800 E</t>
  </si>
  <si>
    <t>REPORT 1800 F</t>
  </si>
  <si>
    <t>PERCENTAGE OF FOOD AND LABOR COSTS TO TOTAL REVENUES</t>
  </si>
  <si>
    <t>Ranked from the Lowest to the Highest Percentage</t>
  </si>
  <si>
    <t xml:space="preserve">FIFE                </t>
  </si>
  <si>
    <t xml:space="preserve">ORCAS               </t>
  </si>
  <si>
    <t xml:space="preserve">LOPEZ               </t>
  </si>
  <si>
    <t xml:space="preserve">SAN JUAN            </t>
  </si>
  <si>
    <t xml:space="preserve">CONCRETE            </t>
  </si>
  <si>
    <t xml:space="preserve">BURLINGTON EDISON   </t>
  </si>
  <si>
    <t xml:space="preserve">SEDRO WOOLLEY       </t>
  </si>
  <si>
    <t xml:space="preserve">ANACORTES           </t>
  </si>
  <si>
    <t xml:space="preserve">LA CONNER           </t>
  </si>
  <si>
    <t xml:space="preserve">CONWAY              </t>
  </si>
  <si>
    <t xml:space="preserve">MT VERNON           </t>
  </si>
  <si>
    <t xml:space="preserve">SKAMANIA            </t>
  </si>
  <si>
    <t xml:space="preserve">MILL A              </t>
  </si>
  <si>
    <t xml:space="preserve">EVERETT             </t>
  </si>
  <si>
    <t xml:space="preserve">LAKE STEVENS        </t>
  </si>
  <si>
    <t xml:space="preserve">LAKEWOOD            </t>
  </si>
  <si>
    <t xml:space="preserve">SULTAN              </t>
  </si>
  <si>
    <t xml:space="preserve">DARRINGTON          </t>
  </si>
  <si>
    <t xml:space="preserve">GRANITE FALLS       </t>
  </si>
  <si>
    <t xml:space="preserve">STANWOOD            </t>
  </si>
  <si>
    <t xml:space="preserve">SPOKANE             </t>
  </si>
  <si>
    <t xml:space="preserve">NINE MILE FALLS     </t>
  </si>
  <si>
    <t xml:space="preserve">MEDICAL LAKE        </t>
  </si>
  <si>
    <t xml:space="preserve">MEAD                </t>
  </si>
  <si>
    <t xml:space="preserve">CENTRAL VALLEY      </t>
  </si>
  <si>
    <t xml:space="preserve">FREEMAN             </t>
  </si>
  <si>
    <t xml:space="preserve">CHENEY              </t>
  </si>
  <si>
    <t xml:space="preserve">LIBERTY             </t>
  </si>
  <si>
    <t xml:space="preserve">DEER PARK           </t>
  </si>
  <si>
    <t xml:space="preserve">RIVERSIDE           </t>
  </si>
  <si>
    <t xml:space="preserve">ONION CREEK         </t>
  </si>
  <si>
    <t xml:space="preserve">CHEWELAH            </t>
  </si>
  <si>
    <t xml:space="preserve">WELLPINIT           </t>
  </si>
  <si>
    <t xml:space="preserve">VALLEY              </t>
  </si>
  <si>
    <t xml:space="preserve">COLVILLE            </t>
  </si>
  <si>
    <t xml:space="preserve">LOON LAKE           </t>
  </si>
  <si>
    <t xml:space="preserve">SUMMIT VALLEY       </t>
  </si>
  <si>
    <t xml:space="preserve">MARY WALKER         </t>
  </si>
  <si>
    <t xml:space="preserve">NORTHPORT           </t>
  </si>
  <si>
    <t xml:space="preserve">KETTLE FALLS        </t>
  </si>
  <si>
    <t xml:space="preserve">YELM                </t>
  </si>
  <si>
    <t xml:space="preserve">NORTH THURSTON      </t>
  </si>
  <si>
    <t xml:space="preserve">TUMWATER            </t>
  </si>
  <si>
    <t xml:space="preserve">OLYMPIA             </t>
  </si>
  <si>
    <t xml:space="preserve">RAINIER             </t>
  </si>
  <si>
    <t xml:space="preserve">GRIFFIN             </t>
  </si>
  <si>
    <t xml:space="preserve">WASHTUCNA           </t>
  </si>
  <si>
    <t xml:space="preserve">OTHELLO             </t>
  </si>
  <si>
    <t xml:space="preserve">LIND                </t>
  </si>
  <si>
    <t xml:space="preserve">RITZVILLE           </t>
  </si>
  <si>
    <t xml:space="preserve">CLARKSTON           </t>
  </si>
  <si>
    <t xml:space="preserve">ASOTIN              </t>
  </si>
  <si>
    <t xml:space="preserve">KENNEWICK           </t>
  </si>
  <si>
    <t xml:space="preserve">PATERSON            </t>
  </si>
  <si>
    <t xml:space="preserve">KIONA BENTON        </t>
  </si>
  <si>
    <t xml:space="preserve">FINLEY              </t>
  </si>
  <si>
    <t xml:space="preserve">PROSSER             </t>
  </si>
  <si>
    <t xml:space="preserve">RICHLAND            </t>
  </si>
  <si>
    <t xml:space="preserve">MANSON              </t>
  </si>
  <si>
    <t xml:space="preserve">ENTIAT              </t>
  </si>
  <si>
    <t xml:space="preserve">LAKE CHELAN         </t>
  </si>
  <si>
    <t xml:space="preserve">CASHMERE            </t>
  </si>
  <si>
    <t xml:space="preserve">CASCADE             </t>
  </si>
  <si>
    <t xml:space="preserve">WENATCHEE           </t>
  </si>
  <si>
    <t xml:space="preserve">PORT ANGELES        </t>
  </si>
  <si>
    <t xml:space="preserve">CRESCENT            </t>
  </si>
  <si>
    <t xml:space="preserve">SEQUIM              </t>
  </si>
  <si>
    <t xml:space="preserve">CAPE FLATTERY       </t>
  </si>
  <si>
    <t xml:space="preserve">QUILLAYUTE VALLEY   </t>
  </si>
  <si>
    <t xml:space="preserve">VANCOUVER           </t>
  </si>
  <si>
    <t xml:space="preserve">HOCKINSON           </t>
  </si>
  <si>
    <t xml:space="preserve">LACENTER            </t>
  </si>
  <si>
    <t xml:space="preserve">GREEN MOUNTAIN      </t>
  </si>
  <si>
    <t xml:space="preserve">WASHOUGAL           </t>
  </si>
  <si>
    <t xml:space="preserve">CAMAS               </t>
  </si>
  <si>
    <t xml:space="preserve">BATTLE GROUND       </t>
  </si>
  <si>
    <t xml:space="preserve">RIDGEFIELD          </t>
  </si>
  <si>
    <t xml:space="preserve">DAYTON              </t>
  </si>
  <si>
    <t xml:space="preserve">LONGVIEW            </t>
  </si>
  <si>
    <t xml:space="preserve">TOUTLE LAKE         </t>
  </si>
  <si>
    <t xml:space="preserve">CASTLE ROCK         </t>
  </si>
  <si>
    <t xml:space="preserve">KALAMA              </t>
  </si>
  <si>
    <t xml:space="preserve">WOODLAND            </t>
  </si>
  <si>
    <t xml:space="preserve">KELSO               </t>
  </si>
  <si>
    <t xml:space="preserve">ORONDO              </t>
  </si>
  <si>
    <t xml:space="preserve">BRIDGEPORT          </t>
  </si>
  <si>
    <t xml:space="preserve">PALISADES           </t>
  </si>
  <si>
    <t xml:space="preserve">EASTMONT            </t>
  </si>
  <si>
    <t xml:space="preserve">MANSFIELD           </t>
  </si>
  <si>
    <t xml:space="preserve">WATERVILLE          </t>
  </si>
  <si>
    <t xml:space="preserve">KELLER              </t>
  </si>
  <si>
    <t xml:space="preserve">CURLEW              </t>
  </si>
  <si>
    <t xml:space="preserve">ORIENT              </t>
  </si>
  <si>
    <t xml:space="preserve">INCHELIUM           </t>
  </si>
  <si>
    <t xml:space="preserve">REPUBLIC            </t>
  </si>
  <si>
    <t xml:space="preserve">PASCO               </t>
  </si>
  <si>
    <t xml:space="preserve">NORTH FRANKLIN      </t>
  </si>
  <si>
    <t xml:space="preserve">KAHLOTUS            </t>
  </si>
  <si>
    <t xml:space="preserve">POMEROY             </t>
  </si>
  <si>
    <t xml:space="preserve">WAHLUKE             </t>
  </si>
  <si>
    <t xml:space="preserve">QUINCY              </t>
  </si>
  <si>
    <t xml:space="preserve">WARDEN              </t>
  </si>
  <si>
    <t xml:space="preserve">SOAP LAKE           </t>
  </si>
  <si>
    <t xml:space="preserve">ROYAL               </t>
  </si>
  <si>
    <t xml:space="preserve">MOSES LAKE          </t>
  </si>
  <si>
    <t xml:space="preserve">EPHRATA             </t>
  </si>
  <si>
    <t xml:space="preserve">WILSON CREEK        </t>
  </si>
  <si>
    <t xml:space="preserve">GRAND COULEE DAM    </t>
  </si>
  <si>
    <t xml:space="preserve">ABERDEEN            </t>
  </si>
  <si>
    <t xml:space="preserve">HOQUIAM             </t>
  </si>
  <si>
    <t xml:space="preserve">NORTH BEACH         </t>
  </si>
  <si>
    <t xml:space="preserve">MC CLEARY           </t>
  </si>
  <si>
    <t xml:space="preserve">MONTESANO           </t>
  </si>
  <si>
    <t xml:space="preserve">ELMA                </t>
  </si>
  <si>
    <t xml:space="preserve">TAHOLAH             </t>
  </si>
  <si>
    <t xml:space="preserve">QUINAULT            </t>
  </si>
  <si>
    <t xml:space="preserve">COSMOPOLIS          </t>
  </si>
  <si>
    <t xml:space="preserve">SATSOP              </t>
  </si>
  <si>
    <t xml:space="preserve">WISHKAH VALLEY      </t>
  </si>
  <si>
    <t xml:space="preserve">OCOSTA              </t>
  </si>
  <si>
    <t xml:space="preserve">OAKVILLE            </t>
  </si>
  <si>
    <t xml:space="preserve">OAK HARBOR          </t>
  </si>
  <si>
    <t xml:space="preserve">COUPEVILLE          </t>
  </si>
  <si>
    <t xml:space="preserve">SOUTH WHIDBEY       </t>
  </si>
  <si>
    <t xml:space="preserve">CLEARWATER          </t>
  </si>
  <si>
    <t xml:space="preserve">BRINNON             </t>
  </si>
  <si>
    <t xml:space="preserve">QUILCENE            </t>
  </si>
  <si>
    <t xml:space="preserve">CHIMACUM            </t>
  </si>
  <si>
    <t xml:space="preserve">PORT TOWNSEND       </t>
  </si>
  <si>
    <t xml:space="preserve">SEATTLE             </t>
  </si>
  <si>
    <t xml:space="preserve">FEDERAL WAY         </t>
  </si>
  <si>
    <t xml:space="preserve">ENUMCLAW            </t>
  </si>
  <si>
    <t xml:space="preserve">MERCER ISLAND       </t>
  </si>
  <si>
    <t xml:space="preserve">HIGHLINE            </t>
  </si>
  <si>
    <t xml:space="preserve">VASHON ISLAND       </t>
  </si>
  <si>
    <t xml:space="preserve">RENTON              </t>
  </si>
  <si>
    <t xml:space="preserve">SKYKOMISH           </t>
  </si>
  <si>
    <t xml:space="preserve">BELLEVUE            </t>
  </si>
  <si>
    <t xml:space="preserve">TUKWILA             </t>
  </si>
  <si>
    <t xml:space="preserve">RIVERVIEW           </t>
  </si>
  <si>
    <t xml:space="preserve">AUBURN              </t>
  </si>
  <si>
    <t xml:space="preserve">TAHOMA              </t>
  </si>
  <si>
    <t xml:space="preserve">SNOQUALMIE VALLEY   </t>
  </si>
  <si>
    <t xml:space="preserve">ISSAQUAH            </t>
  </si>
  <si>
    <t xml:space="preserve">SHORELINE           </t>
  </si>
  <si>
    <t xml:space="preserve">LAKE WASHINGTON     </t>
  </si>
  <si>
    <t xml:space="preserve">KENT                </t>
  </si>
  <si>
    <t xml:space="preserve">NORTHSHORE          </t>
  </si>
  <si>
    <t xml:space="preserve">BREMERTON           </t>
  </si>
  <si>
    <t xml:space="preserve">BAINBRIDGE          </t>
  </si>
  <si>
    <t xml:space="preserve">NORTH KITSAP        </t>
  </si>
  <si>
    <t xml:space="preserve">CENTRAL KITSAP      </t>
  </si>
  <si>
    <t xml:space="preserve">SOUTH KITSAP        </t>
  </si>
  <si>
    <t xml:space="preserve">EASTON              </t>
  </si>
  <si>
    <t xml:space="preserve">THORP               </t>
  </si>
  <si>
    <t xml:space="preserve">ELLENSBURG          </t>
  </si>
  <si>
    <t xml:space="preserve">KITTITAS            </t>
  </si>
  <si>
    <t xml:space="preserve">WISHRAM             </t>
  </si>
  <si>
    <t xml:space="preserve">CENTERVILLE         </t>
  </si>
  <si>
    <t xml:space="preserve">GLENWOOD            </t>
  </si>
  <si>
    <t xml:space="preserve">GOLDENDALE          </t>
  </si>
  <si>
    <t xml:space="preserve">WHITE SALMON        </t>
  </si>
  <si>
    <t xml:space="preserve">LYLE                </t>
  </si>
  <si>
    <t xml:space="preserve">NAPAVINE            </t>
  </si>
  <si>
    <t xml:space="preserve">MOSSYROCK           </t>
  </si>
  <si>
    <t xml:space="preserve">MORTON              </t>
  </si>
  <si>
    <t xml:space="preserve">ADNA                </t>
  </si>
  <si>
    <t xml:space="preserve">WINLOCK             </t>
  </si>
  <si>
    <t xml:space="preserve">BOISTFORT           </t>
  </si>
  <si>
    <t xml:space="preserve">TOLEDO              </t>
  </si>
  <si>
    <t xml:space="preserve">ONALASKA            </t>
  </si>
  <si>
    <t xml:space="preserve">PE ELL              </t>
  </si>
  <si>
    <t xml:space="preserve">CHEHALIS            </t>
  </si>
  <si>
    <t xml:space="preserve">WHITE PASS          </t>
  </si>
  <si>
    <t xml:space="preserve">CENTRALIA           </t>
  </si>
  <si>
    <t xml:space="preserve">SPRAGUE             </t>
  </si>
  <si>
    <t xml:space="preserve">REARDAN             </t>
  </si>
  <si>
    <t xml:space="preserve">ALMIRA              </t>
  </si>
  <si>
    <t xml:space="preserve">CRESTON             </t>
  </si>
  <si>
    <t xml:space="preserve">ODESSA              </t>
  </si>
  <si>
    <t xml:space="preserve">WILBUR              </t>
  </si>
  <si>
    <t xml:space="preserve">HARRINGTON          </t>
  </si>
  <si>
    <t xml:space="preserve">DAVENPORT           </t>
  </si>
  <si>
    <t xml:space="preserve">SOUTHSIDE           </t>
  </si>
  <si>
    <t xml:space="preserve">GRAPEVIEW           </t>
  </si>
  <si>
    <t xml:space="preserve">SHELTON             </t>
  </si>
  <si>
    <t xml:space="preserve">MARY M KNIGHT       </t>
  </si>
  <si>
    <t xml:space="preserve">PIONEER             </t>
  </si>
  <si>
    <t xml:space="preserve">NORTH MASON         </t>
  </si>
  <si>
    <t xml:space="preserve">HOOD CANAL          </t>
  </si>
  <si>
    <t xml:space="preserve">NESPELEM            </t>
  </si>
  <si>
    <t xml:space="preserve">OMAK                </t>
  </si>
  <si>
    <t xml:space="preserve">OKANOGAN            </t>
  </si>
  <si>
    <t xml:space="preserve">BREWSTER            </t>
  </si>
  <si>
    <t xml:space="preserve">PATEROS             </t>
  </si>
  <si>
    <t xml:space="preserve">METHOW VALLEY       </t>
  </si>
  <si>
    <t xml:space="preserve">TONASKET            </t>
  </si>
  <si>
    <t xml:space="preserve">OROVILLE            </t>
  </si>
  <si>
    <t xml:space="preserve">OCEAN BEACH         </t>
  </si>
  <si>
    <t xml:space="preserve">RAYMOND             </t>
  </si>
  <si>
    <t xml:space="preserve">SOUTH BEND          </t>
  </si>
  <si>
    <t xml:space="preserve">WILLAPA VALLEY      </t>
  </si>
  <si>
    <t xml:space="preserve">NORTH RIVER         </t>
  </si>
  <si>
    <t xml:space="preserve">NEWPORT             </t>
  </si>
  <si>
    <t xml:space="preserve">CUSICK              </t>
  </si>
  <si>
    <t xml:space="preserve">SELKIRK             </t>
  </si>
  <si>
    <t xml:space="preserve">STEILACOOM HIST.    </t>
  </si>
  <si>
    <t xml:space="preserve">PUYALLUP            </t>
  </si>
  <si>
    <t xml:space="preserve">TACOMA              </t>
  </si>
  <si>
    <t xml:space="preserve">CARBONADO           </t>
  </si>
  <si>
    <t xml:space="preserve">UNIVERSITY PLACE    </t>
  </si>
  <si>
    <t xml:space="preserve">SUMNER              </t>
  </si>
  <si>
    <t xml:space="preserve">DIERINGER           </t>
  </si>
  <si>
    <t xml:space="preserve">ORTING              </t>
  </si>
  <si>
    <t xml:space="preserve">CLOVER PARK         </t>
  </si>
  <si>
    <t xml:space="preserve">PENINSULA           </t>
  </si>
  <si>
    <t xml:space="preserve">FRANKLIN PIERCE     </t>
  </si>
  <si>
    <t xml:space="preserve">BETHEL              </t>
  </si>
  <si>
    <t xml:space="preserve">EATONVILLE          </t>
  </si>
  <si>
    <t xml:space="preserve">WHITE RIVER         </t>
  </si>
  <si>
    <t xml:space="preserve">MUKILTEO            </t>
  </si>
  <si>
    <t xml:space="preserve">EDMONDS             </t>
  </si>
  <si>
    <t xml:space="preserve">ARLINGTON           </t>
  </si>
  <si>
    <t xml:space="preserve">MARYSVILLE          </t>
  </si>
  <si>
    <t xml:space="preserve">INDEX               </t>
  </si>
  <si>
    <t xml:space="preserve">MONROE              </t>
  </si>
  <si>
    <t xml:space="preserve">SNOHOMISH           </t>
  </si>
  <si>
    <t xml:space="preserve">ROCHESTER           </t>
  </si>
  <si>
    <t xml:space="preserve">TENINO              </t>
  </si>
  <si>
    <t xml:space="preserve">WAHKIAKUM           </t>
  </si>
  <si>
    <t xml:space="preserve">DIXIE               </t>
  </si>
  <si>
    <t xml:space="preserve">WALLA WALLA         </t>
  </si>
  <si>
    <t xml:space="preserve">COLLEGE PLACE       </t>
  </si>
  <si>
    <t xml:space="preserve">TOUCHET             </t>
  </si>
  <si>
    <t xml:space="preserve">WAITSBURG           </t>
  </si>
  <si>
    <t xml:space="preserve">PRESCOTT            </t>
  </si>
  <si>
    <t xml:space="preserve">BELLINGHAM          </t>
  </si>
  <si>
    <t xml:space="preserve">FERNDALE            </t>
  </si>
  <si>
    <t xml:space="preserve">BLAINE              </t>
  </si>
  <si>
    <t xml:space="preserve">LYNDEN              </t>
  </si>
  <si>
    <t xml:space="preserve">MERIDIAN            </t>
  </si>
  <si>
    <t xml:space="preserve">NOOKSACK VALLEY     </t>
  </si>
  <si>
    <t xml:space="preserve">MOUNT BAKER         </t>
  </si>
  <si>
    <t xml:space="preserve">LAMONT              </t>
  </si>
  <si>
    <t xml:space="preserve">TEKOA               </t>
  </si>
  <si>
    <t xml:space="preserve">PULLMAN             </t>
  </si>
  <si>
    <t xml:space="preserve">COLFAX              </t>
  </si>
  <si>
    <t xml:space="preserve">GARFIELD            </t>
  </si>
  <si>
    <t xml:space="preserve">COLTON              </t>
  </si>
  <si>
    <t xml:space="preserve">ENDICOTT            </t>
  </si>
  <si>
    <t xml:space="preserve">ROSALIA             </t>
  </si>
  <si>
    <t xml:space="preserve">ST JOHN             </t>
  </si>
  <si>
    <t xml:space="preserve">OAKESDALE           </t>
  </si>
  <si>
    <t xml:space="preserve">UNION GAP           </t>
  </si>
  <si>
    <t xml:space="preserve">NACHES VALLEY       </t>
  </si>
  <si>
    <t xml:space="preserve">YAKIMA              </t>
  </si>
  <si>
    <t xml:space="preserve">SELAH               </t>
  </si>
  <si>
    <t xml:space="preserve">MABTON              </t>
  </si>
  <si>
    <t xml:space="preserve">GRANDVIEW           </t>
  </si>
  <si>
    <t xml:space="preserve">SUNNYSIDE           </t>
  </si>
  <si>
    <t xml:space="preserve">TOPPENISH           </t>
  </si>
  <si>
    <t xml:space="preserve">HIGHLAND            </t>
  </si>
  <si>
    <t xml:space="preserve">GRANGER             </t>
  </si>
  <si>
    <t xml:space="preserve">ZILLAH              </t>
  </si>
  <si>
    <t xml:space="preserve">WAPATO              </t>
  </si>
  <si>
    <t xml:space="preserve">MOUNT ADAMS         </t>
  </si>
  <si>
    <t xml:space="preserve">Capital </t>
  </si>
  <si>
    <t>Outlay</t>
  </si>
  <si>
    <t>Capital</t>
  </si>
  <si>
    <t>03050</t>
  </si>
  <si>
    <t>School Districts Operating Federal Lunch and Breakfast Programs</t>
  </si>
  <si>
    <t>01109</t>
  </si>
  <si>
    <t>01147</t>
  </si>
  <si>
    <t>01158</t>
  </si>
  <si>
    <t>01160</t>
  </si>
  <si>
    <t>02250</t>
  </si>
  <si>
    <t>02420</t>
  </si>
  <si>
    <t>03017</t>
  </si>
  <si>
    <t>03052</t>
  </si>
  <si>
    <t>03053</t>
  </si>
  <si>
    <t>03116</t>
  </si>
  <si>
    <t>03400</t>
  </si>
  <si>
    <t>04019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</si>
  <si>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</si>
  <si>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</si>
  <si>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</si>
  <si>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</si>
  <si>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</si>
  <si>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</si>
  <si>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</si>
  <si>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</si>
  <si>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</si>
  <si>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</si>
  <si>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</si>
  <si>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</si>
  <si>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</si>
  <si>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</si>
  <si>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</si>
  <si>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</si>
  <si>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</si>
  <si>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</si>
  <si>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</si>
  <si>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07002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</si>
  <si>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</si>
  <si>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</si>
  <si>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</si>
  <si>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</si>
  <si>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</si>
  <si>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</si>
  <si>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</si>
  <si>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</si>
  <si>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09206</t>
  </si>
  <si>
    <t>09207</t>
  </si>
  <si>
    <t>09209</t>
  </si>
  <si>
    <t>PALOUSE</t>
  </si>
  <si>
    <t>09102</t>
  </si>
  <si>
    <t>School District Name</t>
  </si>
  <si>
    <t>Total</t>
  </si>
  <si>
    <t>Revenues</t>
  </si>
  <si>
    <t>Labor Expenditures</t>
  </si>
  <si>
    <t xml:space="preserve">Total Food and </t>
  </si>
  <si>
    <t>Percentage of</t>
  </si>
  <si>
    <t>Food and Labor Costs</t>
  </si>
  <si>
    <t>To Revenues (Ranked)</t>
  </si>
  <si>
    <t>Equivalent</t>
  </si>
  <si>
    <t>Lunches</t>
  </si>
  <si>
    <t>Expenditures Per Equivalent Lunch</t>
  </si>
  <si>
    <t>Revenues Less</t>
  </si>
  <si>
    <t>(Ranked)</t>
  </si>
  <si>
    <t>10003</t>
  </si>
  <si>
    <t>10050</t>
  </si>
  <si>
    <t>10065</t>
  </si>
  <si>
    <t>10070</t>
  </si>
  <si>
    <t>10309</t>
  </si>
  <si>
    <t>11001</t>
  </si>
  <si>
    <t>11051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</si>
  <si>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</si>
  <si>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</si>
  <si>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</si>
  <si>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</si>
  <si>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</si>
  <si>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</si>
  <si>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</si>
  <si>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</si>
  <si>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</si>
  <si>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</si>
  <si>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</si>
  <si>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</si>
  <si>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</si>
  <si>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</si>
  <si>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</si>
  <si>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</si>
  <si>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</si>
  <si>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</si>
  <si>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</si>
  <si>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</si>
  <si>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</si>
  <si>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</si>
  <si>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</si>
  <si>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</si>
  <si>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</si>
  <si>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</si>
  <si>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</si>
  <si>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</si>
  <si>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</si>
  <si>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</si>
  <si>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</si>
  <si>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</si>
  <si>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</si>
  <si>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</si>
  <si>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</si>
  <si>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</si>
  <si>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</si>
  <si>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</si>
  <si>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</si>
  <si>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</si>
  <si>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</si>
  <si>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</si>
  <si>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</si>
  <si>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</si>
  <si>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</si>
  <si>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</si>
  <si>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</si>
  <si>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</si>
  <si>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</si>
  <si>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</si>
  <si>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</si>
  <si>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</si>
  <si>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18100</t>
  </si>
  <si>
    <t>18303</t>
  </si>
  <si>
    <t>18400</t>
  </si>
  <si>
    <t>18401</t>
  </si>
  <si>
    <t>18402</t>
  </si>
  <si>
    <t>19028</t>
  </si>
  <si>
    <t>19400</t>
  </si>
  <si>
    <t>19401</t>
  </si>
  <si>
    <t>19403</t>
  </si>
  <si>
    <t>19404</t>
  </si>
  <si>
    <t>20094</t>
  </si>
  <si>
    <t>20215</t>
  </si>
  <si>
    <t>20401</t>
  </si>
  <si>
    <t>20402</t>
  </si>
  <si>
    <t>20404</t>
  </si>
  <si>
    <t>20405</t>
  </si>
  <si>
    <t>20406</t>
  </si>
  <si>
    <t>21014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</si>
  <si>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</si>
  <si>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</si>
  <si>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</si>
  <si>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</si>
  <si>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</si>
  <si>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</si>
  <si>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</si>
  <si>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</si>
  <si>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</si>
  <si>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</si>
  <si>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</si>
  <si>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</si>
  <si>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</si>
  <si>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</si>
  <si>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</si>
  <si>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</si>
  <si>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</si>
  <si>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</si>
  <si>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</si>
  <si>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</si>
  <si>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</si>
  <si>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</si>
  <si>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</si>
  <si>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</si>
  <si>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</si>
  <si>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</si>
  <si>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</si>
  <si>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</si>
  <si>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</si>
  <si>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</si>
  <si>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</si>
  <si>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</si>
  <si>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</si>
  <si>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</si>
  <si>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</si>
  <si>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</si>
  <si>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</si>
  <si>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</si>
  <si>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</si>
  <si>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</si>
  <si>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</si>
  <si>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</si>
  <si>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</si>
  <si>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</si>
  <si>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</si>
  <si>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</si>
  <si>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</si>
  <si>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</si>
  <si>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</si>
  <si>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</si>
  <si>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</si>
  <si>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</si>
  <si>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</si>
  <si>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</si>
  <si>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</si>
  <si>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</si>
  <si>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</si>
  <si>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</si>
  <si>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</si>
  <si>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</si>
  <si>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</si>
  <si>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</si>
  <si>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</si>
  <si>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</si>
  <si>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</si>
  <si>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</si>
  <si>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</si>
  <si>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</si>
  <si>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30002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</si>
  <si>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</si>
  <si>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</si>
  <si>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</si>
  <si>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</si>
  <si>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</si>
  <si>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</si>
  <si>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</si>
  <si>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</si>
  <si>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</si>
  <si>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</si>
  <si>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</si>
  <si>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</si>
  <si>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</si>
  <si>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</si>
  <si>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</si>
  <si>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</si>
  <si>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</si>
  <si>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</si>
  <si>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</si>
  <si>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</si>
  <si>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</si>
  <si>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</si>
  <si>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</si>
  <si>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</si>
  <si>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</si>
  <si>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</si>
  <si>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</si>
  <si>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</si>
  <si>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</si>
  <si>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</si>
  <si>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</si>
  <si>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</si>
  <si>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</si>
  <si>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</si>
  <si>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</si>
  <si>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</si>
  <si>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</si>
  <si>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</si>
  <si>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</si>
  <si>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</si>
  <si>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</si>
  <si>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</si>
  <si>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</si>
  <si>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</si>
  <si>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</si>
  <si>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</si>
  <si>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</si>
  <si>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</si>
  <si>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</si>
  <si>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</si>
  <si>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</si>
  <si>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</si>
  <si>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</si>
  <si>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</si>
  <si>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</si>
  <si>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</si>
  <si>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</si>
  <si>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</si>
  <si>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</si>
  <si>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</si>
  <si>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</si>
  <si>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</si>
  <si>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</si>
  <si>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38264</t>
  </si>
  <si>
    <t>38265</t>
  </si>
  <si>
    <t>38267</t>
  </si>
  <si>
    <t>38300</t>
  </si>
  <si>
    <t>38301</t>
  </si>
  <si>
    <t>38302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</si>
  <si>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</si>
  <si>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</si>
  <si>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</si>
  <si>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</si>
  <si>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</si>
  <si>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</si>
  <si>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</si>
  <si>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</si>
  <si>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</si>
  <si>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</si>
  <si>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</si>
  <si>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</si>
  <si>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</si>
  <si>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</si>
  <si>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</si>
  <si>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</si>
  <si>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</si>
  <si>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</si>
  <si>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</si>
  <si>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</si>
  <si>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REPORT 1800 G</t>
  </si>
  <si>
    <t>School Districts Operating Federal National School Breakfast Programs</t>
  </si>
  <si>
    <t>BREAKFAST PARTICIPATION</t>
  </si>
  <si>
    <t>Free</t>
  </si>
  <si>
    <t xml:space="preserve">Reduced </t>
  </si>
  <si>
    <t>Reduced</t>
  </si>
  <si>
    <t>Paid</t>
  </si>
  <si>
    <t>Total Student</t>
  </si>
  <si>
    <t xml:space="preserve">Breakfast </t>
  </si>
  <si>
    <t>Breakfast</t>
  </si>
  <si>
    <t>Participation</t>
  </si>
  <si>
    <t>REPORT 1800 H</t>
  </si>
  <si>
    <t>School Districts Operating Federal National School Lunch Programs</t>
  </si>
  <si>
    <t>LUNCH PARTICIPATION</t>
  </si>
  <si>
    <t xml:space="preserve">Lunch </t>
  </si>
  <si>
    <t>Lunch</t>
  </si>
  <si>
    <t>REPORT 1800 I</t>
  </si>
  <si>
    <t>School Districts Operating Federal National School Lunch and Breakfast Programs</t>
  </si>
  <si>
    <t>PERCENTAGE OF STUDENT PARTICIPATION IN THE BREAKFAST AND LUNCH PROGRAMS</t>
  </si>
  <si>
    <t>of Students</t>
  </si>
  <si>
    <t>Potential</t>
  </si>
  <si>
    <t>Participating</t>
  </si>
  <si>
    <t>Service</t>
  </si>
  <si>
    <t>by Students</t>
  </si>
  <si>
    <t>in Breakfast</t>
  </si>
  <si>
    <t>ADP</t>
  </si>
  <si>
    <t>in Lunch</t>
  </si>
  <si>
    <t>REPORT 1800 J</t>
  </si>
  <si>
    <t>PERCENTAGE OF STUDENT PARTICIPATION IN BREAKFAST PROGRAMS</t>
  </si>
  <si>
    <t>Ranked from the Lowest to the Highest Percentage of Students Participating in Breakfast</t>
  </si>
  <si>
    <t>REPORT 1800 K</t>
  </si>
  <si>
    <t>PERCENTAGE OF STUDENT PARTICIPATION IN LUNCH PROGRAMS</t>
  </si>
  <si>
    <t>Ranked from the Lowest to the Highest Percentage of Students Participating in Lunch</t>
  </si>
  <si>
    <t>EXPENDITURES AND REVENUES PER EQUIVALENT LUNCH</t>
  </si>
  <si>
    <t>Note:  Child Nutrition Services (CNS) changed the calculation to more accurately measure the participation rate of</t>
  </si>
  <si>
    <t>Reimbursement Claim Data to collect enrollment information, days meals served, and total meals served by school</t>
  </si>
  <si>
    <t>building.  We calculated the lunch potential service, actual participation (meals and percentages), and average daily</t>
  </si>
  <si>
    <t xml:space="preserve">Food </t>
  </si>
  <si>
    <t>and average daily total meals served by school building.  We calculated the breakfast and lunch potential service, actual participation (meals and percentages),</t>
  </si>
  <si>
    <t>Note:  Child Nutrition Services (CNS) changed the calculation to more accurately measure the participation rate of children enrolled in the NSLP program.</t>
  </si>
  <si>
    <t xml:space="preserve">COULEE HARTLINE     </t>
  </si>
  <si>
    <t xml:space="preserve">CLE ELUM ROSLYN     </t>
  </si>
  <si>
    <t xml:space="preserve">STEVENSON CARSON    </t>
  </si>
  <si>
    <t xml:space="preserve">NASELLE GRAYS RIVER   </t>
  </si>
  <si>
    <t>building.  We calculated the breakfast potential service, actual participation (meals and percentages), and average daily</t>
  </si>
  <si>
    <t>2009–10</t>
  </si>
  <si>
    <t>Per Equivalent Lunch</t>
  </si>
  <si>
    <t>Cap. Outlay</t>
  </si>
  <si>
    <t>Profit(Loss)</t>
  </si>
  <si>
    <t>2010–11</t>
  </si>
  <si>
    <t>2011–12</t>
  </si>
  <si>
    <t>2012–13</t>
  </si>
  <si>
    <t>Ranked from the Highest to the Lowest Total Profit (Loss) Per Lunch</t>
  </si>
  <si>
    <t>Fiscal Year 2014–15</t>
  </si>
  <si>
    <t>TOTAL  FY 2014–15</t>
  </si>
  <si>
    <t>2013–14</t>
  </si>
  <si>
    <t>TOTAL  2014–15</t>
  </si>
  <si>
    <t>TOTAL  FY 2014–15 (See Note)</t>
  </si>
  <si>
    <t xml:space="preserve">EAST VALLEY - SPOKANE         </t>
  </si>
  <si>
    <t>WEST VALLEY - YAKIMA</t>
  </si>
  <si>
    <t>COLUMBIA - STEVENS</t>
  </si>
  <si>
    <t>COLUMBIA - WALLA WALLA</t>
  </si>
  <si>
    <t>EVERGREEN - CLARK</t>
  </si>
  <si>
    <t xml:space="preserve">EVERGREEN - STEVENS         </t>
  </si>
  <si>
    <t xml:space="preserve">EAST VALLEY - YAKIMA         </t>
  </si>
  <si>
    <t xml:space="preserve">WEST VALLEY - SPOKANE         </t>
  </si>
  <si>
    <t>In FY 2014–15, CNS analyzed each district's October 2014 Building and Reimbursement Claim Data to collect enrollment information, days meals served,</t>
  </si>
  <si>
    <t>and average daily participation rate utilizing October 2014 data only.</t>
  </si>
  <si>
    <t>children enrolled in the NSLP program.  For FY 2014–15, CNS analyzed each district's October 2014 Building and</t>
  </si>
  <si>
    <t>participation rate utilizing October 2014 data only.  Schools without a breakfast program were excluded from this report.</t>
  </si>
  <si>
    <t>participation rate utilizing October 2014 data only.  Schools without a lunch program were excluded from this report.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</si>
</sst>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0.000"/>
    <numFmt numFmtId="166" formatCode="0.0%"/>
    <numFmt numFmtId="167" formatCode="#,##0.0%"/>
    <numFmt numFmtId="168" formatCode="00000"/>
    <numFmt numFmtId="169" formatCode="_(* #,##0_);_(* \(#,##0\);_(* &quot;-&quot;??_);_(@_)"/>
    <numFmt numFmtId="170" formatCode="#,##0.000_);[Red]\(#,##0.000\)"/>
  </numFmts>
  <fonts count="42">
    <font>
      <sz val="10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  <family val="2"/>
    </font>
    <font>
      <sz val="10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sz val="10"/>
      <name val="MS Sans Serif"/>
      <family val="2"/>
    </font>
    <font>
      <b/>
      <sz val="10"/>
      <color indexed="57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Geneva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N Helvetica Narrow"/>
    </font>
    <font>
      <sz val="10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75">
    <xf numFmtId="0" fontId="0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7" borderId="14" applyNumberFormat="0" applyAlignment="0" applyProtection="0"/>
    <xf numFmtId="0" fontId="27" fillId="28" borderId="15" applyNumberFormat="0" applyAlignment="0" applyProtection="0"/>
    <xf numFmtId="40" fontId="8" fillId="0" borderId="0" applyFont="0" applyFill="0" applyBorder="0" applyAlignment="0" applyProtection="0"/>
    <xf numFmtId="40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29" borderId="0" applyNumberFormat="0" applyBorder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30" borderId="14" applyNumberFormat="0" applyAlignment="0" applyProtection="0"/>
    <xf numFmtId="0" fontId="34" fillId="0" borderId="19" applyNumberFormat="0" applyFill="0" applyAlignment="0" applyProtection="0"/>
    <xf numFmtId="0" fontId="35" fillId="31" borderId="0" applyNumberFormat="0" applyBorder="0" applyAlignment="0" applyProtection="0"/>
    <xf numFmtId="0" fontId="14" fillId="0" borderId="0"/>
    <xf numFmtId="0" fontId="19" fillId="0" borderId="0"/>
    <xf numFmtId="0" fontId="19" fillId="0" borderId="0"/>
    <xf numFmtId="0" fontId="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21" fillId="0" borderId="0"/>
    <xf numFmtId="0" fontId="19" fillId="0" borderId="0"/>
    <xf numFmtId="0" fontId="19" fillId="0" borderId="0"/>
    <xf numFmtId="0" fontId="20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23" fillId="32" borderId="20" applyNumberFormat="0" applyFont="0" applyAlignment="0" applyProtection="0"/>
    <xf numFmtId="0" fontId="36" fillId="27" borderId="2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2" applyNumberFormat="0" applyFill="0" applyAlignment="0" applyProtection="0"/>
    <xf numFmtId="0" fontId="39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32" borderId="20" applyNumberFormat="0" applyFont="0" applyAlignment="0" applyProtection="0"/>
    <xf numFmtId="0" fontId="7" fillId="32" borderId="20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32" borderId="20" applyNumberFormat="0" applyFont="0" applyAlignment="0" applyProtection="0"/>
    <xf numFmtId="0" fontId="7" fillId="32" borderId="20" applyNumberFormat="0" applyFont="0" applyAlignment="0" applyProtection="0"/>
    <xf numFmtId="43" fontId="7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32" borderId="20" applyNumberFormat="0" applyFont="0" applyAlignment="0" applyProtection="0"/>
    <xf numFmtId="0" fontId="6" fillId="32" borderId="20" applyNumberFormat="0" applyFont="0" applyAlignment="0" applyProtection="0"/>
    <xf numFmtId="43" fontId="6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32" borderId="20" applyNumberFormat="0" applyFont="0" applyAlignment="0" applyProtection="0"/>
    <xf numFmtId="0" fontId="5" fillId="32" borderId="20" applyNumberFormat="0" applyFont="0" applyAlignment="0" applyProtection="0"/>
    <xf numFmtId="43" fontId="5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2" borderId="20" applyNumberFormat="0" applyFont="0" applyAlignment="0" applyProtection="0"/>
    <xf numFmtId="0" fontId="4" fillId="32" borderId="20" applyNumberFormat="0" applyFont="0" applyAlignment="0" applyProtection="0"/>
    <xf numFmtId="43" fontId="4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32" borderId="20" applyNumberFormat="0" applyFont="0" applyAlignment="0" applyProtection="0"/>
    <xf numFmtId="0" fontId="3" fillId="32" borderId="20" applyNumberFormat="0" applyFont="0" applyAlignment="0" applyProtection="0"/>
    <xf numFmtId="43" fontId="3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20" applyNumberFormat="0" applyFont="0" applyAlignment="0" applyProtection="0"/>
    <xf numFmtId="0" fontId="2" fillId="32" borderId="20" applyNumberFormat="0" applyFont="0" applyAlignment="0" applyProtection="0"/>
    <xf numFmtId="43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20" applyNumberFormat="0" applyFont="0" applyAlignment="0" applyProtection="0"/>
    <xf numFmtId="0" fontId="1" fillId="32" borderId="20" applyNumberFormat="0" applyFont="0" applyAlignment="0" applyProtection="0"/>
    <xf numFmtId="43" fontId="1" fillId="0" borderId="0" applyFont="0" applyFill="0" applyBorder="0" applyAlignment="0" applyProtection="0"/>
  </cellStyleXfs>
  <cellXfs count="402">
    <xf numFmtId="0" fontId="0" fillId="0" borderId="0" xfId="0"/>
    <xf numFmtId="0" fontId="10" fillId="33" borderId="0" xfId="0" applyFont="1" applyFill="1"/>
    <xf numFmtId="0" fontId="9" fillId="33" borderId="0" xfId="0" applyFont="1" applyFill="1"/>
    <xf numFmtId="0" fontId="9" fillId="33" borderId="1" xfId="0" applyFont="1" applyFill="1" applyBorder="1" applyAlignment="1">
      <alignment horizontal="center"/>
    </xf>
    <xf numFmtId="3" fontId="9" fillId="33" borderId="1" xfId="0" applyNumberFormat="1" applyFont="1" applyFill="1" applyBorder="1" applyAlignment="1">
      <alignment horizontal="center"/>
    </xf>
    <xf numFmtId="3" fontId="9" fillId="33" borderId="2" xfId="0" applyNumberFormat="1" applyFont="1" applyFill="1" applyBorder="1" applyAlignment="1">
      <alignment horizontal="center"/>
    </xf>
    <xf numFmtId="3" fontId="9" fillId="33" borderId="3" xfId="0" applyNumberFormat="1" applyFont="1" applyFill="1" applyBorder="1" applyAlignment="1">
      <alignment horizontal="center"/>
    </xf>
    <xf numFmtId="3" fontId="9" fillId="33" borderId="4" xfId="0" applyNumberFormat="1" applyFont="1" applyFill="1" applyBorder="1" applyAlignment="1">
      <alignment horizontal="center"/>
    </xf>
    <xf numFmtId="3" fontId="9" fillId="33" borderId="5" xfId="0" applyNumberFormat="1" applyFont="1" applyFill="1" applyBorder="1" applyAlignment="1">
      <alignment horizontal="center"/>
    </xf>
    <xf numFmtId="0" fontId="9" fillId="33" borderId="0" xfId="0" applyFont="1" applyFill="1" applyAlignment="1">
      <alignment horizontal="center"/>
    </xf>
    <xf numFmtId="0" fontId="9" fillId="33" borderId="6" xfId="0" applyFont="1" applyFill="1" applyBorder="1" applyAlignment="1">
      <alignment horizontal="center"/>
    </xf>
    <xf numFmtId="3" fontId="9" fillId="33" borderId="6" xfId="0" applyNumberFormat="1" applyFont="1" applyFill="1" applyBorder="1" applyAlignment="1">
      <alignment horizontal="center"/>
    </xf>
    <xf numFmtId="3" fontId="9" fillId="33" borderId="7" xfId="0" applyNumberFormat="1" applyFont="1" applyFill="1" applyBorder="1" applyAlignment="1">
      <alignment horizontal="center"/>
    </xf>
    <xf numFmtId="3" fontId="9" fillId="33" borderId="0" xfId="0" applyNumberFormat="1" applyFont="1" applyFill="1"/>
    <xf numFmtId="3" fontId="12" fillId="33" borderId="0" xfId="0" applyNumberFormat="1" applyFont="1" applyFill="1"/>
    <xf numFmtId="37" fontId="9" fillId="33" borderId="0" xfId="0" applyNumberFormat="1" applyFont="1" applyFill="1"/>
    <xf numFmtId="0" fontId="15" fillId="33" borderId="0" xfId="0" applyFont="1" applyFill="1"/>
    <xf numFmtId="3" fontId="12" fillId="33" borderId="0" xfId="160" applyNumberFormat="1" applyFont="1" applyFill="1"/>
    <xf numFmtId="3" fontId="9" fillId="33" borderId="0" xfId="160" applyNumberFormat="1" applyFont="1" applyFill="1"/>
    <xf numFmtId="3" fontId="9" fillId="33" borderId="0" xfId="164" applyNumberFormat="1" applyFont="1" applyFill="1"/>
    <xf numFmtId="0" fontId="9" fillId="33" borderId="0" xfId="0" quotePrefix="1" applyFont="1" applyFill="1" applyAlignment="1">
      <alignment horizontal="left"/>
    </xf>
    <xf numFmtId="3" fontId="9" fillId="33" borderId="0" xfId="210" applyNumberFormat="1" applyFont="1" applyFill="1" applyAlignment="1">
      <alignment horizontal="left"/>
    </xf>
    <xf numFmtId="0" fontId="9" fillId="33" borderId="0" xfId="210" applyFont="1" applyFill="1"/>
    <xf numFmtId="0" fontId="9" fillId="33" borderId="8" xfId="0" applyFont="1" applyFill="1" applyBorder="1"/>
    <xf numFmtId="0" fontId="9" fillId="33" borderId="1" xfId="0" applyFont="1" applyFill="1" applyBorder="1"/>
    <xf numFmtId="167" fontId="9" fillId="33" borderId="5" xfId="0" applyNumberFormat="1" applyFont="1" applyFill="1" applyBorder="1" applyAlignment="1">
      <alignment horizontal="center"/>
    </xf>
    <xf numFmtId="167" fontId="9" fillId="33" borderId="1" xfId="0" applyNumberFormat="1" applyFont="1" applyFill="1" applyBorder="1" applyAlignment="1">
      <alignment horizontal="center"/>
    </xf>
    <xf numFmtId="0" fontId="9" fillId="33" borderId="9" xfId="0" applyFont="1" applyFill="1" applyBorder="1" applyAlignment="1">
      <alignment horizontal="center"/>
    </xf>
    <xf numFmtId="167" fontId="9" fillId="33" borderId="9" xfId="0" applyNumberFormat="1" applyFont="1" applyFill="1" applyBorder="1" applyAlignment="1">
      <alignment horizontal="center"/>
    </xf>
    <xf numFmtId="167" fontId="9" fillId="33" borderId="10" xfId="0" applyNumberFormat="1" applyFont="1" applyFill="1" applyBorder="1" applyAlignment="1">
      <alignment horizontal="center"/>
    </xf>
    <xf numFmtId="167" fontId="9" fillId="33" borderId="6" xfId="0" applyNumberFormat="1" applyFont="1" applyFill="1" applyBorder="1" applyAlignment="1">
      <alignment horizontal="center"/>
    </xf>
    <xf numFmtId="167" fontId="9" fillId="33" borderId="11" xfId="0" applyNumberFormat="1" applyFont="1" applyFill="1" applyBorder="1" applyAlignment="1">
      <alignment horizontal="center"/>
    </xf>
    <xf numFmtId="167" fontId="9" fillId="33" borderId="0" xfId="0" applyNumberFormat="1" applyFont="1" applyFill="1" applyAlignment="1">
      <alignment horizontal="left"/>
    </xf>
    <xf numFmtId="167" fontId="9" fillId="33" borderId="0" xfId="0" applyNumberFormat="1" applyFont="1" applyFill="1"/>
    <xf numFmtId="166" fontId="9" fillId="33" borderId="0" xfId="0" applyNumberFormat="1" applyFont="1" applyFill="1"/>
    <xf numFmtId="14" fontId="9" fillId="33" borderId="1" xfId="0" applyNumberFormat="1" applyFont="1" applyFill="1" applyBorder="1" applyAlignment="1">
      <alignment horizontal="center"/>
    </xf>
    <xf numFmtId="14" fontId="9" fillId="33" borderId="1" xfId="0" applyNumberFormat="1" applyFont="1" applyFill="1" applyBorder="1" applyAlignment="1">
      <alignment horizontal="left"/>
    </xf>
    <xf numFmtId="3" fontId="9" fillId="33" borderId="1" xfId="0" applyNumberFormat="1" applyFont="1" applyFill="1" applyBorder="1" applyAlignment="1">
      <alignment horizontal="centerContinuous"/>
    </xf>
    <xf numFmtId="3" fontId="9" fillId="33" borderId="9" xfId="0" applyNumberFormat="1" applyFont="1" applyFill="1" applyBorder="1" applyAlignment="1">
      <alignment horizontal="center"/>
    </xf>
    <xf numFmtId="3" fontId="9" fillId="33" borderId="12" xfId="0" applyNumberFormat="1" applyFont="1" applyFill="1" applyBorder="1" applyAlignment="1">
      <alignment horizontal="center"/>
    </xf>
    <xf numFmtId="3" fontId="9" fillId="33" borderId="13" xfId="0" applyNumberFormat="1" applyFont="1" applyFill="1" applyBorder="1" applyAlignment="1">
      <alignment horizontal="center"/>
    </xf>
    <xf numFmtId="0" fontId="9" fillId="33" borderId="0" xfId="0" applyFont="1" applyFill="1" applyBorder="1" applyAlignment="1">
      <alignment horizontal="center"/>
    </xf>
    <xf numFmtId="0" fontId="9" fillId="33" borderId="8" xfId="0" applyFont="1" applyFill="1" applyBorder="1" applyAlignment="1">
      <alignment horizontal="center"/>
    </xf>
    <xf numFmtId="0" fontId="9" fillId="33" borderId="13" xfId="0" applyFont="1" applyFill="1" applyBorder="1" applyAlignment="1">
      <alignment horizontal="center"/>
    </xf>
    <xf numFmtId="3" fontId="9" fillId="33" borderId="11" xfId="0" applyNumberFormat="1" applyFont="1" applyFill="1" applyBorder="1" applyAlignment="1">
      <alignment horizontal="center"/>
    </xf>
    <xf numFmtId="165" fontId="9" fillId="33" borderId="11" xfId="0" applyNumberFormat="1" applyFont="1" applyFill="1" applyBorder="1" applyAlignment="1">
      <alignment horizontal="center"/>
    </xf>
    <xf numFmtId="165" fontId="9" fillId="33" borderId="6" xfId="0" applyNumberFormat="1" applyFont="1" applyFill="1" applyBorder="1" applyAlignment="1">
      <alignment horizontal="center"/>
    </xf>
    <xf numFmtId="165" fontId="9" fillId="33" borderId="7" xfId="0" applyNumberFormat="1" applyFont="1" applyFill="1" applyBorder="1" applyAlignment="1">
      <alignment horizontal="center"/>
    </xf>
    <xf numFmtId="0" fontId="9" fillId="33" borderId="3" xfId="0" applyFont="1" applyFill="1" applyBorder="1" applyAlignment="1">
      <alignment horizontal="center"/>
    </xf>
    <xf numFmtId="0" fontId="9" fillId="33" borderId="3" xfId="0" applyFont="1" applyFill="1" applyBorder="1"/>
    <xf numFmtId="0" fontId="9" fillId="33" borderId="4" xfId="0" applyFont="1" applyFill="1" applyBorder="1" applyAlignment="1">
      <alignment horizontal="center"/>
    </xf>
    <xf numFmtId="0" fontId="16" fillId="33" borderId="0" xfId="0" applyFont="1" applyFill="1"/>
    <xf numFmtId="167" fontId="9" fillId="33" borderId="0" xfId="0" applyNumberFormat="1" applyFont="1" applyFill="1" applyAlignment="1">
      <alignment horizontal="center"/>
    </xf>
    <xf numFmtId="167" fontId="9" fillId="33" borderId="0" xfId="0" applyNumberFormat="1" applyFont="1" applyFill="1" applyAlignment="1">
      <alignment horizontal="centerContinuous"/>
    </xf>
    <xf numFmtId="0" fontId="9" fillId="33" borderId="5" xfId="0" applyFont="1" applyFill="1" applyBorder="1" applyAlignment="1">
      <alignment horizontal="center"/>
    </xf>
    <xf numFmtId="0" fontId="9" fillId="33" borderId="11" xfId="0" applyFont="1" applyFill="1" applyBorder="1" applyAlignment="1">
      <alignment horizontal="center"/>
    </xf>
    <xf numFmtId="165" fontId="17" fillId="33" borderId="6" xfId="0" applyNumberFormat="1" applyFont="1" applyFill="1" applyBorder="1" applyAlignment="1">
      <alignment horizontal="center"/>
    </xf>
    <xf numFmtId="0" fontId="9" fillId="33" borderId="1" xfId="207" applyFont="1" applyFill="1" applyBorder="1" applyAlignment="1">
      <alignment horizontal="center"/>
    </xf>
    <xf numFmtId="3" fontId="9" fillId="33" borderId="1" xfId="210" applyNumberFormat="1" applyFont="1" applyFill="1" applyBorder="1" applyAlignment="1">
      <alignment horizontal="center"/>
    </xf>
    <xf numFmtId="166" fontId="9" fillId="33" borderId="1" xfId="210" applyNumberFormat="1" applyFont="1" applyFill="1" applyBorder="1" applyAlignment="1">
      <alignment horizontal="center"/>
    </xf>
    <xf numFmtId="3" fontId="9" fillId="33" borderId="5" xfId="210" applyNumberFormat="1" applyFont="1" applyFill="1" applyBorder="1" applyAlignment="1">
      <alignment horizontal="center"/>
    </xf>
    <xf numFmtId="0" fontId="9" fillId="33" borderId="0" xfId="207" applyFont="1" applyFill="1" applyAlignment="1">
      <alignment horizontal="right"/>
    </xf>
    <xf numFmtId="0" fontId="9" fillId="33" borderId="0" xfId="207" applyFont="1" applyFill="1" applyAlignment="1">
      <alignment horizontal="center"/>
    </xf>
    <xf numFmtId="3" fontId="9" fillId="33" borderId="9" xfId="210" applyNumberFormat="1" applyFont="1" applyFill="1" applyBorder="1" applyAlignment="1">
      <alignment horizontal="center"/>
    </xf>
    <xf numFmtId="166" fontId="9" fillId="33" borderId="9" xfId="210" applyNumberFormat="1" applyFont="1" applyFill="1" applyBorder="1" applyAlignment="1">
      <alignment horizontal="center"/>
    </xf>
    <xf numFmtId="3" fontId="9" fillId="33" borderId="10" xfId="210" applyNumberFormat="1" applyFont="1" applyFill="1" applyBorder="1" applyAlignment="1">
      <alignment horizontal="center"/>
    </xf>
    <xf numFmtId="3" fontId="9" fillId="33" borderId="6" xfId="210" applyNumberFormat="1" applyFont="1" applyFill="1" applyBorder="1" applyAlignment="1">
      <alignment horizontal="center"/>
    </xf>
    <xf numFmtId="166" fontId="9" fillId="33" borderId="6" xfId="210" applyNumberFormat="1" applyFont="1" applyFill="1" applyBorder="1" applyAlignment="1">
      <alignment horizontal="center"/>
    </xf>
    <xf numFmtId="3" fontId="9" fillId="33" borderId="11" xfId="210" applyNumberFormat="1" applyFont="1" applyFill="1" applyBorder="1" applyAlignment="1">
      <alignment horizontal="center"/>
    </xf>
    <xf numFmtId="0" fontId="9" fillId="33" borderId="0" xfId="207" applyFont="1" applyFill="1"/>
    <xf numFmtId="3" fontId="9" fillId="33" borderId="0" xfId="207" applyNumberFormat="1" applyFont="1" applyFill="1"/>
    <xf numFmtId="10" fontId="9" fillId="33" borderId="0" xfId="207" applyNumberFormat="1" applyFont="1" applyFill="1"/>
    <xf numFmtId="3" fontId="9" fillId="33" borderId="0" xfId="205" applyNumberFormat="1" applyFont="1" applyFill="1"/>
    <xf numFmtId="3" fontId="9" fillId="33" borderId="0" xfId="210" applyNumberFormat="1" applyFont="1" applyFill="1" applyAlignment="1">
      <alignment horizontal="center"/>
    </xf>
    <xf numFmtId="166" fontId="9" fillId="33" borderId="0" xfId="210" applyNumberFormat="1" applyFont="1" applyFill="1" applyAlignment="1">
      <alignment horizontal="center"/>
    </xf>
    <xf numFmtId="166" fontId="9" fillId="33" borderId="0" xfId="210" applyNumberFormat="1" applyFont="1" applyFill="1"/>
    <xf numFmtId="0" fontId="9" fillId="33" borderId="0" xfId="210" applyFont="1" applyFill="1" applyAlignment="1">
      <alignment horizontal="center"/>
    </xf>
    <xf numFmtId="0" fontId="9" fillId="33" borderId="0" xfId="210" applyFont="1" applyFill="1" applyAlignment="1">
      <alignment horizontal="right"/>
    </xf>
    <xf numFmtId="3" fontId="9" fillId="33" borderId="0" xfId="210" applyNumberFormat="1" applyFont="1" applyFill="1"/>
    <xf numFmtId="10" fontId="9" fillId="33" borderId="0" xfId="210" applyNumberFormat="1" applyFont="1" applyFill="1"/>
    <xf numFmtId="37" fontId="9" fillId="33" borderId="0" xfId="210" applyNumberFormat="1" applyFont="1" applyFill="1"/>
    <xf numFmtId="0" fontId="18" fillId="33" borderId="0" xfId="210" applyFont="1" applyFill="1"/>
    <xf numFmtId="0" fontId="9" fillId="33" borderId="1" xfId="205" applyFont="1" applyFill="1" applyBorder="1" applyAlignment="1">
      <alignment horizontal="center"/>
    </xf>
    <xf numFmtId="3" fontId="9" fillId="33" borderId="1" xfId="205" applyNumberFormat="1" applyFont="1" applyFill="1" applyBorder="1" applyAlignment="1">
      <alignment horizontal="center"/>
    </xf>
    <xf numFmtId="166" fontId="9" fillId="33" borderId="1" xfId="205" applyNumberFormat="1" applyFont="1" applyFill="1" applyBorder="1" applyAlignment="1">
      <alignment horizontal="center"/>
    </xf>
    <xf numFmtId="0" fontId="9" fillId="33" borderId="0" xfId="205" applyFont="1" applyFill="1" applyAlignment="1">
      <alignment horizontal="center"/>
    </xf>
    <xf numFmtId="0" fontId="9" fillId="33" borderId="9" xfId="207" applyFont="1" applyFill="1" applyBorder="1" applyAlignment="1">
      <alignment horizontal="center"/>
    </xf>
    <xf numFmtId="0" fontId="9" fillId="33" borderId="9" xfId="0" applyFont="1" applyFill="1" applyBorder="1"/>
    <xf numFmtId="3" fontId="9" fillId="33" borderId="9" xfId="205" applyNumberFormat="1" applyFont="1" applyFill="1" applyBorder="1" applyAlignment="1">
      <alignment horizontal="center"/>
    </xf>
    <xf numFmtId="166" fontId="9" fillId="33" borderId="9" xfId="205" applyNumberFormat="1" applyFont="1" applyFill="1" applyBorder="1" applyAlignment="1">
      <alignment horizontal="center"/>
    </xf>
    <xf numFmtId="0" fontId="9" fillId="33" borderId="9" xfId="205" applyFont="1" applyFill="1" applyBorder="1" applyAlignment="1">
      <alignment horizontal="center"/>
    </xf>
    <xf numFmtId="3" fontId="9" fillId="33" borderId="6" xfId="205" applyNumberFormat="1" applyFont="1" applyFill="1" applyBorder="1" applyAlignment="1">
      <alignment horizontal="center"/>
    </xf>
    <xf numFmtId="0" fontId="9" fillId="33" borderId="6" xfId="205" applyFont="1" applyFill="1" applyBorder="1" applyAlignment="1">
      <alignment horizontal="center"/>
    </xf>
    <xf numFmtId="0" fontId="9" fillId="33" borderId="0" xfId="205" applyFont="1" applyFill="1"/>
    <xf numFmtId="166" fontId="9" fillId="33" borderId="0" xfId="205" applyNumberFormat="1" applyFont="1" applyFill="1"/>
    <xf numFmtId="0" fontId="12" fillId="33" borderId="0" xfId="0" applyFont="1" applyFill="1"/>
    <xf numFmtId="0" fontId="9" fillId="33" borderId="1" xfId="205" applyFont="1" applyFill="1" applyBorder="1" applyAlignment="1">
      <alignment horizontal="left"/>
    </xf>
    <xf numFmtId="0" fontId="9" fillId="33" borderId="1" xfId="0" applyFont="1" applyFill="1" applyBorder="1" applyAlignment="1">
      <alignment horizontal="left"/>
    </xf>
    <xf numFmtId="166" fontId="9" fillId="33" borderId="1" xfId="237" applyNumberFormat="1" applyFont="1" applyFill="1" applyBorder="1" applyAlignment="1">
      <alignment horizontal="center"/>
    </xf>
    <xf numFmtId="169" fontId="9" fillId="33" borderId="1" xfId="160" applyNumberFormat="1" applyFont="1" applyFill="1" applyBorder="1" applyAlignment="1">
      <alignment horizontal="center"/>
    </xf>
    <xf numFmtId="0" fontId="9" fillId="33" borderId="9" xfId="207" applyFont="1" applyFill="1" applyBorder="1" applyAlignment="1">
      <alignment horizontal="left"/>
    </xf>
    <xf numFmtId="0" fontId="9" fillId="33" borderId="9" xfId="0" applyFont="1" applyFill="1" applyBorder="1" applyAlignment="1">
      <alignment horizontal="left"/>
    </xf>
    <xf numFmtId="166" fontId="9" fillId="33" borderId="9" xfId="237" applyNumberFormat="1" applyFont="1" applyFill="1" applyBorder="1" applyAlignment="1">
      <alignment horizontal="center"/>
    </xf>
    <xf numFmtId="169" fontId="9" fillId="33" borderId="9" xfId="160" applyNumberFormat="1" applyFont="1" applyFill="1" applyBorder="1" applyAlignment="1">
      <alignment horizontal="center"/>
    </xf>
    <xf numFmtId="0" fontId="12" fillId="33" borderId="0" xfId="0" applyFont="1" applyFill="1" applyAlignment="1">
      <alignment horizontal="left"/>
    </xf>
    <xf numFmtId="166" fontId="9" fillId="33" borderId="6" xfId="237" applyNumberFormat="1" applyFont="1" applyFill="1" applyBorder="1" applyAlignment="1">
      <alignment horizontal="center"/>
    </xf>
    <xf numFmtId="169" fontId="9" fillId="33" borderId="6" xfId="160" applyNumberFormat="1" applyFont="1" applyFill="1" applyBorder="1" applyAlignment="1">
      <alignment horizontal="center"/>
    </xf>
    <xf numFmtId="3" fontId="9" fillId="33" borderId="0" xfId="205" applyNumberFormat="1" applyFont="1" applyFill="1" applyBorder="1" applyAlignment="1">
      <alignment horizontal="center"/>
    </xf>
    <xf numFmtId="169" fontId="12" fillId="33" borderId="0" xfId="160" applyNumberFormat="1" applyFont="1" applyFill="1"/>
    <xf numFmtId="166" fontId="12" fillId="33" borderId="0" xfId="237" applyNumberFormat="1" applyFont="1" applyFill="1"/>
    <xf numFmtId="0" fontId="12" fillId="33" borderId="0" xfId="0" applyFont="1" applyFill="1" applyAlignment="1"/>
    <xf numFmtId="0" fontId="9" fillId="33" borderId="0" xfId="0" applyFont="1" applyFill="1" applyAlignment="1"/>
    <xf numFmtId="0" fontId="9" fillId="33" borderId="0" xfId="205" applyFont="1" applyFill="1" applyBorder="1" applyAlignment="1">
      <alignment horizontal="center"/>
    </xf>
    <xf numFmtId="0" fontId="10" fillId="33" borderId="0" xfId="0" applyFont="1" applyFill="1" applyAlignment="1">
      <alignment horizontal="center"/>
    </xf>
    <xf numFmtId="168" fontId="9" fillId="33" borderId="0" xfId="207" applyNumberFormat="1" applyFont="1" applyFill="1" applyAlignment="1">
      <alignment horizontal="center"/>
    </xf>
    <xf numFmtId="167" fontId="17" fillId="33" borderId="1" xfId="0" applyNumberFormat="1" applyFont="1" applyFill="1" applyBorder="1" applyAlignment="1">
      <alignment horizontal="center"/>
    </xf>
    <xf numFmtId="167" fontId="17" fillId="33" borderId="9" xfId="0" applyNumberFormat="1" applyFont="1" applyFill="1" applyBorder="1" applyAlignment="1">
      <alignment horizontal="center"/>
    </xf>
    <xf numFmtId="167" fontId="17" fillId="33" borderId="6" xfId="0" applyNumberFormat="1" applyFont="1" applyFill="1" applyBorder="1" applyAlignment="1">
      <alignment horizontal="center"/>
    </xf>
    <xf numFmtId="3" fontId="17" fillId="33" borderId="1" xfId="0" applyNumberFormat="1" applyFont="1" applyFill="1" applyBorder="1" applyAlignment="1">
      <alignment horizontal="center"/>
    </xf>
    <xf numFmtId="3" fontId="17" fillId="33" borderId="6" xfId="0" applyNumberFormat="1" applyFont="1" applyFill="1" applyBorder="1" applyAlignment="1">
      <alignment horizontal="center"/>
    </xf>
    <xf numFmtId="0" fontId="17" fillId="33" borderId="0" xfId="0" applyFont="1" applyFill="1" applyAlignment="1">
      <alignment horizontal="center"/>
    </xf>
    <xf numFmtId="3" fontId="9" fillId="33" borderId="0" xfId="160" applyNumberFormat="1" applyFont="1" applyFill="1"/>
    <xf numFmtId="167" fontId="9" fillId="33" borderId="0" xfId="0" applyNumberFormat="1" applyFont="1" applyFill="1"/>
    <xf numFmtId="166" fontId="9" fillId="33" borderId="6" xfId="0" applyNumberFormat="1" applyFont="1" applyFill="1" applyBorder="1" applyAlignment="1">
      <alignment horizontal="center"/>
    </xf>
    <xf numFmtId="0" fontId="9" fillId="33" borderId="0" xfId="0" applyFont="1" applyFill="1"/>
    <xf numFmtId="0" fontId="9" fillId="33" borderId="0" xfId="0" applyFont="1" applyFill="1" applyAlignment="1">
      <alignment horizontal="center"/>
    </xf>
    <xf numFmtId="0" fontId="9" fillId="33" borderId="0" xfId="0" applyFont="1" applyFill="1" applyAlignment="1">
      <alignment horizontal="left"/>
    </xf>
    <xf numFmtId="37" fontId="9" fillId="33" borderId="0" xfId="0" applyNumberFormat="1" applyFont="1" applyFill="1"/>
    <xf numFmtId="0" fontId="9" fillId="33" borderId="0" xfId="0" quotePrefix="1" applyFont="1" applyFill="1" applyAlignment="1">
      <alignment horizontal="left"/>
    </xf>
    <xf numFmtId="167" fontId="9" fillId="33" borderId="0" xfId="0" applyNumberFormat="1" applyFont="1" applyFill="1" applyAlignment="1">
      <alignment horizontal="left"/>
    </xf>
    <xf numFmtId="3" fontId="9" fillId="33" borderId="0" xfId="0" applyNumberFormat="1" applyFont="1" applyFill="1" applyProtection="1"/>
    <xf numFmtId="2" fontId="9" fillId="33" borderId="0" xfId="0" applyNumberFormat="1" applyFont="1" applyFill="1"/>
    <xf numFmtId="166" fontId="9" fillId="33" borderId="0" xfId="237" applyNumberFormat="1" applyFont="1" applyFill="1" applyBorder="1" applyAlignment="1" applyProtection="1"/>
    <xf numFmtId="166" fontId="9" fillId="33" borderId="1" xfId="0" applyNumberFormat="1" applyFont="1" applyFill="1" applyBorder="1" applyAlignment="1">
      <alignment horizontal="center"/>
    </xf>
    <xf numFmtId="166" fontId="9" fillId="33" borderId="9" xfId="0" applyNumberFormat="1" applyFont="1" applyFill="1" applyBorder="1" applyAlignment="1">
      <alignment horizontal="center"/>
    </xf>
    <xf numFmtId="3" fontId="9" fillId="33" borderId="0" xfId="160" applyNumberFormat="1" applyFont="1" applyFill="1"/>
    <xf numFmtId="3" fontId="12" fillId="33" borderId="0" xfId="160" applyNumberFormat="1" applyFont="1" applyFill="1"/>
    <xf numFmtId="166" fontId="9" fillId="33" borderId="0" xfId="0" applyNumberFormat="1" applyFont="1" applyFill="1"/>
    <xf numFmtId="169" fontId="9" fillId="33" borderId="0" xfId="160" applyNumberFormat="1" applyFont="1" applyFill="1" applyBorder="1" applyAlignment="1" applyProtection="1"/>
    <xf numFmtId="0" fontId="8" fillId="33" borderId="0" xfId="0" applyFont="1" applyFill="1"/>
    <xf numFmtId="3" fontId="9" fillId="33" borderId="0" xfId="0" applyNumberFormat="1" applyFont="1" applyFill="1"/>
    <xf numFmtId="3" fontId="10" fillId="33" borderId="0" xfId="0" applyNumberFormat="1" applyFont="1" applyFill="1"/>
    <xf numFmtId="3" fontId="12" fillId="33" borderId="0" xfId="204" applyNumberFormat="1" applyFont="1" applyFill="1"/>
    <xf numFmtId="166" fontId="12" fillId="33" borderId="0" xfId="204" applyNumberFormat="1" applyFont="1" applyFill="1"/>
    <xf numFmtId="3" fontId="12" fillId="33" borderId="0" xfId="176" applyNumberFormat="1" applyFont="1" applyFill="1" applyAlignment="1">
      <alignment horizontal="right"/>
    </xf>
    <xf numFmtId="0" fontId="19" fillId="0" borderId="0" xfId="176" applyNumberFormat="1" applyFill="1" applyBorder="1" applyAlignment="1" applyProtection="1"/>
    <xf numFmtId="1" fontId="12" fillId="33" borderId="0" xfId="176" applyNumberFormat="1" applyFont="1" applyFill="1" applyAlignment="1">
      <alignment horizontal="center"/>
    </xf>
    <xf numFmtId="1" fontId="12" fillId="33" borderId="0" xfId="176" applyNumberFormat="1" applyFont="1" applyFill="1" applyAlignment="1">
      <alignment horizontal="left"/>
    </xf>
    <xf numFmtId="166" fontId="12" fillId="33" borderId="0" xfId="239" applyNumberFormat="1" applyFont="1" applyFill="1" applyAlignment="1">
      <alignment horizontal="right"/>
    </xf>
    <xf numFmtId="166" fontId="9" fillId="33" borderId="0" xfId="239" applyNumberFormat="1" applyFont="1" applyFill="1"/>
    <xf numFmtId="3" fontId="12" fillId="33" borderId="0" xfId="176" applyNumberFormat="1" applyFont="1" applyFill="1"/>
    <xf numFmtId="3" fontId="12" fillId="33" borderId="0" xfId="163" applyNumberFormat="1" applyFont="1" applyFill="1" applyAlignment="1">
      <alignment horizontal="right"/>
    </xf>
    <xf numFmtId="3" fontId="12" fillId="33" borderId="0" xfId="163" applyNumberFormat="1" applyFont="1" applyFill="1"/>
    <xf numFmtId="0" fontId="19" fillId="33" borderId="0" xfId="176" applyNumberFormat="1" applyFill="1" applyBorder="1" applyAlignment="1" applyProtection="1"/>
    <xf numFmtId="0" fontId="9" fillId="33" borderId="0" xfId="176" applyFont="1" applyFill="1"/>
    <xf numFmtId="0" fontId="9" fillId="33" borderId="0" xfId="211" applyFont="1" applyFill="1"/>
    <xf numFmtId="166" fontId="9" fillId="33" borderId="0" xfId="211" applyNumberFormat="1" applyFont="1" applyFill="1"/>
    <xf numFmtId="3" fontId="9" fillId="33" borderId="0" xfId="211" applyNumberFormat="1" applyFont="1" applyFill="1"/>
    <xf numFmtId="0" fontId="22" fillId="33" borderId="0" xfId="204" applyNumberFormat="1" applyFill="1" applyBorder="1" applyAlignment="1" applyProtection="1"/>
    <xf numFmtId="0" fontId="9" fillId="33" borderId="0" xfId="204" applyFont="1" applyFill="1"/>
    <xf numFmtId="0" fontId="9" fillId="33" borderId="1" xfId="204" applyFont="1" applyFill="1" applyBorder="1"/>
    <xf numFmtId="0" fontId="9" fillId="33" borderId="9" xfId="204" applyFont="1" applyFill="1" applyBorder="1" applyAlignment="1">
      <alignment horizontal="center"/>
    </xf>
    <xf numFmtId="0" fontId="9" fillId="33" borderId="6" xfId="204" applyFont="1" applyFill="1" applyBorder="1" applyAlignment="1">
      <alignment horizontal="center"/>
    </xf>
    <xf numFmtId="0" fontId="9" fillId="33" borderId="1" xfId="209" applyFont="1" applyFill="1" applyBorder="1" applyAlignment="1">
      <alignment horizontal="center"/>
    </xf>
    <xf numFmtId="166" fontId="9" fillId="33" borderId="1" xfId="211" applyNumberFormat="1" applyFont="1" applyFill="1" applyBorder="1" applyAlignment="1">
      <alignment horizontal="center"/>
    </xf>
    <xf numFmtId="0" fontId="9" fillId="33" borderId="0" xfId="209" applyFont="1" applyFill="1" applyAlignment="1">
      <alignment horizontal="center"/>
    </xf>
    <xf numFmtId="166" fontId="9" fillId="33" borderId="9" xfId="211" applyNumberFormat="1" applyFont="1" applyFill="1" applyBorder="1" applyAlignment="1">
      <alignment horizontal="center"/>
    </xf>
    <xf numFmtId="166" fontId="9" fillId="33" borderId="6" xfId="211" applyNumberFormat="1" applyFont="1" applyFill="1" applyBorder="1" applyAlignment="1">
      <alignment horizontal="center"/>
    </xf>
    <xf numFmtId="3" fontId="9" fillId="33" borderId="0" xfId="209" applyNumberFormat="1" applyFont="1" applyFill="1"/>
    <xf numFmtId="3" fontId="9" fillId="33" borderId="0" xfId="209" quotePrefix="1" applyNumberFormat="1" applyFont="1" applyFill="1" applyAlignment="1">
      <alignment horizontal="left"/>
    </xf>
    <xf numFmtId="166" fontId="9" fillId="33" borderId="0" xfId="209" applyNumberFormat="1" applyFont="1" applyFill="1"/>
    <xf numFmtId="166" fontId="9" fillId="33" borderId="10" xfId="211" applyNumberFormat="1" applyFont="1" applyFill="1" applyBorder="1" applyAlignment="1">
      <alignment horizontal="center"/>
    </xf>
    <xf numFmtId="3" fontId="9" fillId="33" borderId="1" xfId="211" applyNumberFormat="1" applyFont="1" applyFill="1" applyBorder="1" applyAlignment="1">
      <alignment horizontal="center"/>
    </xf>
    <xf numFmtId="3" fontId="9" fillId="33" borderId="5" xfId="211" applyNumberFormat="1" applyFont="1" applyFill="1" applyBorder="1" applyAlignment="1">
      <alignment horizontal="center"/>
    </xf>
    <xf numFmtId="3" fontId="9" fillId="33" borderId="9" xfId="211" applyNumberFormat="1" applyFont="1" applyFill="1" applyBorder="1" applyAlignment="1">
      <alignment horizontal="center"/>
    </xf>
    <xf numFmtId="3" fontId="9" fillId="33" borderId="10" xfId="211" applyNumberFormat="1" applyFont="1" applyFill="1" applyBorder="1" applyAlignment="1">
      <alignment horizontal="center"/>
    </xf>
    <xf numFmtId="3" fontId="9" fillId="33" borderId="6" xfId="211" applyNumberFormat="1" applyFont="1" applyFill="1" applyBorder="1" applyAlignment="1">
      <alignment horizontal="center"/>
    </xf>
    <xf numFmtId="3" fontId="9" fillId="33" borderId="11" xfId="211" applyNumberFormat="1" applyFont="1" applyFill="1" applyBorder="1" applyAlignment="1">
      <alignment horizontal="center"/>
    </xf>
    <xf numFmtId="3" fontId="9" fillId="33" borderId="0" xfId="208" applyNumberFormat="1" applyFont="1" applyFill="1" applyAlignment="1">
      <alignment horizontal="left"/>
    </xf>
    <xf numFmtId="168" fontId="9" fillId="33" borderId="9" xfId="207" applyNumberFormat="1" applyFont="1" applyFill="1" applyBorder="1" applyAlignment="1">
      <alignment horizontal="center"/>
    </xf>
    <xf numFmtId="0" fontId="12" fillId="33" borderId="0" xfId="0" applyFont="1" applyFill="1" applyAlignment="1">
      <alignment horizontal="center"/>
    </xf>
    <xf numFmtId="3" fontId="9" fillId="33" borderId="0" xfId="205" applyNumberFormat="1" applyFont="1" applyFill="1" applyAlignment="1">
      <alignment horizontal="center"/>
    </xf>
    <xf numFmtId="0" fontId="9" fillId="33" borderId="0" xfId="176" applyNumberFormat="1" applyFont="1" applyFill="1" applyBorder="1" applyAlignment="1">
      <alignment horizontal="center"/>
    </xf>
    <xf numFmtId="0" fontId="19" fillId="0" borderId="0" xfId="176" applyNumberFormat="1" applyFill="1" applyBorder="1" applyAlignment="1" applyProtection="1">
      <alignment horizontal="center"/>
    </xf>
    <xf numFmtId="168" fontId="9" fillId="33" borderId="1" xfId="207" applyNumberFormat="1" applyFont="1" applyFill="1" applyBorder="1" applyAlignment="1">
      <alignment horizontal="center"/>
    </xf>
    <xf numFmtId="168" fontId="9" fillId="33" borderId="0" xfId="210" applyNumberFormat="1" applyFont="1" applyFill="1" applyAlignment="1">
      <alignment horizontal="center"/>
    </xf>
    <xf numFmtId="168" fontId="9" fillId="33" borderId="1" xfId="209" applyNumberFormat="1" applyFont="1" applyFill="1" applyBorder="1" applyAlignment="1">
      <alignment horizontal="center"/>
    </xf>
    <xf numFmtId="0" fontId="22" fillId="33" borderId="0" xfId="204" applyNumberFormat="1" applyFill="1" applyBorder="1" applyAlignment="1" applyProtection="1">
      <alignment horizontal="center"/>
    </xf>
    <xf numFmtId="0" fontId="8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13" fillId="33" borderId="0" xfId="0" applyFont="1" applyFill="1" applyAlignment="1">
      <alignment horizontal="center"/>
    </xf>
    <xf numFmtId="3" fontId="9" fillId="33" borderId="0" xfId="205" applyNumberFormat="1" applyFont="1" applyFill="1" applyAlignment="1"/>
    <xf numFmtId="0" fontId="9" fillId="33" borderId="0" xfId="0" applyNumberFormat="1" applyFont="1" applyFill="1" applyBorder="1"/>
    <xf numFmtId="3" fontId="8" fillId="33" borderId="0" xfId="0" applyNumberFormat="1" applyFont="1" applyFill="1" applyAlignment="1"/>
    <xf numFmtId="3" fontId="9" fillId="33" borderId="0" xfId="0" applyNumberFormat="1" applyFont="1" applyFill="1"/>
    <xf numFmtId="167" fontId="9" fillId="33" borderId="0" xfId="0" applyNumberFormat="1" applyFont="1" applyFill="1"/>
    <xf numFmtId="0" fontId="0" fillId="33" borderId="0" xfId="0" applyFill="1"/>
    <xf numFmtId="3" fontId="12" fillId="33" borderId="0" xfId="160" applyNumberFormat="1" applyFont="1" applyFill="1"/>
    <xf numFmtId="166" fontId="9" fillId="33" borderId="0" xfId="0" applyNumberFormat="1" applyFont="1" applyFill="1"/>
    <xf numFmtId="169" fontId="9" fillId="33" borderId="0" xfId="160" applyNumberFormat="1" applyFont="1" applyFill="1" applyBorder="1" applyAlignment="1" applyProtection="1"/>
    <xf numFmtId="3" fontId="9" fillId="33" borderId="2" xfId="0" applyNumberFormat="1" applyFont="1" applyFill="1" applyBorder="1" applyAlignment="1">
      <alignment horizontal="center"/>
    </xf>
    <xf numFmtId="3" fontId="9" fillId="33" borderId="3" xfId="0" applyNumberFormat="1" applyFont="1" applyFill="1" applyBorder="1" applyAlignment="1">
      <alignment horizontal="center"/>
    </xf>
    <xf numFmtId="3" fontId="9" fillId="33" borderId="0" xfId="206" applyNumberFormat="1" applyFont="1" applyFill="1"/>
    <xf numFmtId="166" fontId="9" fillId="33" borderId="0" xfId="206" applyNumberFormat="1" applyFont="1" applyFill="1"/>
    <xf numFmtId="3" fontId="9" fillId="33" borderId="10" xfId="206" applyNumberFormat="1" applyFont="1" applyFill="1" applyBorder="1"/>
    <xf numFmtId="3" fontId="9" fillId="33" borderId="0" xfId="206" applyNumberFormat="1" applyFont="1" applyFill="1" applyBorder="1"/>
    <xf numFmtId="0" fontId="19" fillId="33" borderId="0" xfId="176" applyNumberFormat="1" applyFill="1" applyBorder="1" applyAlignment="1" applyProtection="1">
      <alignment horizontal="center"/>
    </xf>
    <xf numFmtId="3" fontId="0" fillId="33" borderId="0" xfId="0" applyNumberFormat="1" applyFill="1" applyBorder="1" applyAlignment="1"/>
    <xf numFmtId="0" fontId="9" fillId="33" borderId="0" xfId="0" applyFont="1" applyFill="1" applyBorder="1"/>
    <xf numFmtId="0" fontId="0" fillId="33" borderId="0" xfId="0" applyFill="1" applyBorder="1"/>
    <xf numFmtId="165" fontId="9" fillId="33" borderId="0" xfId="0" applyNumberFormat="1" applyFont="1" applyFill="1" applyBorder="1"/>
    <xf numFmtId="3" fontId="9" fillId="33" borderId="0" xfId="0" applyNumberFormat="1" applyFont="1" applyFill="1"/>
    <xf numFmtId="165" fontId="9" fillId="33" borderId="0" xfId="0" applyNumberFormat="1" applyFont="1" applyFill="1"/>
    <xf numFmtId="166" fontId="9" fillId="33" borderId="0" xfId="0" applyNumberFormat="1" applyFont="1" applyFill="1"/>
    <xf numFmtId="3" fontId="9" fillId="33" borderId="0" xfId="0" applyNumberFormat="1" applyFont="1" applyFill="1"/>
    <xf numFmtId="169" fontId="9" fillId="33" borderId="0" xfId="160" applyNumberFormat="1" applyFont="1" applyFill="1" applyBorder="1" applyAlignment="1" applyProtection="1"/>
    <xf numFmtId="165" fontId="9" fillId="33" borderId="0" xfId="0" applyNumberFormat="1" applyFont="1" applyFill="1"/>
    <xf numFmtId="3" fontId="9" fillId="33" borderId="0" xfId="160" applyNumberFormat="1" applyFont="1" applyFill="1" applyBorder="1" applyAlignment="1" applyProtection="1"/>
    <xf numFmtId="170" fontId="9" fillId="33" borderId="0" xfId="160" applyNumberFormat="1" applyFont="1" applyFill="1" applyBorder="1" applyAlignment="1" applyProtection="1"/>
    <xf numFmtId="38" fontId="9" fillId="33" borderId="0" xfId="160" applyNumberFormat="1" applyFont="1" applyFill="1" applyBorder="1" applyAlignment="1" applyProtection="1"/>
    <xf numFmtId="165" fontId="9" fillId="33" borderId="0" xfId="160" applyNumberFormat="1" applyFont="1" applyFill="1" applyBorder="1" applyAlignment="1" applyProtection="1"/>
    <xf numFmtId="3" fontId="9" fillId="33" borderId="0" xfId="206" quotePrefix="1" applyNumberFormat="1" applyFont="1" applyFill="1"/>
    <xf numFmtId="0" fontId="8" fillId="33" borderId="0" xfId="0" quotePrefix="1" applyFont="1" applyFill="1"/>
    <xf numFmtId="3" fontId="9" fillId="33" borderId="0" xfId="160" applyNumberFormat="1" applyFont="1" applyFill="1"/>
    <xf numFmtId="167" fontId="9" fillId="33" borderId="0" xfId="0" applyNumberFormat="1" applyFont="1" applyFill="1"/>
    <xf numFmtId="166" fontId="9" fillId="33" borderId="0" xfId="237" applyNumberFormat="1" applyFont="1" applyFill="1" applyBorder="1" applyAlignment="1" applyProtection="1"/>
    <xf numFmtId="165" fontId="0" fillId="33" borderId="0" xfId="0" applyNumberFormat="1" applyFill="1" applyBorder="1"/>
    <xf numFmtId="3" fontId="0" fillId="33" borderId="0" xfId="0" applyNumberFormat="1" applyFill="1" applyBorder="1" applyAlignment="1"/>
    <xf numFmtId="165" fontId="9" fillId="33" borderId="0" xfId="0" applyNumberFormat="1" applyFont="1" applyFill="1" applyBorder="1"/>
    <xf numFmtId="3" fontId="12" fillId="33" borderId="0" xfId="160" applyNumberFormat="1" applyFont="1" applyFill="1"/>
    <xf numFmtId="166" fontId="9" fillId="33" borderId="0" xfId="0" applyNumberFormat="1" applyFont="1" applyFill="1"/>
    <xf numFmtId="37" fontId="9" fillId="33" borderId="0" xfId="160" applyNumberFormat="1" applyFont="1" applyFill="1" applyAlignment="1">
      <alignment horizontal="right"/>
    </xf>
    <xf numFmtId="166" fontId="9" fillId="33" borderId="0" xfId="237" applyNumberFormat="1" applyFont="1" applyFill="1" applyBorder="1" applyAlignment="1" applyProtection="1"/>
    <xf numFmtId="166" fontId="9" fillId="33" borderId="0" xfId="239" applyNumberFormat="1" applyFont="1" applyFill="1"/>
    <xf numFmtId="3" fontId="12" fillId="33" borderId="0" xfId="176" applyNumberFormat="1" applyFont="1" applyFill="1"/>
    <xf numFmtId="3" fontId="12" fillId="33" borderId="0" xfId="163" applyNumberFormat="1" applyFont="1" applyFill="1"/>
    <xf numFmtId="166" fontId="9" fillId="33" borderId="0" xfId="211" applyNumberFormat="1" applyFont="1" applyFill="1"/>
    <xf numFmtId="3" fontId="9" fillId="33" borderId="0" xfId="211" applyNumberFormat="1" applyFont="1" applyFill="1"/>
    <xf numFmtId="3" fontId="9" fillId="33" borderId="0" xfId="209" applyNumberFormat="1" applyFont="1" applyFill="1"/>
    <xf numFmtId="166" fontId="9" fillId="33" borderId="0" xfId="209" applyNumberFormat="1" applyFont="1" applyFill="1"/>
    <xf numFmtId="3" fontId="9" fillId="33" borderId="0" xfId="206" applyNumberFormat="1" applyFont="1" applyFill="1"/>
    <xf numFmtId="166" fontId="9" fillId="33" borderId="0" xfId="206" applyNumberFormat="1" applyFont="1" applyFill="1"/>
    <xf numFmtId="3" fontId="9" fillId="33" borderId="10" xfId="206" applyNumberFormat="1" applyFont="1" applyFill="1" applyBorder="1"/>
    <xf numFmtId="3" fontId="9" fillId="33" borderId="0" xfId="206" applyNumberFormat="1" applyFont="1" applyFill="1" applyBorder="1"/>
    <xf numFmtId="164" fontId="0" fillId="33" borderId="0" xfId="0" applyNumberFormat="1" applyFill="1" applyBorder="1" applyAlignment="1"/>
    <xf numFmtId="0" fontId="9" fillId="33" borderId="0" xfId="0" applyFont="1" applyFill="1"/>
    <xf numFmtId="166" fontId="9" fillId="33" borderId="0" xfId="237" applyNumberFormat="1" applyFont="1" applyFill="1"/>
    <xf numFmtId="166" fontId="12" fillId="33" borderId="0" xfId="237" applyNumberFormat="1" applyFont="1" applyFill="1"/>
    <xf numFmtId="169" fontId="9" fillId="33" borderId="0" xfId="160" applyNumberFormat="1" applyFont="1" applyFill="1" applyBorder="1" applyAlignment="1" applyProtection="1"/>
    <xf numFmtId="166" fontId="9" fillId="33" borderId="0" xfId="237" applyNumberFormat="1" applyFont="1" applyFill="1" applyBorder="1" applyAlignment="1" applyProtection="1"/>
    <xf numFmtId="3" fontId="12" fillId="33" borderId="0" xfId="176" applyNumberFormat="1" applyFont="1" applyFill="1"/>
    <xf numFmtId="3" fontId="9" fillId="33" borderId="0" xfId="211" applyNumberFormat="1" applyFont="1" applyFill="1"/>
    <xf numFmtId="3" fontId="9" fillId="33" borderId="0" xfId="209" applyNumberFormat="1" applyFont="1" applyFill="1"/>
    <xf numFmtId="3" fontId="9" fillId="33" borderId="0" xfId="206" applyNumberFormat="1" applyFont="1" applyFill="1"/>
    <xf numFmtId="165" fontId="9" fillId="33" borderId="0" xfId="0" applyNumberFormat="1" applyFont="1" applyFill="1"/>
    <xf numFmtId="3" fontId="9" fillId="33" borderId="0" xfId="160" applyNumberFormat="1" applyFont="1" applyFill="1" applyAlignment="1">
      <alignment horizontal="right"/>
    </xf>
    <xf numFmtId="37" fontId="9" fillId="33" borderId="0" xfId="160" applyNumberFormat="1" applyFont="1" applyFill="1" applyAlignment="1"/>
    <xf numFmtId="0" fontId="9" fillId="33" borderId="0" xfId="160" applyNumberFormat="1" applyFont="1" applyFill="1" applyBorder="1" applyAlignment="1" applyProtection="1">
      <alignment horizontal="left"/>
    </xf>
    <xf numFmtId="38" fontId="9" fillId="33" borderId="0" xfId="160" applyNumberFormat="1" applyFont="1" applyFill="1" applyBorder="1" applyAlignment="1" applyProtection="1">
      <alignment horizontal="right"/>
    </xf>
    <xf numFmtId="166" fontId="9" fillId="33" borderId="0" xfId="237" applyNumberFormat="1" applyFont="1" applyFill="1" applyBorder="1" applyAlignment="1" applyProtection="1">
      <alignment horizontal="right"/>
    </xf>
    <xf numFmtId="3" fontId="9" fillId="33" borderId="0" xfId="237" applyNumberFormat="1" applyFont="1" applyFill="1" applyBorder="1" applyAlignment="1" applyProtection="1">
      <alignment horizontal="right"/>
    </xf>
    <xf numFmtId="3" fontId="9" fillId="33" borderId="0" xfId="160" applyNumberFormat="1" applyFont="1" applyFill="1" applyBorder="1" applyAlignment="1" applyProtection="1">
      <alignment horizontal="right"/>
    </xf>
    <xf numFmtId="3" fontId="9" fillId="33" borderId="10" xfId="237" applyNumberFormat="1" applyFont="1" applyFill="1" applyBorder="1" applyAlignment="1" applyProtection="1">
      <alignment horizontal="right"/>
    </xf>
    <xf numFmtId="165" fontId="40" fillId="33" borderId="7" xfId="0" applyNumberFormat="1" applyFont="1" applyFill="1" applyBorder="1" applyAlignment="1">
      <alignment horizontal="center"/>
    </xf>
    <xf numFmtId="165" fontId="0" fillId="33" borderId="0" xfId="0" applyNumberFormat="1" applyFill="1" applyBorder="1" applyAlignment="1"/>
    <xf numFmtId="10" fontId="9" fillId="33" borderId="0" xfId="237" applyNumberFormat="1" applyFont="1" applyFill="1"/>
    <xf numFmtId="0" fontId="9" fillId="33" borderId="0" xfId="0" applyFont="1" applyFill="1"/>
    <xf numFmtId="3" fontId="9" fillId="33" borderId="0" xfId="160" applyNumberFormat="1" applyFont="1" applyFill="1"/>
    <xf numFmtId="166" fontId="9" fillId="33" borderId="0" xfId="237" applyNumberFormat="1" applyFont="1" applyFill="1" applyAlignment="1">
      <alignment horizontal="right"/>
    </xf>
    <xf numFmtId="0" fontId="9" fillId="33" borderId="0" xfId="0" applyFont="1" applyFill="1"/>
    <xf numFmtId="167" fontId="9" fillId="33" borderId="0" xfId="0" applyNumberFormat="1" applyFont="1" applyFill="1"/>
    <xf numFmtId="166" fontId="9" fillId="33" borderId="0" xfId="0" applyNumberFormat="1" applyFont="1" applyFill="1"/>
    <xf numFmtId="0" fontId="13" fillId="33" borderId="0" xfId="0" applyFont="1" applyFill="1" applyAlignment="1">
      <alignment horizontal="center"/>
    </xf>
    <xf numFmtId="0" fontId="9" fillId="33" borderId="0" xfId="0" applyFont="1" applyFill="1"/>
    <xf numFmtId="166" fontId="9" fillId="33" borderId="0" xfId="237" applyNumberFormat="1" applyFont="1" applyFill="1" applyBorder="1" applyAlignment="1" applyProtection="1"/>
    <xf numFmtId="0" fontId="9" fillId="33" borderId="0" xfId="0" applyFont="1" applyFill="1"/>
    <xf numFmtId="0" fontId="9" fillId="33" borderId="0" xfId="0" applyFont="1" applyFill="1" applyAlignment="1">
      <alignment horizontal="center"/>
    </xf>
    <xf numFmtId="3" fontId="9" fillId="33" borderId="0" xfId="0" applyNumberFormat="1" applyFont="1" applyFill="1" applyProtection="1"/>
    <xf numFmtId="3" fontId="0" fillId="33" borderId="0" xfId="0" applyNumberFormat="1" applyFill="1" applyBorder="1" applyAlignment="1"/>
    <xf numFmtId="164" fontId="0" fillId="33" borderId="0" xfId="0" applyNumberFormat="1" applyFill="1" applyBorder="1" applyAlignment="1"/>
    <xf numFmtId="165" fontId="0" fillId="33" borderId="0" xfId="0" applyNumberFormat="1" applyFill="1" applyBorder="1" applyAlignment="1"/>
    <xf numFmtId="0" fontId="9" fillId="33" borderId="0" xfId="0" applyFont="1" applyFill="1"/>
    <xf numFmtId="0" fontId="9" fillId="33" borderId="0" xfId="0" applyFont="1" applyFill="1" applyAlignment="1">
      <alignment horizontal="center"/>
    </xf>
    <xf numFmtId="0" fontId="9" fillId="33" borderId="0" xfId="0" applyFont="1" applyFill="1" applyAlignment="1">
      <alignment horizontal="left"/>
    </xf>
    <xf numFmtId="3" fontId="9" fillId="33" borderId="0" xfId="0" applyNumberFormat="1" applyFont="1" applyFill="1"/>
    <xf numFmtId="3" fontId="9" fillId="33" borderId="0" xfId="160" applyNumberFormat="1" applyFont="1" applyFill="1"/>
    <xf numFmtId="0" fontId="11" fillId="33" borderId="0" xfId="0" applyFont="1" applyFill="1" applyAlignment="1">
      <alignment horizontal="left"/>
    </xf>
    <xf numFmtId="0" fontId="12" fillId="33" borderId="0" xfId="0" applyFont="1" applyFill="1"/>
    <xf numFmtId="166" fontId="12" fillId="33" borderId="0" xfId="237" applyNumberFormat="1" applyFont="1" applyFill="1"/>
    <xf numFmtId="3" fontId="12" fillId="33" borderId="0" xfId="176" applyNumberFormat="1" applyFont="1" applyFill="1"/>
    <xf numFmtId="0" fontId="12" fillId="33" borderId="0" xfId="0" applyFont="1" applyFill="1" applyAlignment="1">
      <alignment horizontal="center"/>
    </xf>
    <xf numFmtId="0" fontId="9" fillId="33" borderId="0" xfId="0" applyFont="1" applyFill="1" applyAlignment="1">
      <alignment horizontal="left"/>
    </xf>
    <xf numFmtId="0" fontId="9" fillId="33" borderId="0" xfId="210" applyFont="1" applyFill="1"/>
    <xf numFmtId="166" fontId="12" fillId="33" borderId="0" xfId="237" applyNumberFormat="1" applyFont="1" applyFill="1"/>
    <xf numFmtId="3" fontId="12" fillId="33" borderId="0" xfId="433" applyNumberFormat="1" applyFont="1" applyFill="1"/>
    <xf numFmtId="0" fontId="19" fillId="33" borderId="0" xfId="176" applyNumberFormat="1" applyFill="1" applyBorder="1" applyAlignment="1" applyProtection="1"/>
    <xf numFmtId="0" fontId="19" fillId="33" borderId="0" xfId="176" applyNumberFormat="1" applyFill="1" applyBorder="1" applyAlignment="1" applyProtection="1">
      <alignment horizontal="center"/>
    </xf>
    <xf numFmtId="0" fontId="9" fillId="33" borderId="0" xfId="205" applyFont="1" applyFill="1"/>
    <xf numFmtId="166" fontId="9" fillId="33" borderId="0" xfId="237" applyNumberFormat="1" applyFont="1" applyFill="1"/>
    <xf numFmtId="3" fontId="9" fillId="33" borderId="0" xfId="211" applyNumberFormat="1" applyFont="1" applyFill="1"/>
    <xf numFmtId="3" fontId="9" fillId="33" borderId="0" xfId="205" applyNumberFormat="1" applyFont="1" applyFill="1" applyAlignment="1">
      <alignment horizontal="center"/>
    </xf>
    <xf numFmtId="0" fontId="9" fillId="33" borderId="0" xfId="207" applyFont="1" applyFill="1"/>
    <xf numFmtId="166" fontId="9" fillId="33" borderId="0" xfId="237" applyNumberFormat="1" applyFont="1" applyFill="1"/>
    <xf numFmtId="0" fontId="9" fillId="33" borderId="0" xfId="176" applyFont="1" applyFill="1"/>
    <xf numFmtId="3" fontId="9" fillId="33" borderId="0" xfId="208" applyNumberFormat="1" applyFont="1" applyFill="1" applyAlignment="1">
      <alignment horizontal="left"/>
    </xf>
    <xf numFmtId="3" fontId="9" fillId="33" borderId="0" xfId="206" applyNumberFormat="1" applyFont="1" applyFill="1"/>
    <xf numFmtId="0" fontId="9" fillId="33" borderId="0" xfId="0" applyFont="1" applyFill="1"/>
    <xf numFmtId="0" fontId="9" fillId="33" borderId="0" xfId="0" applyFont="1" applyFill="1" applyAlignment="1">
      <alignment horizontal="center"/>
    </xf>
    <xf numFmtId="166" fontId="9" fillId="33" borderId="0" xfId="237" applyNumberFormat="1" applyFont="1" applyFill="1"/>
    <xf numFmtId="169" fontId="9" fillId="33" borderId="0" xfId="160" applyNumberFormat="1" applyFont="1" applyFill="1" applyBorder="1" applyAlignment="1" applyProtection="1"/>
    <xf numFmtId="0" fontId="19" fillId="33" borderId="0" xfId="433" applyNumberFormat="1" applyFill="1" applyBorder="1" applyAlignment="1" applyProtection="1"/>
    <xf numFmtId="3" fontId="9" fillId="33" borderId="0" xfId="209" applyNumberFormat="1" applyFont="1" applyFill="1"/>
    <xf numFmtId="3" fontId="9" fillId="33" borderId="0" xfId="208" applyNumberFormat="1" applyFont="1" applyFill="1" applyAlignment="1">
      <alignment horizontal="left"/>
    </xf>
    <xf numFmtId="0" fontId="9" fillId="33" borderId="0" xfId="0" applyNumberFormat="1" applyFont="1" applyFill="1" applyBorder="1" applyAlignment="1">
      <alignment horizontal="center"/>
    </xf>
    <xf numFmtId="0" fontId="9" fillId="33" borderId="0" xfId="0" applyFont="1" applyFill="1"/>
    <xf numFmtId="0" fontId="9" fillId="33" borderId="0" xfId="0" applyFont="1" applyFill="1" applyAlignment="1">
      <alignment horizontal="center"/>
    </xf>
    <xf numFmtId="3" fontId="9" fillId="33" borderId="0" xfId="160" applyNumberFormat="1" applyFont="1" applyFill="1"/>
    <xf numFmtId="167" fontId="9" fillId="33" borderId="0" xfId="0" applyNumberFormat="1" applyFont="1" applyFill="1"/>
    <xf numFmtId="37" fontId="9" fillId="33" borderId="0" xfId="160" applyNumberFormat="1" applyFont="1" applyFill="1" applyAlignment="1">
      <alignment wrapText="1"/>
    </xf>
    <xf numFmtId="37" fontId="9" fillId="33" borderId="0" xfId="160" applyNumberFormat="1" applyFont="1" applyFill="1" applyAlignment="1">
      <alignment horizontal="right" wrapText="1"/>
    </xf>
    <xf numFmtId="0" fontId="9" fillId="33" borderId="0" xfId="0" applyFont="1" applyFill="1"/>
    <xf numFmtId="0" fontId="9" fillId="33" borderId="0" xfId="0" applyFont="1" applyFill="1" applyAlignment="1">
      <alignment horizontal="center"/>
    </xf>
    <xf numFmtId="0" fontId="9" fillId="33" borderId="0" xfId="0" applyFont="1" applyFill="1"/>
    <xf numFmtId="0" fontId="9" fillId="33" borderId="0" xfId="0" applyFont="1" applyFill="1" applyAlignment="1">
      <alignment horizontal="center"/>
    </xf>
    <xf numFmtId="3" fontId="9" fillId="33" borderId="0" xfId="0" applyNumberFormat="1" applyFont="1" applyFill="1"/>
    <xf numFmtId="0" fontId="11" fillId="33" borderId="0" xfId="0" applyFont="1" applyFill="1" applyAlignment="1">
      <alignment horizontal="left"/>
    </xf>
    <xf numFmtId="0" fontId="9" fillId="33" borderId="0" xfId="210" applyFont="1" applyFill="1"/>
    <xf numFmtId="167" fontId="9" fillId="33" borderId="0" xfId="0" applyNumberFormat="1" applyFont="1" applyFill="1"/>
    <xf numFmtId="166" fontId="9" fillId="33" borderId="0" xfId="0" applyNumberFormat="1" applyFont="1" applyFill="1"/>
    <xf numFmtId="0" fontId="9" fillId="33" borderId="0" xfId="207" applyFont="1" applyFill="1"/>
    <xf numFmtId="0" fontId="9" fillId="33" borderId="0" xfId="205" applyFont="1" applyFill="1"/>
    <xf numFmtId="0" fontId="12" fillId="33" borderId="0" xfId="0" applyFont="1" applyFill="1"/>
    <xf numFmtId="0" fontId="12" fillId="33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3" fontId="9" fillId="33" borderId="0" xfId="0" applyNumberFormat="1" applyFont="1" applyFill="1" applyProtection="1"/>
    <xf numFmtId="0" fontId="19" fillId="33" borderId="0" xfId="176" applyNumberFormat="1" applyFill="1" applyBorder="1" applyAlignment="1" applyProtection="1"/>
    <xf numFmtId="0" fontId="12" fillId="33" borderId="0" xfId="0" applyFont="1" applyFill="1" applyAlignment="1">
      <alignment horizontal="center"/>
    </xf>
    <xf numFmtId="3" fontId="9" fillId="33" borderId="0" xfId="205" applyNumberFormat="1" applyFont="1" applyFill="1" applyAlignment="1">
      <alignment horizontal="center"/>
    </xf>
    <xf numFmtId="0" fontId="13" fillId="33" borderId="0" xfId="0" applyFont="1" applyFill="1" applyAlignment="1">
      <alignment horizontal="center"/>
    </xf>
    <xf numFmtId="0" fontId="19" fillId="33" borderId="0" xfId="176" applyNumberFormat="1" applyFill="1" applyBorder="1" applyAlignment="1" applyProtection="1">
      <alignment horizontal="center"/>
    </xf>
    <xf numFmtId="166" fontId="9" fillId="33" borderId="0" xfId="237" applyNumberFormat="1" applyFont="1" applyFill="1" applyBorder="1" applyAlignment="1" applyProtection="1"/>
    <xf numFmtId="165" fontId="9" fillId="33" borderId="0" xfId="0" applyNumberFormat="1" applyFont="1" applyFill="1"/>
    <xf numFmtId="3" fontId="0" fillId="33" borderId="0" xfId="0" applyNumberFormat="1" applyFill="1" applyBorder="1" applyAlignment="1"/>
    <xf numFmtId="164" fontId="0" fillId="33" borderId="0" xfId="0" applyNumberFormat="1" applyFill="1" applyBorder="1" applyAlignment="1"/>
    <xf numFmtId="165" fontId="0" fillId="33" borderId="0" xfId="0" applyNumberFormat="1" applyFill="1" applyBorder="1" applyAlignment="1"/>
    <xf numFmtId="166" fontId="9" fillId="33" borderId="0" xfId="237" applyNumberFormat="1" applyFont="1" applyFill="1" applyAlignment="1">
      <alignment horizontal="right"/>
    </xf>
    <xf numFmtId="166" fontId="9" fillId="33" borderId="0" xfId="237" applyNumberFormat="1" applyFont="1" applyFill="1"/>
    <xf numFmtId="3" fontId="9" fillId="33" borderId="0" xfId="209" applyNumberFormat="1" applyFont="1" applyFill="1"/>
    <xf numFmtId="166" fontId="9" fillId="33" borderId="0" xfId="237" applyNumberFormat="1" applyFont="1" applyFill="1"/>
    <xf numFmtId="3" fontId="9" fillId="33" borderId="0" xfId="211" applyNumberFormat="1" applyFont="1" applyFill="1"/>
    <xf numFmtId="166" fontId="9" fillId="33" borderId="0" xfId="237" applyNumberFormat="1" applyFont="1" applyFill="1"/>
    <xf numFmtId="3" fontId="9" fillId="33" borderId="0" xfId="206" applyNumberFormat="1" applyFont="1" applyFill="1"/>
    <xf numFmtId="166" fontId="12" fillId="33" borderId="0" xfId="237" applyNumberFormat="1" applyFont="1" applyFill="1"/>
    <xf numFmtId="3" fontId="12" fillId="33" borderId="0" xfId="176" applyNumberFormat="1" applyFont="1" applyFill="1"/>
    <xf numFmtId="0" fontId="10" fillId="33" borderId="0" xfId="0" applyFont="1" applyFill="1"/>
    <xf numFmtId="166" fontId="12" fillId="33" borderId="0" xfId="237" applyNumberFormat="1" applyFont="1" applyFill="1"/>
    <xf numFmtId="3" fontId="12" fillId="33" borderId="0" xfId="433" applyNumberFormat="1" applyFont="1" applyFill="1"/>
    <xf numFmtId="0" fontId="10" fillId="33" borderId="0" xfId="0" applyFont="1" applyFill="1"/>
    <xf numFmtId="0" fontId="10" fillId="33" borderId="0" xfId="0" applyFont="1" applyFill="1"/>
    <xf numFmtId="0" fontId="9" fillId="33" borderId="0" xfId="0" applyFont="1" applyFill="1"/>
    <xf numFmtId="0" fontId="9" fillId="33" borderId="0" xfId="0" applyFont="1" applyFill="1" applyAlignment="1">
      <alignment horizontal="center"/>
    </xf>
    <xf numFmtId="0" fontId="9" fillId="33" borderId="6" xfId="0" applyFont="1" applyFill="1" applyBorder="1" applyAlignment="1">
      <alignment horizontal="center"/>
    </xf>
    <xf numFmtId="0" fontId="9" fillId="33" borderId="0" xfId="0" applyFont="1" applyFill="1" applyAlignment="1">
      <alignment horizontal="left"/>
    </xf>
    <xf numFmtId="0" fontId="9" fillId="33" borderId="9" xfId="0" applyFont="1" applyFill="1" applyBorder="1" applyAlignment="1">
      <alignment horizontal="center"/>
    </xf>
    <xf numFmtId="167" fontId="9" fillId="33" borderId="9" xfId="0" applyNumberFormat="1" applyFont="1" applyFill="1" applyBorder="1" applyAlignment="1">
      <alignment horizontal="center"/>
    </xf>
    <xf numFmtId="167" fontId="9" fillId="33" borderId="10" xfId="0" applyNumberFormat="1" applyFont="1" applyFill="1" applyBorder="1" applyAlignment="1">
      <alignment horizontal="center"/>
    </xf>
    <xf numFmtId="167" fontId="9" fillId="33" borderId="6" xfId="0" applyNumberFormat="1" applyFont="1" applyFill="1" applyBorder="1" applyAlignment="1">
      <alignment horizontal="center"/>
    </xf>
    <xf numFmtId="167" fontId="9" fillId="33" borderId="11" xfId="0" applyNumberFormat="1" applyFont="1" applyFill="1" applyBorder="1" applyAlignment="1">
      <alignment horizontal="center"/>
    </xf>
    <xf numFmtId="167" fontId="9" fillId="33" borderId="0" xfId="0" applyNumberFormat="1" applyFont="1" applyFill="1" applyAlignment="1">
      <alignment horizontal="left"/>
    </xf>
    <xf numFmtId="0" fontId="9" fillId="33" borderId="0" xfId="0" applyFont="1" applyFill="1" applyBorder="1" applyAlignment="1">
      <alignment horizontal="center"/>
    </xf>
    <xf numFmtId="167" fontId="17" fillId="33" borderId="9" xfId="0" applyNumberFormat="1" applyFont="1" applyFill="1" applyBorder="1" applyAlignment="1">
      <alignment horizontal="center"/>
    </xf>
    <xf numFmtId="167" fontId="17" fillId="33" borderId="6" xfId="0" applyNumberFormat="1" applyFont="1" applyFill="1" applyBorder="1" applyAlignment="1">
      <alignment horizontal="center"/>
    </xf>
    <xf numFmtId="166" fontId="9" fillId="33" borderId="0" xfId="237" applyNumberFormat="1" applyFont="1" applyFill="1" applyBorder="1" applyAlignment="1" applyProtection="1"/>
    <xf numFmtId="169" fontId="9" fillId="33" borderId="0" xfId="160" applyNumberFormat="1" applyFont="1" applyFill="1" applyBorder="1" applyAlignment="1" applyProtection="1"/>
    <xf numFmtId="0" fontId="9" fillId="33" borderId="0" xfId="0" applyNumberFormat="1" applyFont="1" applyFill="1" applyBorder="1" applyAlignment="1">
      <alignment horizontal="center"/>
    </xf>
    <xf numFmtId="170" fontId="9" fillId="33" borderId="0" xfId="160" applyNumberFormat="1" applyFont="1" applyFill="1" applyBorder="1" applyAlignment="1" applyProtection="1"/>
    <xf numFmtId="0" fontId="0" fillId="0" borderId="0" xfId="0"/>
    <xf numFmtId="0" fontId="9" fillId="33" borderId="0" xfId="0" quotePrefix="1" applyFont="1" applyFill="1" applyAlignment="1">
      <alignment horizontal="left"/>
    </xf>
    <xf numFmtId="167" fontId="9" fillId="33" borderId="0" xfId="0" applyNumberFormat="1" applyFont="1" applyFill="1"/>
    <xf numFmtId="38" fontId="9" fillId="33" borderId="0" xfId="160" applyNumberFormat="1" applyFont="1" applyFill="1"/>
    <xf numFmtId="3" fontId="9" fillId="34" borderId="0" xfId="160" applyNumberFormat="1" applyFont="1" applyFill="1" applyBorder="1"/>
    <xf numFmtId="166" fontId="9" fillId="34" borderId="0" xfId="237" applyNumberFormat="1" applyFont="1" applyFill="1" applyBorder="1" applyAlignment="1" applyProtection="1"/>
    <xf numFmtId="165" fontId="9" fillId="34" borderId="0" xfId="0" applyNumberFormat="1" applyFont="1" applyFill="1" applyBorder="1"/>
    <xf numFmtId="3" fontId="9" fillId="33" borderId="0" xfId="0" applyNumberFormat="1" applyFont="1" applyFill="1" applyAlignment="1">
      <alignment horizontal="right"/>
    </xf>
    <xf numFmtId="37" fontId="0" fillId="34" borderId="0" xfId="0" applyNumberFormat="1" applyFont="1" applyFill="1" applyBorder="1" applyAlignment="1">
      <alignment horizontal="right" wrapText="1"/>
    </xf>
    <xf numFmtId="3" fontId="9" fillId="34" borderId="0" xfId="206" applyNumberFormat="1" applyFont="1" applyFill="1" applyBorder="1"/>
    <xf numFmtId="166" fontId="9" fillId="34" borderId="0" xfId="237" applyNumberFormat="1" applyFont="1" applyFill="1" applyBorder="1"/>
    <xf numFmtId="3" fontId="9" fillId="34" borderId="0" xfId="211" applyNumberFormat="1" applyFont="1" applyFill="1" applyBorder="1"/>
    <xf numFmtId="3" fontId="9" fillId="34" borderId="0" xfId="209" applyNumberFormat="1" applyFont="1" applyFill="1" applyBorder="1"/>
    <xf numFmtId="166" fontId="9" fillId="34" borderId="0" xfId="237" applyNumberFormat="1" applyFont="1" applyFill="1" applyBorder="1" applyAlignment="1">
      <alignment horizontal="right"/>
    </xf>
    <xf numFmtId="37" fontId="9" fillId="34" borderId="0" xfId="160" applyNumberFormat="1" applyFont="1" applyFill="1" applyBorder="1" applyAlignment="1">
      <alignment horizontal="right" wrapText="1"/>
    </xf>
    <xf numFmtId="37" fontId="9" fillId="34" borderId="0" xfId="160" applyNumberFormat="1" applyFont="1" applyFill="1" applyBorder="1" applyAlignment="1">
      <alignment wrapText="1"/>
    </xf>
    <xf numFmtId="3" fontId="41" fillId="34" borderId="0" xfId="204" applyNumberFormat="1" applyFont="1" applyFill="1" applyBorder="1"/>
    <xf numFmtId="166" fontId="41" fillId="34" borderId="0" xfId="237" applyNumberFormat="1" applyFont="1" applyFill="1" applyBorder="1"/>
    <xf numFmtId="37" fontId="9" fillId="34" borderId="0" xfId="0" applyNumberFormat="1" applyFont="1" applyFill="1" applyBorder="1" applyAlignment="1">
      <alignment horizontal="right"/>
    </xf>
    <xf numFmtId="37" fontId="9" fillId="33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left"/>
    </xf>
    <xf numFmtId="0" fontId="10" fillId="33" borderId="0" xfId="0" applyFont="1" applyFill="1" applyAlignment="1">
      <alignment horizontal="center"/>
    </xf>
    <xf numFmtId="0" fontId="17" fillId="33" borderId="7" xfId="0" applyFont="1" applyFill="1" applyBorder="1" applyAlignment="1">
      <alignment horizontal="center"/>
    </xf>
    <xf numFmtId="3" fontId="9" fillId="33" borderId="2" xfId="0" applyNumberFormat="1" applyFont="1" applyFill="1" applyBorder="1" applyAlignment="1">
      <alignment horizontal="center"/>
    </xf>
    <xf numFmtId="3" fontId="9" fillId="33" borderId="3" xfId="0" applyNumberFormat="1" applyFont="1" applyFill="1" applyBorder="1" applyAlignment="1">
      <alignment horizontal="center"/>
    </xf>
    <xf numFmtId="3" fontId="9" fillId="33" borderId="4" xfId="0" applyNumberFormat="1" applyFont="1" applyFill="1" applyBorder="1" applyAlignment="1">
      <alignment horizontal="center"/>
    </xf>
  </cellXfs>
  <cellStyles count="5175">
    <cellStyle name="20% - Accent1" xfId="1" builtinId="30" customBuiltin="1"/>
    <cellStyle name="20% - Accent1 10" xfId="915"/>
    <cellStyle name="20% - Accent1 10 2" xfId="2193"/>
    <cellStyle name="20% - Accent1 10 3" xfId="3471"/>
    <cellStyle name="20% - Accent1 10 4" xfId="4749"/>
    <cellStyle name="20% - Accent1 11" xfId="1341"/>
    <cellStyle name="20% - Accent1 12" xfId="2619"/>
    <cellStyle name="20% - Accent1 13" xfId="3897"/>
    <cellStyle name="20% - Accent1 2" xfId="2"/>
    <cellStyle name="20% - Accent1 2 10" xfId="1342"/>
    <cellStyle name="20% - Accent1 2 11" xfId="2620"/>
    <cellStyle name="20% - Accent1 2 12" xfId="3898"/>
    <cellStyle name="20% - Accent1 2 2" xfId="3"/>
    <cellStyle name="20% - Accent1 2 2 2" xfId="4"/>
    <cellStyle name="20% - Accent1 2 2 2 2" xfId="278"/>
    <cellStyle name="20% - Accent1 2 2 2 2 2" xfId="705"/>
    <cellStyle name="20% - Accent1 2 2 2 2 2 2" xfId="1983"/>
    <cellStyle name="20% - Accent1 2 2 2 2 2 3" xfId="3261"/>
    <cellStyle name="20% - Accent1 2 2 2 2 2 4" xfId="4539"/>
    <cellStyle name="20% - Accent1 2 2 2 2 3" xfId="1131"/>
    <cellStyle name="20% - Accent1 2 2 2 2 3 2" xfId="2409"/>
    <cellStyle name="20% - Accent1 2 2 2 2 3 3" xfId="3687"/>
    <cellStyle name="20% - Accent1 2 2 2 2 3 4" xfId="4965"/>
    <cellStyle name="20% - Accent1 2 2 2 2 4" xfId="1557"/>
    <cellStyle name="20% - Accent1 2 2 2 2 5" xfId="2835"/>
    <cellStyle name="20% - Accent1 2 2 2 2 6" xfId="4113"/>
    <cellStyle name="20% - Accent1 2 2 2 3" xfId="492"/>
    <cellStyle name="20% - Accent1 2 2 2 3 2" xfId="1770"/>
    <cellStyle name="20% - Accent1 2 2 2 3 3" xfId="3048"/>
    <cellStyle name="20% - Accent1 2 2 2 3 4" xfId="4326"/>
    <cellStyle name="20% - Accent1 2 2 2 4" xfId="918"/>
    <cellStyle name="20% - Accent1 2 2 2 4 2" xfId="2196"/>
    <cellStyle name="20% - Accent1 2 2 2 4 3" xfId="3474"/>
    <cellStyle name="20% - Accent1 2 2 2 4 4" xfId="4752"/>
    <cellStyle name="20% - Accent1 2 2 2 5" xfId="1344"/>
    <cellStyle name="20% - Accent1 2 2 2 6" xfId="2622"/>
    <cellStyle name="20% - Accent1 2 2 2 7" xfId="3900"/>
    <cellStyle name="20% - Accent1 2 2 3" xfId="277"/>
    <cellStyle name="20% - Accent1 2 2 3 2" xfId="704"/>
    <cellStyle name="20% - Accent1 2 2 3 2 2" xfId="1982"/>
    <cellStyle name="20% - Accent1 2 2 3 2 3" xfId="3260"/>
    <cellStyle name="20% - Accent1 2 2 3 2 4" xfId="4538"/>
    <cellStyle name="20% - Accent1 2 2 3 3" xfId="1130"/>
    <cellStyle name="20% - Accent1 2 2 3 3 2" xfId="2408"/>
    <cellStyle name="20% - Accent1 2 2 3 3 3" xfId="3686"/>
    <cellStyle name="20% - Accent1 2 2 3 3 4" xfId="4964"/>
    <cellStyle name="20% - Accent1 2 2 3 4" xfId="1556"/>
    <cellStyle name="20% - Accent1 2 2 3 5" xfId="2834"/>
    <cellStyle name="20% - Accent1 2 2 3 6" xfId="4112"/>
    <cellStyle name="20% - Accent1 2 2 4" xfId="491"/>
    <cellStyle name="20% - Accent1 2 2 4 2" xfId="1769"/>
    <cellStyle name="20% - Accent1 2 2 4 3" xfId="3047"/>
    <cellStyle name="20% - Accent1 2 2 4 4" xfId="4325"/>
    <cellStyle name="20% - Accent1 2 2 5" xfId="917"/>
    <cellStyle name="20% - Accent1 2 2 5 2" xfId="2195"/>
    <cellStyle name="20% - Accent1 2 2 5 3" xfId="3473"/>
    <cellStyle name="20% - Accent1 2 2 5 4" xfId="4751"/>
    <cellStyle name="20% - Accent1 2 2 6" xfId="1343"/>
    <cellStyle name="20% - Accent1 2 2 7" xfId="2621"/>
    <cellStyle name="20% - Accent1 2 2 8" xfId="3899"/>
    <cellStyle name="20% - Accent1 2 3" xfId="5"/>
    <cellStyle name="20% - Accent1 2 3 2" xfId="279"/>
    <cellStyle name="20% - Accent1 2 3 2 2" xfId="706"/>
    <cellStyle name="20% - Accent1 2 3 2 2 2" xfId="1984"/>
    <cellStyle name="20% - Accent1 2 3 2 2 3" xfId="3262"/>
    <cellStyle name="20% - Accent1 2 3 2 2 4" xfId="4540"/>
    <cellStyle name="20% - Accent1 2 3 2 3" xfId="1132"/>
    <cellStyle name="20% - Accent1 2 3 2 3 2" xfId="2410"/>
    <cellStyle name="20% - Accent1 2 3 2 3 3" xfId="3688"/>
    <cellStyle name="20% - Accent1 2 3 2 3 4" xfId="4966"/>
    <cellStyle name="20% - Accent1 2 3 2 4" xfId="1558"/>
    <cellStyle name="20% - Accent1 2 3 2 5" xfId="2836"/>
    <cellStyle name="20% - Accent1 2 3 2 6" xfId="4114"/>
    <cellStyle name="20% - Accent1 2 3 3" xfId="493"/>
    <cellStyle name="20% - Accent1 2 3 3 2" xfId="1771"/>
    <cellStyle name="20% - Accent1 2 3 3 3" xfId="3049"/>
    <cellStyle name="20% - Accent1 2 3 3 4" xfId="4327"/>
    <cellStyle name="20% - Accent1 2 3 4" xfId="919"/>
    <cellStyle name="20% - Accent1 2 3 4 2" xfId="2197"/>
    <cellStyle name="20% - Accent1 2 3 4 3" xfId="3475"/>
    <cellStyle name="20% - Accent1 2 3 4 4" xfId="4753"/>
    <cellStyle name="20% - Accent1 2 3 5" xfId="1345"/>
    <cellStyle name="20% - Accent1 2 3 6" xfId="2623"/>
    <cellStyle name="20% - Accent1 2 3 7" xfId="3901"/>
    <cellStyle name="20% - Accent1 2 4" xfId="6"/>
    <cellStyle name="20% - Accent1 2 4 2" xfId="280"/>
    <cellStyle name="20% - Accent1 2 4 2 2" xfId="707"/>
    <cellStyle name="20% - Accent1 2 4 2 2 2" xfId="1985"/>
    <cellStyle name="20% - Accent1 2 4 2 2 3" xfId="3263"/>
    <cellStyle name="20% - Accent1 2 4 2 2 4" xfId="4541"/>
    <cellStyle name="20% - Accent1 2 4 2 3" xfId="1133"/>
    <cellStyle name="20% - Accent1 2 4 2 3 2" xfId="2411"/>
    <cellStyle name="20% - Accent1 2 4 2 3 3" xfId="3689"/>
    <cellStyle name="20% - Accent1 2 4 2 3 4" xfId="4967"/>
    <cellStyle name="20% - Accent1 2 4 2 4" xfId="1559"/>
    <cellStyle name="20% - Accent1 2 4 2 5" xfId="2837"/>
    <cellStyle name="20% - Accent1 2 4 2 6" xfId="4115"/>
    <cellStyle name="20% - Accent1 2 4 3" xfId="494"/>
    <cellStyle name="20% - Accent1 2 4 3 2" xfId="1772"/>
    <cellStyle name="20% - Accent1 2 4 3 3" xfId="3050"/>
    <cellStyle name="20% - Accent1 2 4 3 4" xfId="4328"/>
    <cellStyle name="20% - Accent1 2 4 4" xfId="920"/>
    <cellStyle name="20% - Accent1 2 4 4 2" xfId="2198"/>
    <cellStyle name="20% - Accent1 2 4 4 3" xfId="3476"/>
    <cellStyle name="20% - Accent1 2 4 4 4" xfId="4754"/>
    <cellStyle name="20% - Accent1 2 4 5" xfId="1346"/>
    <cellStyle name="20% - Accent1 2 4 6" xfId="2624"/>
    <cellStyle name="20% - Accent1 2 4 7" xfId="3902"/>
    <cellStyle name="20% - Accent1 2 5" xfId="7"/>
    <cellStyle name="20% - Accent1 2 5 2" xfId="281"/>
    <cellStyle name="20% - Accent1 2 5 2 2" xfId="708"/>
    <cellStyle name="20% - Accent1 2 5 2 2 2" xfId="1986"/>
    <cellStyle name="20% - Accent1 2 5 2 2 3" xfId="3264"/>
    <cellStyle name="20% - Accent1 2 5 2 2 4" xfId="4542"/>
    <cellStyle name="20% - Accent1 2 5 2 3" xfId="1134"/>
    <cellStyle name="20% - Accent1 2 5 2 3 2" xfId="2412"/>
    <cellStyle name="20% - Accent1 2 5 2 3 3" xfId="3690"/>
    <cellStyle name="20% - Accent1 2 5 2 3 4" xfId="4968"/>
    <cellStyle name="20% - Accent1 2 5 2 4" xfId="1560"/>
    <cellStyle name="20% - Accent1 2 5 2 5" xfId="2838"/>
    <cellStyle name="20% - Accent1 2 5 2 6" xfId="4116"/>
    <cellStyle name="20% - Accent1 2 5 3" xfId="495"/>
    <cellStyle name="20% - Accent1 2 5 3 2" xfId="1773"/>
    <cellStyle name="20% - Accent1 2 5 3 3" xfId="3051"/>
    <cellStyle name="20% - Accent1 2 5 3 4" xfId="4329"/>
    <cellStyle name="20% - Accent1 2 5 4" xfId="921"/>
    <cellStyle name="20% - Accent1 2 5 4 2" xfId="2199"/>
    <cellStyle name="20% - Accent1 2 5 4 3" xfId="3477"/>
    <cellStyle name="20% - Accent1 2 5 4 4" xfId="4755"/>
    <cellStyle name="20% - Accent1 2 5 5" xfId="1347"/>
    <cellStyle name="20% - Accent1 2 5 6" xfId="2625"/>
    <cellStyle name="20% - Accent1 2 5 7" xfId="3903"/>
    <cellStyle name="20% - Accent1 2 6" xfId="259"/>
    <cellStyle name="20% - Accent1 2 6 2" xfId="473"/>
    <cellStyle name="20% - Accent1 2 6 2 2" xfId="899"/>
    <cellStyle name="20% - Accent1 2 6 2 2 2" xfId="2177"/>
    <cellStyle name="20% - Accent1 2 6 2 2 3" xfId="3455"/>
    <cellStyle name="20% - Accent1 2 6 2 2 4" xfId="4733"/>
    <cellStyle name="20% - Accent1 2 6 2 3" xfId="1325"/>
    <cellStyle name="20% - Accent1 2 6 2 3 2" xfId="2603"/>
    <cellStyle name="20% - Accent1 2 6 2 3 3" xfId="3881"/>
    <cellStyle name="20% - Accent1 2 6 2 3 4" xfId="5159"/>
    <cellStyle name="20% - Accent1 2 6 2 4" xfId="1751"/>
    <cellStyle name="20% - Accent1 2 6 2 5" xfId="3029"/>
    <cellStyle name="20% - Accent1 2 6 2 6" xfId="4307"/>
    <cellStyle name="20% - Accent1 2 6 3" xfId="686"/>
    <cellStyle name="20% - Accent1 2 6 3 2" xfId="1964"/>
    <cellStyle name="20% - Accent1 2 6 3 3" xfId="3242"/>
    <cellStyle name="20% - Accent1 2 6 3 4" xfId="4520"/>
    <cellStyle name="20% - Accent1 2 6 4" xfId="1112"/>
    <cellStyle name="20% - Accent1 2 6 4 2" xfId="2390"/>
    <cellStyle name="20% - Accent1 2 6 4 3" xfId="3668"/>
    <cellStyle name="20% - Accent1 2 6 4 4" xfId="4946"/>
    <cellStyle name="20% - Accent1 2 6 5" xfId="1538"/>
    <cellStyle name="20% - Accent1 2 6 6" xfId="2816"/>
    <cellStyle name="20% - Accent1 2 6 7" xfId="4094"/>
    <cellStyle name="20% - Accent1 2 7" xfId="276"/>
    <cellStyle name="20% - Accent1 2 7 2" xfId="703"/>
    <cellStyle name="20% - Accent1 2 7 2 2" xfId="1981"/>
    <cellStyle name="20% - Accent1 2 7 2 3" xfId="3259"/>
    <cellStyle name="20% - Accent1 2 7 2 4" xfId="4537"/>
    <cellStyle name="20% - Accent1 2 7 3" xfId="1129"/>
    <cellStyle name="20% - Accent1 2 7 3 2" xfId="2407"/>
    <cellStyle name="20% - Accent1 2 7 3 3" xfId="3685"/>
    <cellStyle name="20% - Accent1 2 7 3 4" xfId="4963"/>
    <cellStyle name="20% - Accent1 2 7 4" xfId="1555"/>
    <cellStyle name="20% - Accent1 2 7 5" xfId="2833"/>
    <cellStyle name="20% - Accent1 2 7 6" xfId="4111"/>
    <cellStyle name="20% - Accent1 2 8" xfId="490"/>
    <cellStyle name="20% - Accent1 2 8 2" xfId="1768"/>
    <cellStyle name="20% - Accent1 2 8 3" xfId="3046"/>
    <cellStyle name="20% - Accent1 2 8 4" xfId="4324"/>
    <cellStyle name="20% - Accent1 2 9" xfId="916"/>
    <cellStyle name="20% - Accent1 2 9 2" xfId="2194"/>
    <cellStyle name="20% - Accent1 2 9 3" xfId="3472"/>
    <cellStyle name="20% - Accent1 2 9 4" xfId="4750"/>
    <cellStyle name="20% - Accent1 3" xfId="8"/>
    <cellStyle name="20% - Accent1 3 2" xfId="9"/>
    <cellStyle name="20% - Accent1 3 2 2" xfId="283"/>
    <cellStyle name="20% - Accent1 3 2 2 2" xfId="710"/>
    <cellStyle name="20% - Accent1 3 2 2 2 2" xfId="1988"/>
    <cellStyle name="20% - Accent1 3 2 2 2 3" xfId="3266"/>
    <cellStyle name="20% - Accent1 3 2 2 2 4" xfId="4544"/>
    <cellStyle name="20% - Accent1 3 2 2 3" xfId="1136"/>
    <cellStyle name="20% - Accent1 3 2 2 3 2" xfId="2414"/>
    <cellStyle name="20% - Accent1 3 2 2 3 3" xfId="3692"/>
    <cellStyle name="20% - Accent1 3 2 2 3 4" xfId="4970"/>
    <cellStyle name="20% - Accent1 3 2 2 4" xfId="1562"/>
    <cellStyle name="20% - Accent1 3 2 2 5" xfId="2840"/>
    <cellStyle name="20% - Accent1 3 2 2 6" xfId="4118"/>
    <cellStyle name="20% - Accent1 3 2 3" xfId="497"/>
    <cellStyle name="20% - Accent1 3 2 3 2" xfId="1775"/>
    <cellStyle name="20% - Accent1 3 2 3 3" xfId="3053"/>
    <cellStyle name="20% - Accent1 3 2 3 4" xfId="4331"/>
    <cellStyle name="20% - Accent1 3 2 4" xfId="923"/>
    <cellStyle name="20% - Accent1 3 2 4 2" xfId="2201"/>
    <cellStyle name="20% - Accent1 3 2 4 3" xfId="3479"/>
    <cellStyle name="20% - Accent1 3 2 4 4" xfId="4757"/>
    <cellStyle name="20% - Accent1 3 2 5" xfId="1349"/>
    <cellStyle name="20% - Accent1 3 2 6" xfId="2627"/>
    <cellStyle name="20% - Accent1 3 2 7" xfId="3905"/>
    <cellStyle name="20% - Accent1 3 3" xfId="282"/>
    <cellStyle name="20% - Accent1 3 3 2" xfId="709"/>
    <cellStyle name="20% - Accent1 3 3 2 2" xfId="1987"/>
    <cellStyle name="20% - Accent1 3 3 2 3" xfId="3265"/>
    <cellStyle name="20% - Accent1 3 3 2 4" xfId="4543"/>
    <cellStyle name="20% - Accent1 3 3 3" xfId="1135"/>
    <cellStyle name="20% - Accent1 3 3 3 2" xfId="2413"/>
    <cellStyle name="20% - Accent1 3 3 3 3" xfId="3691"/>
    <cellStyle name="20% - Accent1 3 3 3 4" xfId="4969"/>
    <cellStyle name="20% - Accent1 3 3 4" xfId="1561"/>
    <cellStyle name="20% - Accent1 3 3 5" xfId="2839"/>
    <cellStyle name="20% - Accent1 3 3 6" xfId="4117"/>
    <cellStyle name="20% - Accent1 3 4" xfId="496"/>
    <cellStyle name="20% - Accent1 3 4 2" xfId="1774"/>
    <cellStyle name="20% - Accent1 3 4 3" xfId="3052"/>
    <cellStyle name="20% - Accent1 3 4 4" xfId="4330"/>
    <cellStyle name="20% - Accent1 3 5" xfId="922"/>
    <cellStyle name="20% - Accent1 3 5 2" xfId="2200"/>
    <cellStyle name="20% - Accent1 3 5 3" xfId="3478"/>
    <cellStyle name="20% - Accent1 3 5 4" xfId="4756"/>
    <cellStyle name="20% - Accent1 3 6" xfId="1348"/>
    <cellStyle name="20% - Accent1 3 7" xfId="2626"/>
    <cellStyle name="20% - Accent1 3 8" xfId="3904"/>
    <cellStyle name="20% - Accent1 4" xfId="10"/>
    <cellStyle name="20% - Accent1 4 2" xfId="284"/>
    <cellStyle name="20% - Accent1 4 2 2" xfId="711"/>
    <cellStyle name="20% - Accent1 4 2 2 2" xfId="1989"/>
    <cellStyle name="20% - Accent1 4 2 2 3" xfId="3267"/>
    <cellStyle name="20% - Accent1 4 2 2 4" xfId="4545"/>
    <cellStyle name="20% - Accent1 4 2 3" xfId="1137"/>
    <cellStyle name="20% - Accent1 4 2 3 2" xfId="2415"/>
    <cellStyle name="20% - Accent1 4 2 3 3" xfId="3693"/>
    <cellStyle name="20% - Accent1 4 2 3 4" xfId="4971"/>
    <cellStyle name="20% - Accent1 4 2 4" xfId="1563"/>
    <cellStyle name="20% - Accent1 4 2 5" xfId="2841"/>
    <cellStyle name="20% - Accent1 4 2 6" xfId="4119"/>
    <cellStyle name="20% - Accent1 4 3" xfId="498"/>
    <cellStyle name="20% - Accent1 4 3 2" xfId="1776"/>
    <cellStyle name="20% - Accent1 4 3 3" xfId="3054"/>
    <cellStyle name="20% - Accent1 4 3 4" xfId="4332"/>
    <cellStyle name="20% - Accent1 4 4" xfId="924"/>
    <cellStyle name="20% - Accent1 4 4 2" xfId="2202"/>
    <cellStyle name="20% - Accent1 4 4 3" xfId="3480"/>
    <cellStyle name="20% - Accent1 4 4 4" xfId="4758"/>
    <cellStyle name="20% - Accent1 4 5" xfId="1350"/>
    <cellStyle name="20% - Accent1 4 6" xfId="2628"/>
    <cellStyle name="20% - Accent1 4 7" xfId="3906"/>
    <cellStyle name="20% - Accent1 5" xfId="11"/>
    <cellStyle name="20% - Accent1 5 2" xfId="285"/>
    <cellStyle name="20% - Accent1 5 2 2" xfId="712"/>
    <cellStyle name="20% - Accent1 5 2 2 2" xfId="1990"/>
    <cellStyle name="20% - Accent1 5 2 2 3" xfId="3268"/>
    <cellStyle name="20% - Accent1 5 2 2 4" xfId="4546"/>
    <cellStyle name="20% - Accent1 5 2 3" xfId="1138"/>
    <cellStyle name="20% - Accent1 5 2 3 2" xfId="2416"/>
    <cellStyle name="20% - Accent1 5 2 3 3" xfId="3694"/>
    <cellStyle name="20% - Accent1 5 2 3 4" xfId="4972"/>
    <cellStyle name="20% - Accent1 5 2 4" xfId="1564"/>
    <cellStyle name="20% - Accent1 5 2 5" xfId="2842"/>
    <cellStyle name="20% - Accent1 5 2 6" xfId="4120"/>
    <cellStyle name="20% - Accent1 5 3" xfId="499"/>
    <cellStyle name="20% - Accent1 5 3 2" xfId="1777"/>
    <cellStyle name="20% - Accent1 5 3 3" xfId="3055"/>
    <cellStyle name="20% - Accent1 5 3 4" xfId="4333"/>
    <cellStyle name="20% - Accent1 5 4" xfId="925"/>
    <cellStyle name="20% - Accent1 5 4 2" xfId="2203"/>
    <cellStyle name="20% - Accent1 5 4 3" xfId="3481"/>
    <cellStyle name="20% - Accent1 5 4 4" xfId="4759"/>
    <cellStyle name="20% - Accent1 5 5" xfId="1351"/>
    <cellStyle name="20% - Accent1 5 6" xfId="2629"/>
    <cellStyle name="20% - Accent1 5 7" xfId="3907"/>
    <cellStyle name="20% - Accent1 6" xfId="12"/>
    <cellStyle name="20% - Accent1 6 2" xfId="286"/>
    <cellStyle name="20% - Accent1 6 2 2" xfId="713"/>
    <cellStyle name="20% - Accent1 6 2 2 2" xfId="1991"/>
    <cellStyle name="20% - Accent1 6 2 2 3" xfId="3269"/>
    <cellStyle name="20% - Accent1 6 2 2 4" xfId="4547"/>
    <cellStyle name="20% - Accent1 6 2 3" xfId="1139"/>
    <cellStyle name="20% - Accent1 6 2 3 2" xfId="2417"/>
    <cellStyle name="20% - Accent1 6 2 3 3" xfId="3695"/>
    <cellStyle name="20% - Accent1 6 2 3 4" xfId="4973"/>
    <cellStyle name="20% - Accent1 6 2 4" xfId="1565"/>
    <cellStyle name="20% - Accent1 6 2 5" xfId="2843"/>
    <cellStyle name="20% - Accent1 6 2 6" xfId="4121"/>
    <cellStyle name="20% - Accent1 6 3" xfId="500"/>
    <cellStyle name="20% - Accent1 6 3 2" xfId="1778"/>
    <cellStyle name="20% - Accent1 6 3 3" xfId="3056"/>
    <cellStyle name="20% - Accent1 6 3 4" xfId="4334"/>
    <cellStyle name="20% - Accent1 6 4" xfId="926"/>
    <cellStyle name="20% - Accent1 6 4 2" xfId="2204"/>
    <cellStyle name="20% - Accent1 6 4 3" xfId="3482"/>
    <cellStyle name="20% - Accent1 6 4 4" xfId="4760"/>
    <cellStyle name="20% - Accent1 6 5" xfId="1352"/>
    <cellStyle name="20% - Accent1 6 6" xfId="2630"/>
    <cellStyle name="20% - Accent1 6 7" xfId="3908"/>
    <cellStyle name="20% - Accent1 7" xfId="244"/>
    <cellStyle name="20% - Accent1 7 2" xfId="458"/>
    <cellStyle name="20% - Accent1 7 2 2" xfId="884"/>
    <cellStyle name="20% - Accent1 7 2 2 2" xfId="2162"/>
    <cellStyle name="20% - Accent1 7 2 2 3" xfId="3440"/>
    <cellStyle name="20% - Accent1 7 2 2 4" xfId="4718"/>
    <cellStyle name="20% - Accent1 7 2 3" xfId="1310"/>
    <cellStyle name="20% - Accent1 7 2 3 2" xfId="2588"/>
    <cellStyle name="20% - Accent1 7 2 3 3" xfId="3866"/>
    <cellStyle name="20% - Accent1 7 2 3 4" xfId="5144"/>
    <cellStyle name="20% - Accent1 7 2 4" xfId="1736"/>
    <cellStyle name="20% - Accent1 7 2 5" xfId="3014"/>
    <cellStyle name="20% - Accent1 7 2 6" xfId="4292"/>
    <cellStyle name="20% - Accent1 7 3" xfId="671"/>
    <cellStyle name="20% - Accent1 7 3 2" xfId="1949"/>
    <cellStyle name="20% - Accent1 7 3 3" xfId="3227"/>
    <cellStyle name="20% - Accent1 7 3 4" xfId="4505"/>
    <cellStyle name="20% - Accent1 7 4" xfId="1097"/>
    <cellStyle name="20% - Accent1 7 4 2" xfId="2375"/>
    <cellStyle name="20% - Accent1 7 4 3" xfId="3653"/>
    <cellStyle name="20% - Accent1 7 4 4" xfId="4931"/>
    <cellStyle name="20% - Accent1 7 5" xfId="1523"/>
    <cellStyle name="20% - Accent1 7 6" xfId="2801"/>
    <cellStyle name="20% - Accent1 7 7" xfId="4079"/>
    <cellStyle name="20% - Accent1 8" xfId="275"/>
    <cellStyle name="20% - Accent1 8 2" xfId="702"/>
    <cellStyle name="20% - Accent1 8 2 2" xfId="1980"/>
    <cellStyle name="20% - Accent1 8 2 3" xfId="3258"/>
    <cellStyle name="20% - Accent1 8 2 4" xfId="4536"/>
    <cellStyle name="20% - Accent1 8 3" xfId="1128"/>
    <cellStyle name="20% - Accent1 8 3 2" xfId="2406"/>
    <cellStyle name="20% - Accent1 8 3 3" xfId="3684"/>
    <cellStyle name="20% - Accent1 8 3 4" xfId="4962"/>
    <cellStyle name="20% - Accent1 8 4" xfId="1554"/>
    <cellStyle name="20% - Accent1 8 5" xfId="2832"/>
    <cellStyle name="20% - Accent1 8 6" xfId="4110"/>
    <cellStyle name="20% - Accent1 9" xfId="489"/>
    <cellStyle name="20% - Accent1 9 2" xfId="1767"/>
    <cellStyle name="20% - Accent1 9 3" xfId="3045"/>
    <cellStyle name="20% - Accent1 9 4" xfId="4323"/>
    <cellStyle name="20% - Accent2" xfId="13" builtinId="34" customBuiltin="1"/>
    <cellStyle name="20% - Accent2 10" xfId="927"/>
    <cellStyle name="20% - Accent2 10 2" xfId="2205"/>
    <cellStyle name="20% - Accent2 10 3" xfId="3483"/>
    <cellStyle name="20% - Accent2 10 4" xfId="4761"/>
    <cellStyle name="20% - Accent2 11" xfId="1353"/>
    <cellStyle name="20% - Accent2 12" xfId="2631"/>
    <cellStyle name="20% - Accent2 13" xfId="3909"/>
    <cellStyle name="20% - Accent2 2" xfId="14"/>
    <cellStyle name="20% - Accent2 2 10" xfId="1354"/>
    <cellStyle name="20% - Accent2 2 11" xfId="2632"/>
    <cellStyle name="20% - Accent2 2 12" xfId="3910"/>
    <cellStyle name="20% - Accent2 2 2" xfId="15"/>
    <cellStyle name="20% - Accent2 2 2 2" xfId="16"/>
    <cellStyle name="20% - Accent2 2 2 2 2" xfId="290"/>
    <cellStyle name="20% - Accent2 2 2 2 2 2" xfId="717"/>
    <cellStyle name="20% - Accent2 2 2 2 2 2 2" xfId="1995"/>
    <cellStyle name="20% - Accent2 2 2 2 2 2 3" xfId="3273"/>
    <cellStyle name="20% - Accent2 2 2 2 2 2 4" xfId="4551"/>
    <cellStyle name="20% - Accent2 2 2 2 2 3" xfId="1143"/>
    <cellStyle name="20% - Accent2 2 2 2 2 3 2" xfId="2421"/>
    <cellStyle name="20% - Accent2 2 2 2 2 3 3" xfId="3699"/>
    <cellStyle name="20% - Accent2 2 2 2 2 3 4" xfId="4977"/>
    <cellStyle name="20% - Accent2 2 2 2 2 4" xfId="1569"/>
    <cellStyle name="20% - Accent2 2 2 2 2 5" xfId="2847"/>
    <cellStyle name="20% - Accent2 2 2 2 2 6" xfId="4125"/>
    <cellStyle name="20% - Accent2 2 2 2 3" xfId="504"/>
    <cellStyle name="20% - Accent2 2 2 2 3 2" xfId="1782"/>
    <cellStyle name="20% - Accent2 2 2 2 3 3" xfId="3060"/>
    <cellStyle name="20% - Accent2 2 2 2 3 4" xfId="4338"/>
    <cellStyle name="20% - Accent2 2 2 2 4" xfId="930"/>
    <cellStyle name="20% - Accent2 2 2 2 4 2" xfId="2208"/>
    <cellStyle name="20% - Accent2 2 2 2 4 3" xfId="3486"/>
    <cellStyle name="20% - Accent2 2 2 2 4 4" xfId="4764"/>
    <cellStyle name="20% - Accent2 2 2 2 5" xfId="1356"/>
    <cellStyle name="20% - Accent2 2 2 2 6" xfId="2634"/>
    <cellStyle name="20% - Accent2 2 2 2 7" xfId="3912"/>
    <cellStyle name="20% - Accent2 2 2 3" xfId="289"/>
    <cellStyle name="20% - Accent2 2 2 3 2" xfId="716"/>
    <cellStyle name="20% - Accent2 2 2 3 2 2" xfId="1994"/>
    <cellStyle name="20% - Accent2 2 2 3 2 3" xfId="3272"/>
    <cellStyle name="20% - Accent2 2 2 3 2 4" xfId="4550"/>
    <cellStyle name="20% - Accent2 2 2 3 3" xfId="1142"/>
    <cellStyle name="20% - Accent2 2 2 3 3 2" xfId="2420"/>
    <cellStyle name="20% - Accent2 2 2 3 3 3" xfId="3698"/>
    <cellStyle name="20% - Accent2 2 2 3 3 4" xfId="4976"/>
    <cellStyle name="20% - Accent2 2 2 3 4" xfId="1568"/>
    <cellStyle name="20% - Accent2 2 2 3 5" xfId="2846"/>
    <cellStyle name="20% - Accent2 2 2 3 6" xfId="4124"/>
    <cellStyle name="20% - Accent2 2 2 4" xfId="503"/>
    <cellStyle name="20% - Accent2 2 2 4 2" xfId="1781"/>
    <cellStyle name="20% - Accent2 2 2 4 3" xfId="3059"/>
    <cellStyle name="20% - Accent2 2 2 4 4" xfId="4337"/>
    <cellStyle name="20% - Accent2 2 2 5" xfId="929"/>
    <cellStyle name="20% - Accent2 2 2 5 2" xfId="2207"/>
    <cellStyle name="20% - Accent2 2 2 5 3" xfId="3485"/>
    <cellStyle name="20% - Accent2 2 2 5 4" xfId="4763"/>
    <cellStyle name="20% - Accent2 2 2 6" xfId="1355"/>
    <cellStyle name="20% - Accent2 2 2 7" xfId="2633"/>
    <cellStyle name="20% - Accent2 2 2 8" xfId="3911"/>
    <cellStyle name="20% - Accent2 2 3" xfId="17"/>
    <cellStyle name="20% - Accent2 2 3 2" xfId="291"/>
    <cellStyle name="20% - Accent2 2 3 2 2" xfId="718"/>
    <cellStyle name="20% - Accent2 2 3 2 2 2" xfId="1996"/>
    <cellStyle name="20% - Accent2 2 3 2 2 3" xfId="3274"/>
    <cellStyle name="20% - Accent2 2 3 2 2 4" xfId="4552"/>
    <cellStyle name="20% - Accent2 2 3 2 3" xfId="1144"/>
    <cellStyle name="20% - Accent2 2 3 2 3 2" xfId="2422"/>
    <cellStyle name="20% - Accent2 2 3 2 3 3" xfId="3700"/>
    <cellStyle name="20% - Accent2 2 3 2 3 4" xfId="4978"/>
    <cellStyle name="20% - Accent2 2 3 2 4" xfId="1570"/>
    <cellStyle name="20% - Accent2 2 3 2 5" xfId="2848"/>
    <cellStyle name="20% - Accent2 2 3 2 6" xfId="4126"/>
    <cellStyle name="20% - Accent2 2 3 3" xfId="505"/>
    <cellStyle name="20% - Accent2 2 3 3 2" xfId="1783"/>
    <cellStyle name="20% - Accent2 2 3 3 3" xfId="3061"/>
    <cellStyle name="20% - Accent2 2 3 3 4" xfId="4339"/>
    <cellStyle name="20% - Accent2 2 3 4" xfId="931"/>
    <cellStyle name="20% - Accent2 2 3 4 2" xfId="2209"/>
    <cellStyle name="20% - Accent2 2 3 4 3" xfId="3487"/>
    <cellStyle name="20% - Accent2 2 3 4 4" xfId="4765"/>
    <cellStyle name="20% - Accent2 2 3 5" xfId="1357"/>
    <cellStyle name="20% - Accent2 2 3 6" xfId="2635"/>
    <cellStyle name="20% - Accent2 2 3 7" xfId="3913"/>
    <cellStyle name="20% - Accent2 2 4" xfId="18"/>
    <cellStyle name="20% - Accent2 2 4 2" xfId="292"/>
    <cellStyle name="20% - Accent2 2 4 2 2" xfId="719"/>
    <cellStyle name="20% - Accent2 2 4 2 2 2" xfId="1997"/>
    <cellStyle name="20% - Accent2 2 4 2 2 3" xfId="3275"/>
    <cellStyle name="20% - Accent2 2 4 2 2 4" xfId="4553"/>
    <cellStyle name="20% - Accent2 2 4 2 3" xfId="1145"/>
    <cellStyle name="20% - Accent2 2 4 2 3 2" xfId="2423"/>
    <cellStyle name="20% - Accent2 2 4 2 3 3" xfId="3701"/>
    <cellStyle name="20% - Accent2 2 4 2 3 4" xfId="4979"/>
    <cellStyle name="20% - Accent2 2 4 2 4" xfId="1571"/>
    <cellStyle name="20% - Accent2 2 4 2 5" xfId="2849"/>
    <cellStyle name="20% - Accent2 2 4 2 6" xfId="4127"/>
    <cellStyle name="20% - Accent2 2 4 3" xfId="506"/>
    <cellStyle name="20% - Accent2 2 4 3 2" xfId="1784"/>
    <cellStyle name="20% - Accent2 2 4 3 3" xfId="3062"/>
    <cellStyle name="20% - Accent2 2 4 3 4" xfId="4340"/>
    <cellStyle name="20% - Accent2 2 4 4" xfId="932"/>
    <cellStyle name="20% - Accent2 2 4 4 2" xfId="2210"/>
    <cellStyle name="20% - Accent2 2 4 4 3" xfId="3488"/>
    <cellStyle name="20% - Accent2 2 4 4 4" xfId="4766"/>
    <cellStyle name="20% - Accent2 2 4 5" xfId="1358"/>
    <cellStyle name="20% - Accent2 2 4 6" xfId="2636"/>
    <cellStyle name="20% - Accent2 2 4 7" xfId="3914"/>
    <cellStyle name="20% - Accent2 2 5" xfId="19"/>
    <cellStyle name="20% - Accent2 2 5 2" xfId="293"/>
    <cellStyle name="20% - Accent2 2 5 2 2" xfId="720"/>
    <cellStyle name="20% - Accent2 2 5 2 2 2" xfId="1998"/>
    <cellStyle name="20% - Accent2 2 5 2 2 3" xfId="3276"/>
    <cellStyle name="20% - Accent2 2 5 2 2 4" xfId="4554"/>
    <cellStyle name="20% - Accent2 2 5 2 3" xfId="1146"/>
    <cellStyle name="20% - Accent2 2 5 2 3 2" xfId="2424"/>
    <cellStyle name="20% - Accent2 2 5 2 3 3" xfId="3702"/>
    <cellStyle name="20% - Accent2 2 5 2 3 4" xfId="4980"/>
    <cellStyle name="20% - Accent2 2 5 2 4" xfId="1572"/>
    <cellStyle name="20% - Accent2 2 5 2 5" xfId="2850"/>
    <cellStyle name="20% - Accent2 2 5 2 6" xfId="4128"/>
    <cellStyle name="20% - Accent2 2 5 3" xfId="507"/>
    <cellStyle name="20% - Accent2 2 5 3 2" xfId="1785"/>
    <cellStyle name="20% - Accent2 2 5 3 3" xfId="3063"/>
    <cellStyle name="20% - Accent2 2 5 3 4" xfId="4341"/>
    <cellStyle name="20% - Accent2 2 5 4" xfId="933"/>
    <cellStyle name="20% - Accent2 2 5 4 2" xfId="2211"/>
    <cellStyle name="20% - Accent2 2 5 4 3" xfId="3489"/>
    <cellStyle name="20% - Accent2 2 5 4 4" xfId="4767"/>
    <cellStyle name="20% - Accent2 2 5 5" xfId="1359"/>
    <cellStyle name="20% - Accent2 2 5 6" xfId="2637"/>
    <cellStyle name="20% - Accent2 2 5 7" xfId="3915"/>
    <cellStyle name="20% - Accent2 2 6" xfId="261"/>
    <cellStyle name="20% - Accent2 2 6 2" xfId="475"/>
    <cellStyle name="20% - Accent2 2 6 2 2" xfId="901"/>
    <cellStyle name="20% - Accent2 2 6 2 2 2" xfId="2179"/>
    <cellStyle name="20% - Accent2 2 6 2 2 3" xfId="3457"/>
    <cellStyle name="20% - Accent2 2 6 2 2 4" xfId="4735"/>
    <cellStyle name="20% - Accent2 2 6 2 3" xfId="1327"/>
    <cellStyle name="20% - Accent2 2 6 2 3 2" xfId="2605"/>
    <cellStyle name="20% - Accent2 2 6 2 3 3" xfId="3883"/>
    <cellStyle name="20% - Accent2 2 6 2 3 4" xfId="5161"/>
    <cellStyle name="20% - Accent2 2 6 2 4" xfId="1753"/>
    <cellStyle name="20% - Accent2 2 6 2 5" xfId="3031"/>
    <cellStyle name="20% - Accent2 2 6 2 6" xfId="4309"/>
    <cellStyle name="20% - Accent2 2 6 3" xfId="688"/>
    <cellStyle name="20% - Accent2 2 6 3 2" xfId="1966"/>
    <cellStyle name="20% - Accent2 2 6 3 3" xfId="3244"/>
    <cellStyle name="20% - Accent2 2 6 3 4" xfId="4522"/>
    <cellStyle name="20% - Accent2 2 6 4" xfId="1114"/>
    <cellStyle name="20% - Accent2 2 6 4 2" xfId="2392"/>
    <cellStyle name="20% - Accent2 2 6 4 3" xfId="3670"/>
    <cellStyle name="20% - Accent2 2 6 4 4" xfId="4948"/>
    <cellStyle name="20% - Accent2 2 6 5" xfId="1540"/>
    <cellStyle name="20% - Accent2 2 6 6" xfId="2818"/>
    <cellStyle name="20% - Accent2 2 6 7" xfId="4096"/>
    <cellStyle name="20% - Accent2 2 7" xfId="288"/>
    <cellStyle name="20% - Accent2 2 7 2" xfId="715"/>
    <cellStyle name="20% - Accent2 2 7 2 2" xfId="1993"/>
    <cellStyle name="20% - Accent2 2 7 2 3" xfId="3271"/>
    <cellStyle name="20% - Accent2 2 7 2 4" xfId="4549"/>
    <cellStyle name="20% - Accent2 2 7 3" xfId="1141"/>
    <cellStyle name="20% - Accent2 2 7 3 2" xfId="2419"/>
    <cellStyle name="20% - Accent2 2 7 3 3" xfId="3697"/>
    <cellStyle name="20% - Accent2 2 7 3 4" xfId="4975"/>
    <cellStyle name="20% - Accent2 2 7 4" xfId="1567"/>
    <cellStyle name="20% - Accent2 2 7 5" xfId="2845"/>
    <cellStyle name="20% - Accent2 2 7 6" xfId="4123"/>
    <cellStyle name="20% - Accent2 2 8" xfId="502"/>
    <cellStyle name="20% - Accent2 2 8 2" xfId="1780"/>
    <cellStyle name="20% - Accent2 2 8 3" xfId="3058"/>
    <cellStyle name="20% - Accent2 2 8 4" xfId="4336"/>
    <cellStyle name="20% - Accent2 2 9" xfId="928"/>
    <cellStyle name="20% - Accent2 2 9 2" xfId="2206"/>
    <cellStyle name="20% - Accent2 2 9 3" xfId="3484"/>
    <cellStyle name="20% - Accent2 2 9 4" xfId="4762"/>
    <cellStyle name="20% - Accent2 3" xfId="20"/>
    <cellStyle name="20% - Accent2 3 2" xfId="21"/>
    <cellStyle name="20% - Accent2 3 2 2" xfId="295"/>
    <cellStyle name="20% - Accent2 3 2 2 2" xfId="722"/>
    <cellStyle name="20% - Accent2 3 2 2 2 2" xfId="2000"/>
    <cellStyle name="20% - Accent2 3 2 2 2 3" xfId="3278"/>
    <cellStyle name="20% - Accent2 3 2 2 2 4" xfId="4556"/>
    <cellStyle name="20% - Accent2 3 2 2 3" xfId="1148"/>
    <cellStyle name="20% - Accent2 3 2 2 3 2" xfId="2426"/>
    <cellStyle name="20% - Accent2 3 2 2 3 3" xfId="3704"/>
    <cellStyle name="20% - Accent2 3 2 2 3 4" xfId="4982"/>
    <cellStyle name="20% - Accent2 3 2 2 4" xfId="1574"/>
    <cellStyle name="20% - Accent2 3 2 2 5" xfId="2852"/>
    <cellStyle name="20% - Accent2 3 2 2 6" xfId="4130"/>
    <cellStyle name="20% - Accent2 3 2 3" xfId="509"/>
    <cellStyle name="20% - Accent2 3 2 3 2" xfId="1787"/>
    <cellStyle name="20% - Accent2 3 2 3 3" xfId="3065"/>
    <cellStyle name="20% - Accent2 3 2 3 4" xfId="4343"/>
    <cellStyle name="20% - Accent2 3 2 4" xfId="935"/>
    <cellStyle name="20% - Accent2 3 2 4 2" xfId="2213"/>
    <cellStyle name="20% - Accent2 3 2 4 3" xfId="3491"/>
    <cellStyle name="20% - Accent2 3 2 4 4" xfId="4769"/>
    <cellStyle name="20% - Accent2 3 2 5" xfId="1361"/>
    <cellStyle name="20% - Accent2 3 2 6" xfId="2639"/>
    <cellStyle name="20% - Accent2 3 2 7" xfId="3917"/>
    <cellStyle name="20% - Accent2 3 3" xfId="294"/>
    <cellStyle name="20% - Accent2 3 3 2" xfId="721"/>
    <cellStyle name="20% - Accent2 3 3 2 2" xfId="1999"/>
    <cellStyle name="20% - Accent2 3 3 2 3" xfId="3277"/>
    <cellStyle name="20% - Accent2 3 3 2 4" xfId="4555"/>
    <cellStyle name="20% - Accent2 3 3 3" xfId="1147"/>
    <cellStyle name="20% - Accent2 3 3 3 2" xfId="2425"/>
    <cellStyle name="20% - Accent2 3 3 3 3" xfId="3703"/>
    <cellStyle name="20% - Accent2 3 3 3 4" xfId="4981"/>
    <cellStyle name="20% - Accent2 3 3 4" xfId="1573"/>
    <cellStyle name="20% - Accent2 3 3 5" xfId="2851"/>
    <cellStyle name="20% - Accent2 3 3 6" xfId="4129"/>
    <cellStyle name="20% - Accent2 3 4" xfId="508"/>
    <cellStyle name="20% - Accent2 3 4 2" xfId="1786"/>
    <cellStyle name="20% - Accent2 3 4 3" xfId="3064"/>
    <cellStyle name="20% - Accent2 3 4 4" xfId="4342"/>
    <cellStyle name="20% - Accent2 3 5" xfId="934"/>
    <cellStyle name="20% - Accent2 3 5 2" xfId="2212"/>
    <cellStyle name="20% - Accent2 3 5 3" xfId="3490"/>
    <cellStyle name="20% - Accent2 3 5 4" xfId="4768"/>
    <cellStyle name="20% - Accent2 3 6" xfId="1360"/>
    <cellStyle name="20% - Accent2 3 7" xfId="2638"/>
    <cellStyle name="20% - Accent2 3 8" xfId="3916"/>
    <cellStyle name="20% - Accent2 4" xfId="22"/>
    <cellStyle name="20% - Accent2 4 2" xfId="296"/>
    <cellStyle name="20% - Accent2 4 2 2" xfId="723"/>
    <cellStyle name="20% - Accent2 4 2 2 2" xfId="2001"/>
    <cellStyle name="20% - Accent2 4 2 2 3" xfId="3279"/>
    <cellStyle name="20% - Accent2 4 2 2 4" xfId="4557"/>
    <cellStyle name="20% - Accent2 4 2 3" xfId="1149"/>
    <cellStyle name="20% - Accent2 4 2 3 2" xfId="2427"/>
    <cellStyle name="20% - Accent2 4 2 3 3" xfId="3705"/>
    <cellStyle name="20% - Accent2 4 2 3 4" xfId="4983"/>
    <cellStyle name="20% - Accent2 4 2 4" xfId="1575"/>
    <cellStyle name="20% - Accent2 4 2 5" xfId="2853"/>
    <cellStyle name="20% - Accent2 4 2 6" xfId="4131"/>
    <cellStyle name="20% - Accent2 4 3" xfId="510"/>
    <cellStyle name="20% - Accent2 4 3 2" xfId="1788"/>
    <cellStyle name="20% - Accent2 4 3 3" xfId="3066"/>
    <cellStyle name="20% - Accent2 4 3 4" xfId="4344"/>
    <cellStyle name="20% - Accent2 4 4" xfId="936"/>
    <cellStyle name="20% - Accent2 4 4 2" xfId="2214"/>
    <cellStyle name="20% - Accent2 4 4 3" xfId="3492"/>
    <cellStyle name="20% - Accent2 4 4 4" xfId="4770"/>
    <cellStyle name="20% - Accent2 4 5" xfId="1362"/>
    <cellStyle name="20% - Accent2 4 6" xfId="2640"/>
    <cellStyle name="20% - Accent2 4 7" xfId="3918"/>
    <cellStyle name="20% - Accent2 5" xfId="23"/>
    <cellStyle name="20% - Accent2 5 2" xfId="297"/>
    <cellStyle name="20% - Accent2 5 2 2" xfId="724"/>
    <cellStyle name="20% - Accent2 5 2 2 2" xfId="2002"/>
    <cellStyle name="20% - Accent2 5 2 2 3" xfId="3280"/>
    <cellStyle name="20% - Accent2 5 2 2 4" xfId="4558"/>
    <cellStyle name="20% - Accent2 5 2 3" xfId="1150"/>
    <cellStyle name="20% - Accent2 5 2 3 2" xfId="2428"/>
    <cellStyle name="20% - Accent2 5 2 3 3" xfId="3706"/>
    <cellStyle name="20% - Accent2 5 2 3 4" xfId="4984"/>
    <cellStyle name="20% - Accent2 5 2 4" xfId="1576"/>
    <cellStyle name="20% - Accent2 5 2 5" xfId="2854"/>
    <cellStyle name="20% - Accent2 5 2 6" xfId="4132"/>
    <cellStyle name="20% - Accent2 5 3" xfId="511"/>
    <cellStyle name="20% - Accent2 5 3 2" xfId="1789"/>
    <cellStyle name="20% - Accent2 5 3 3" xfId="3067"/>
    <cellStyle name="20% - Accent2 5 3 4" xfId="4345"/>
    <cellStyle name="20% - Accent2 5 4" xfId="937"/>
    <cellStyle name="20% - Accent2 5 4 2" xfId="2215"/>
    <cellStyle name="20% - Accent2 5 4 3" xfId="3493"/>
    <cellStyle name="20% - Accent2 5 4 4" xfId="4771"/>
    <cellStyle name="20% - Accent2 5 5" xfId="1363"/>
    <cellStyle name="20% - Accent2 5 6" xfId="2641"/>
    <cellStyle name="20% - Accent2 5 7" xfId="3919"/>
    <cellStyle name="20% - Accent2 6" xfId="24"/>
    <cellStyle name="20% - Accent2 6 2" xfId="298"/>
    <cellStyle name="20% - Accent2 6 2 2" xfId="725"/>
    <cellStyle name="20% - Accent2 6 2 2 2" xfId="2003"/>
    <cellStyle name="20% - Accent2 6 2 2 3" xfId="3281"/>
    <cellStyle name="20% - Accent2 6 2 2 4" xfId="4559"/>
    <cellStyle name="20% - Accent2 6 2 3" xfId="1151"/>
    <cellStyle name="20% - Accent2 6 2 3 2" xfId="2429"/>
    <cellStyle name="20% - Accent2 6 2 3 3" xfId="3707"/>
    <cellStyle name="20% - Accent2 6 2 3 4" xfId="4985"/>
    <cellStyle name="20% - Accent2 6 2 4" xfId="1577"/>
    <cellStyle name="20% - Accent2 6 2 5" xfId="2855"/>
    <cellStyle name="20% - Accent2 6 2 6" xfId="4133"/>
    <cellStyle name="20% - Accent2 6 3" xfId="512"/>
    <cellStyle name="20% - Accent2 6 3 2" xfId="1790"/>
    <cellStyle name="20% - Accent2 6 3 3" xfId="3068"/>
    <cellStyle name="20% - Accent2 6 3 4" xfId="4346"/>
    <cellStyle name="20% - Accent2 6 4" xfId="938"/>
    <cellStyle name="20% - Accent2 6 4 2" xfId="2216"/>
    <cellStyle name="20% - Accent2 6 4 3" xfId="3494"/>
    <cellStyle name="20% - Accent2 6 4 4" xfId="4772"/>
    <cellStyle name="20% - Accent2 6 5" xfId="1364"/>
    <cellStyle name="20% - Accent2 6 6" xfId="2642"/>
    <cellStyle name="20% - Accent2 6 7" xfId="3920"/>
    <cellStyle name="20% - Accent2 7" xfId="245"/>
    <cellStyle name="20% - Accent2 7 2" xfId="459"/>
    <cellStyle name="20% - Accent2 7 2 2" xfId="885"/>
    <cellStyle name="20% - Accent2 7 2 2 2" xfId="2163"/>
    <cellStyle name="20% - Accent2 7 2 2 3" xfId="3441"/>
    <cellStyle name="20% - Accent2 7 2 2 4" xfId="4719"/>
    <cellStyle name="20% - Accent2 7 2 3" xfId="1311"/>
    <cellStyle name="20% - Accent2 7 2 3 2" xfId="2589"/>
    <cellStyle name="20% - Accent2 7 2 3 3" xfId="3867"/>
    <cellStyle name="20% - Accent2 7 2 3 4" xfId="5145"/>
    <cellStyle name="20% - Accent2 7 2 4" xfId="1737"/>
    <cellStyle name="20% - Accent2 7 2 5" xfId="3015"/>
    <cellStyle name="20% - Accent2 7 2 6" xfId="4293"/>
    <cellStyle name="20% - Accent2 7 3" xfId="672"/>
    <cellStyle name="20% - Accent2 7 3 2" xfId="1950"/>
    <cellStyle name="20% - Accent2 7 3 3" xfId="3228"/>
    <cellStyle name="20% - Accent2 7 3 4" xfId="4506"/>
    <cellStyle name="20% - Accent2 7 4" xfId="1098"/>
    <cellStyle name="20% - Accent2 7 4 2" xfId="2376"/>
    <cellStyle name="20% - Accent2 7 4 3" xfId="3654"/>
    <cellStyle name="20% - Accent2 7 4 4" xfId="4932"/>
    <cellStyle name="20% - Accent2 7 5" xfId="1524"/>
    <cellStyle name="20% - Accent2 7 6" xfId="2802"/>
    <cellStyle name="20% - Accent2 7 7" xfId="4080"/>
    <cellStyle name="20% - Accent2 8" xfId="287"/>
    <cellStyle name="20% - Accent2 8 2" xfId="714"/>
    <cellStyle name="20% - Accent2 8 2 2" xfId="1992"/>
    <cellStyle name="20% - Accent2 8 2 3" xfId="3270"/>
    <cellStyle name="20% - Accent2 8 2 4" xfId="4548"/>
    <cellStyle name="20% - Accent2 8 3" xfId="1140"/>
    <cellStyle name="20% - Accent2 8 3 2" xfId="2418"/>
    <cellStyle name="20% - Accent2 8 3 3" xfId="3696"/>
    <cellStyle name="20% - Accent2 8 3 4" xfId="4974"/>
    <cellStyle name="20% - Accent2 8 4" xfId="1566"/>
    <cellStyle name="20% - Accent2 8 5" xfId="2844"/>
    <cellStyle name="20% - Accent2 8 6" xfId="4122"/>
    <cellStyle name="20% - Accent2 9" xfId="501"/>
    <cellStyle name="20% - Accent2 9 2" xfId="1779"/>
    <cellStyle name="20% - Accent2 9 3" xfId="3057"/>
    <cellStyle name="20% - Accent2 9 4" xfId="4335"/>
    <cellStyle name="20% - Accent3" xfId="25" builtinId="38" customBuiltin="1"/>
    <cellStyle name="20% - Accent3 10" xfId="939"/>
    <cellStyle name="20% - Accent3 10 2" xfId="2217"/>
    <cellStyle name="20% - Accent3 10 3" xfId="3495"/>
    <cellStyle name="20% - Accent3 10 4" xfId="4773"/>
    <cellStyle name="20% - Accent3 11" xfId="1365"/>
    <cellStyle name="20% - Accent3 12" xfId="2643"/>
    <cellStyle name="20% - Accent3 13" xfId="3921"/>
    <cellStyle name="20% - Accent3 2" xfId="26"/>
    <cellStyle name="20% - Accent3 2 10" xfId="1366"/>
    <cellStyle name="20% - Accent3 2 11" xfId="2644"/>
    <cellStyle name="20% - Accent3 2 12" xfId="3922"/>
    <cellStyle name="20% - Accent3 2 2" xfId="27"/>
    <cellStyle name="20% - Accent3 2 2 2" xfId="28"/>
    <cellStyle name="20% - Accent3 2 2 2 2" xfId="302"/>
    <cellStyle name="20% - Accent3 2 2 2 2 2" xfId="729"/>
    <cellStyle name="20% - Accent3 2 2 2 2 2 2" xfId="2007"/>
    <cellStyle name="20% - Accent3 2 2 2 2 2 3" xfId="3285"/>
    <cellStyle name="20% - Accent3 2 2 2 2 2 4" xfId="4563"/>
    <cellStyle name="20% - Accent3 2 2 2 2 3" xfId="1155"/>
    <cellStyle name="20% - Accent3 2 2 2 2 3 2" xfId="2433"/>
    <cellStyle name="20% - Accent3 2 2 2 2 3 3" xfId="3711"/>
    <cellStyle name="20% - Accent3 2 2 2 2 3 4" xfId="4989"/>
    <cellStyle name="20% - Accent3 2 2 2 2 4" xfId="1581"/>
    <cellStyle name="20% - Accent3 2 2 2 2 5" xfId="2859"/>
    <cellStyle name="20% - Accent3 2 2 2 2 6" xfId="4137"/>
    <cellStyle name="20% - Accent3 2 2 2 3" xfId="516"/>
    <cellStyle name="20% - Accent3 2 2 2 3 2" xfId="1794"/>
    <cellStyle name="20% - Accent3 2 2 2 3 3" xfId="3072"/>
    <cellStyle name="20% - Accent3 2 2 2 3 4" xfId="4350"/>
    <cellStyle name="20% - Accent3 2 2 2 4" xfId="942"/>
    <cellStyle name="20% - Accent3 2 2 2 4 2" xfId="2220"/>
    <cellStyle name="20% - Accent3 2 2 2 4 3" xfId="3498"/>
    <cellStyle name="20% - Accent3 2 2 2 4 4" xfId="4776"/>
    <cellStyle name="20% - Accent3 2 2 2 5" xfId="1368"/>
    <cellStyle name="20% - Accent3 2 2 2 6" xfId="2646"/>
    <cellStyle name="20% - Accent3 2 2 2 7" xfId="3924"/>
    <cellStyle name="20% - Accent3 2 2 3" xfId="301"/>
    <cellStyle name="20% - Accent3 2 2 3 2" xfId="728"/>
    <cellStyle name="20% - Accent3 2 2 3 2 2" xfId="2006"/>
    <cellStyle name="20% - Accent3 2 2 3 2 3" xfId="3284"/>
    <cellStyle name="20% - Accent3 2 2 3 2 4" xfId="4562"/>
    <cellStyle name="20% - Accent3 2 2 3 3" xfId="1154"/>
    <cellStyle name="20% - Accent3 2 2 3 3 2" xfId="2432"/>
    <cellStyle name="20% - Accent3 2 2 3 3 3" xfId="3710"/>
    <cellStyle name="20% - Accent3 2 2 3 3 4" xfId="4988"/>
    <cellStyle name="20% - Accent3 2 2 3 4" xfId="1580"/>
    <cellStyle name="20% - Accent3 2 2 3 5" xfId="2858"/>
    <cellStyle name="20% - Accent3 2 2 3 6" xfId="4136"/>
    <cellStyle name="20% - Accent3 2 2 4" xfId="515"/>
    <cellStyle name="20% - Accent3 2 2 4 2" xfId="1793"/>
    <cellStyle name="20% - Accent3 2 2 4 3" xfId="3071"/>
    <cellStyle name="20% - Accent3 2 2 4 4" xfId="4349"/>
    <cellStyle name="20% - Accent3 2 2 5" xfId="941"/>
    <cellStyle name="20% - Accent3 2 2 5 2" xfId="2219"/>
    <cellStyle name="20% - Accent3 2 2 5 3" xfId="3497"/>
    <cellStyle name="20% - Accent3 2 2 5 4" xfId="4775"/>
    <cellStyle name="20% - Accent3 2 2 6" xfId="1367"/>
    <cellStyle name="20% - Accent3 2 2 7" xfId="2645"/>
    <cellStyle name="20% - Accent3 2 2 8" xfId="3923"/>
    <cellStyle name="20% - Accent3 2 3" xfId="29"/>
    <cellStyle name="20% - Accent3 2 3 2" xfId="303"/>
    <cellStyle name="20% - Accent3 2 3 2 2" xfId="730"/>
    <cellStyle name="20% - Accent3 2 3 2 2 2" xfId="2008"/>
    <cellStyle name="20% - Accent3 2 3 2 2 3" xfId="3286"/>
    <cellStyle name="20% - Accent3 2 3 2 2 4" xfId="4564"/>
    <cellStyle name="20% - Accent3 2 3 2 3" xfId="1156"/>
    <cellStyle name="20% - Accent3 2 3 2 3 2" xfId="2434"/>
    <cellStyle name="20% - Accent3 2 3 2 3 3" xfId="3712"/>
    <cellStyle name="20% - Accent3 2 3 2 3 4" xfId="4990"/>
    <cellStyle name="20% - Accent3 2 3 2 4" xfId="1582"/>
    <cellStyle name="20% - Accent3 2 3 2 5" xfId="2860"/>
    <cellStyle name="20% - Accent3 2 3 2 6" xfId="4138"/>
    <cellStyle name="20% - Accent3 2 3 3" xfId="517"/>
    <cellStyle name="20% - Accent3 2 3 3 2" xfId="1795"/>
    <cellStyle name="20% - Accent3 2 3 3 3" xfId="3073"/>
    <cellStyle name="20% - Accent3 2 3 3 4" xfId="4351"/>
    <cellStyle name="20% - Accent3 2 3 4" xfId="943"/>
    <cellStyle name="20% - Accent3 2 3 4 2" xfId="2221"/>
    <cellStyle name="20% - Accent3 2 3 4 3" xfId="3499"/>
    <cellStyle name="20% - Accent3 2 3 4 4" xfId="4777"/>
    <cellStyle name="20% - Accent3 2 3 5" xfId="1369"/>
    <cellStyle name="20% - Accent3 2 3 6" xfId="2647"/>
    <cellStyle name="20% - Accent3 2 3 7" xfId="3925"/>
    <cellStyle name="20% - Accent3 2 4" xfId="30"/>
    <cellStyle name="20% - Accent3 2 4 2" xfId="304"/>
    <cellStyle name="20% - Accent3 2 4 2 2" xfId="731"/>
    <cellStyle name="20% - Accent3 2 4 2 2 2" xfId="2009"/>
    <cellStyle name="20% - Accent3 2 4 2 2 3" xfId="3287"/>
    <cellStyle name="20% - Accent3 2 4 2 2 4" xfId="4565"/>
    <cellStyle name="20% - Accent3 2 4 2 3" xfId="1157"/>
    <cellStyle name="20% - Accent3 2 4 2 3 2" xfId="2435"/>
    <cellStyle name="20% - Accent3 2 4 2 3 3" xfId="3713"/>
    <cellStyle name="20% - Accent3 2 4 2 3 4" xfId="4991"/>
    <cellStyle name="20% - Accent3 2 4 2 4" xfId="1583"/>
    <cellStyle name="20% - Accent3 2 4 2 5" xfId="2861"/>
    <cellStyle name="20% - Accent3 2 4 2 6" xfId="4139"/>
    <cellStyle name="20% - Accent3 2 4 3" xfId="518"/>
    <cellStyle name="20% - Accent3 2 4 3 2" xfId="1796"/>
    <cellStyle name="20% - Accent3 2 4 3 3" xfId="3074"/>
    <cellStyle name="20% - Accent3 2 4 3 4" xfId="4352"/>
    <cellStyle name="20% - Accent3 2 4 4" xfId="944"/>
    <cellStyle name="20% - Accent3 2 4 4 2" xfId="2222"/>
    <cellStyle name="20% - Accent3 2 4 4 3" xfId="3500"/>
    <cellStyle name="20% - Accent3 2 4 4 4" xfId="4778"/>
    <cellStyle name="20% - Accent3 2 4 5" xfId="1370"/>
    <cellStyle name="20% - Accent3 2 4 6" xfId="2648"/>
    <cellStyle name="20% - Accent3 2 4 7" xfId="3926"/>
    <cellStyle name="20% - Accent3 2 5" xfId="31"/>
    <cellStyle name="20% - Accent3 2 5 2" xfId="305"/>
    <cellStyle name="20% - Accent3 2 5 2 2" xfId="732"/>
    <cellStyle name="20% - Accent3 2 5 2 2 2" xfId="2010"/>
    <cellStyle name="20% - Accent3 2 5 2 2 3" xfId="3288"/>
    <cellStyle name="20% - Accent3 2 5 2 2 4" xfId="4566"/>
    <cellStyle name="20% - Accent3 2 5 2 3" xfId="1158"/>
    <cellStyle name="20% - Accent3 2 5 2 3 2" xfId="2436"/>
    <cellStyle name="20% - Accent3 2 5 2 3 3" xfId="3714"/>
    <cellStyle name="20% - Accent3 2 5 2 3 4" xfId="4992"/>
    <cellStyle name="20% - Accent3 2 5 2 4" xfId="1584"/>
    <cellStyle name="20% - Accent3 2 5 2 5" xfId="2862"/>
    <cellStyle name="20% - Accent3 2 5 2 6" xfId="4140"/>
    <cellStyle name="20% - Accent3 2 5 3" xfId="519"/>
    <cellStyle name="20% - Accent3 2 5 3 2" xfId="1797"/>
    <cellStyle name="20% - Accent3 2 5 3 3" xfId="3075"/>
    <cellStyle name="20% - Accent3 2 5 3 4" xfId="4353"/>
    <cellStyle name="20% - Accent3 2 5 4" xfId="945"/>
    <cellStyle name="20% - Accent3 2 5 4 2" xfId="2223"/>
    <cellStyle name="20% - Accent3 2 5 4 3" xfId="3501"/>
    <cellStyle name="20% - Accent3 2 5 4 4" xfId="4779"/>
    <cellStyle name="20% - Accent3 2 5 5" xfId="1371"/>
    <cellStyle name="20% - Accent3 2 5 6" xfId="2649"/>
    <cellStyle name="20% - Accent3 2 5 7" xfId="3927"/>
    <cellStyle name="20% - Accent3 2 6" xfId="263"/>
    <cellStyle name="20% - Accent3 2 6 2" xfId="477"/>
    <cellStyle name="20% - Accent3 2 6 2 2" xfId="903"/>
    <cellStyle name="20% - Accent3 2 6 2 2 2" xfId="2181"/>
    <cellStyle name="20% - Accent3 2 6 2 2 3" xfId="3459"/>
    <cellStyle name="20% - Accent3 2 6 2 2 4" xfId="4737"/>
    <cellStyle name="20% - Accent3 2 6 2 3" xfId="1329"/>
    <cellStyle name="20% - Accent3 2 6 2 3 2" xfId="2607"/>
    <cellStyle name="20% - Accent3 2 6 2 3 3" xfId="3885"/>
    <cellStyle name="20% - Accent3 2 6 2 3 4" xfId="5163"/>
    <cellStyle name="20% - Accent3 2 6 2 4" xfId="1755"/>
    <cellStyle name="20% - Accent3 2 6 2 5" xfId="3033"/>
    <cellStyle name="20% - Accent3 2 6 2 6" xfId="4311"/>
    <cellStyle name="20% - Accent3 2 6 3" xfId="690"/>
    <cellStyle name="20% - Accent3 2 6 3 2" xfId="1968"/>
    <cellStyle name="20% - Accent3 2 6 3 3" xfId="3246"/>
    <cellStyle name="20% - Accent3 2 6 3 4" xfId="4524"/>
    <cellStyle name="20% - Accent3 2 6 4" xfId="1116"/>
    <cellStyle name="20% - Accent3 2 6 4 2" xfId="2394"/>
    <cellStyle name="20% - Accent3 2 6 4 3" xfId="3672"/>
    <cellStyle name="20% - Accent3 2 6 4 4" xfId="4950"/>
    <cellStyle name="20% - Accent3 2 6 5" xfId="1542"/>
    <cellStyle name="20% - Accent3 2 6 6" xfId="2820"/>
    <cellStyle name="20% - Accent3 2 6 7" xfId="4098"/>
    <cellStyle name="20% - Accent3 2 7" xfId="300"/>
    <cellStyle name="20% - Accent3 2 7 2" xfId="727"/>
    <cellStyle name="20% - Accent3 2 7 2 2" xfId="2005"/>
    <cellStyle name="20% - Accent3 2 7 2 3" xfId="3283"/>
    <cellStyle name="20% - Accent3 2 7 2 4" xfId="4561"/>
    <cellStyle name="20% - Accent3 2 7 3" xfId="1153"/>
    <cellStyle name="20% - Accent3 2 7 3 2" xfId="2431"/>
    <cellStyle name="20% - Accent3 2 7 3 3" xfId="3709"/>
    <cellStyle name="20% - Accent3 2 7 3 4" xfId="4987"/>
    <cellStyle name="20% - Accent3 2 7 4" xfId="1579"/>
    <cellStyle name="20% - Accent3 2 7 5" xfId="2857"/>
    <cellStyle name="20% - Accent3 2 7 6" xfId="4135"/>
    <cellStyle name="20% - Accent3 2 8" xfId="514"/>
    <cellStyle name="20% - Accent3 2 8 2" xfId="1792"/>
    <cellStyle name="20% - Accent3 2 8 3" xfId="3070"/>
    <cellStyle name="20% - Accent3 2 8 4" xfId="4348"/>
    <cellStyle name="20% - Accent3 2 9" xfId="940"/>
    <cellStyle name="20% - Accent3 2 9 2" xfId="2218"/>
    <cellStyle name="20% - Accent3 2 9 3" xfId="3496"/>
    <cellStyle name="20% - Accent3 2 9 4" xfId="4774"/>
    <cellStyle name="20% - Accent3 3" xfId="32"/>
    <cellStyle name="20% - Accent3 3 2" xfId="33"/>
    <cellStyle name="20% - Accent3 3 2 2" xfId="307"/>
    <cellStyle name="20% - Accent3 3 2 2 2" xfId="734"/>
    <cellStyle name="20% - Accent3 3 2 2 2 2" xfId="2012"/>
    <cellStyle name="20% - Accent3 3 2 2 2 3" xfId="3290"/>
    <cellStyle name="20% - Accent3 3 2 2 2 4" xfId="4568"/>
    <cellStyle name="20% - Accent3 3 2 2 3" xfId="1160"/>
    <cellStyle name="20% - Accent3 3 2 2 3 2" xfId="2438"/>
    <cellStyle name="20% - Accent3 3 2 2 3 3" xfId="3716"/>
    <cellStyle name="20% - Accent3 3 2 2 3 4" xfId="4994"/>
    <cellStyle name="20% - Accent3 3 2 2 4" xfId="1586"/>
    <cellStyle name="20% - Accent3 3 2 2 5" xfId="2864"/>
    <cellStyle name="20% - Accent3 3 2 2 6" xfId="4142"/>
    <cellStyle name="20% - Accent3 3 2 3" xfId="521"/>
    <cellStyle name="20% - Accent3 3 2 3 2" xfId="1799"/>
    <cellStyle name="20% - Accent3 3 2 3 3" xfId="3077"/>
    <cellStyle name="20% - Accent3 3 2 3 4" xfId="4355"/>
    <cellStyle name="20% - Accent3 3 2 4" xfId="947"/>
    <cellStyle name="20% - Accent3 3 2 4 2" xfId="2225"/>
    <cellStyle name="20% - Accent3 3 2 4 3" xfId="3503"/>
    <cellStyle name="20% - Accent3 3 2 4 4" xfId="4781"/>
    <cellStyle name="20% - Accent3 3 2 5" xfId="1373"/>
    <cellStyle name="20% - Accent3 3 2 6" xfId="2651"/>
    <cellStyle name="20% - Accent3 3 2 7" xfId="3929"/>
    <cellStyle name="20% - Accent3 3 3" xfId="306"/>
    <cellStyle name="20% - Accent3 3 3 2" xfId="733"/>
    <cellStyle name="20% - Accent3 3 3 2 2" xfId="2011"/>
    <cellStyle name="20% - Accent3 3 3 2 3" xfId="3289"/>
    <cellStyle name="20% - Accent3 3 3 2 4" xfId="4567"/>
    <cellStyle name="20% - Accent3 3 3 3" xfId="1159"/>
    <cellStyle name="20% - Accent3 3 3 3 2" xfId="2437"/>
    <cellStyle name="20% - Accent3 3 3 3 3" xfId="3715"/>
    <cellStyle name="20% - Accent3 3 3 3 4" xfId="4993"/>
    <cellStyle name="20% - Accent3 3 3 4" xfId="1585"/>
    <cellStyle name="20% - Accent3 3 3 5" xfId="2863"/>
    <cellStyle name="20% - Accent3 3 3 6" xfId="4141"/>
    <cellStyle name="20% - Accent3 3 4" xfId="520"/>
    <cellStyle name="20% - Accent3 3 4 2" xfId="1798"/>
    <cellStyle name="20% - Accent3 3 4 3" xfId="3076"/>
    <cellStyle name="20% - Accent3 3 4 4" xfId="4354"/>
    <cellStyle name="20% - Accent3 3 5" xfId="946"/>
    <cellStyle name="20% - Accent3 3 5 2" xfId="2224"/>
    <cellStyle name="20% - Accent3 3 5 3" xfId="3502"/>
    <cellStyle name="20% - Accent3 3 5 4" xfId="4780"/>
    <cellStyle name="20% - Accent3 3 6" xfId="1372"/>
    <cellStyle name="20% - Accent3 3 7" xfId="2650"/>
    <cellStyle name="20% - Accent3 3 8" xfId="3928"/>
    <cellStyle name="20% - Accent3 4" xfId="34"/>
    <cellStyle name="20% - Accent3 4 2" xfId="308"/>
    <cellStyle name="20% - Accent3 4 2 2" xfId="735"/>
    <cellStyle name="20% - Accent3 4 2 2 2" xfId="2013"/>
    <cellStyle name="20% - Accent3 4 2 2 3" xfId="3291"/>
    <cellStyle name="20% - Accent3 4 2 2 4" xfId="4569"/>
    <cellStyle name="20% - Accent3 4 2 3" xfId="1161"/>
    <cellStyle name="20% - Accent3 4 2 3 2" xfId="2439"/>
    <cellStyle name="20% - Accent3 4 2 3 3" xfId="3717"/>
    <cellStyle name="20% - Accent3 4 2 3 4" xfId="4995"/>
    <cellStyle name="20% - Accent3 4 2 4" xfId="1587"/>
    <cellStyle name="20% - Accent3 4 2 5" xfId="2865"/>
    <cellStyle name="20% - Accent3 4 2 6" xfId="4143"/>
    <cellStyle name="20% - Accent3 4 3" xfId="522"/>
    <cellStyle name="20% - Accent3 4 3 2" xfId="1800"/>
    <cellStyle name="20% - Accent3 4 3 3" xfId="3078"/>
    <cellStyle name="20% - Accent3 4 3 4" xfId="4356"/>
    <cellStyle name="20% - Accent3 4 4" xfId="948"/>
    <cellStyle name="20% - Accent3 4 4 2" xfId="2226"/>
    <cellStyle name="20% - Accent3 4 4 3" xfId="3504"/>
    <cellStyle name="20% - Accent3 4 4 4" xfId="4782"/>
    <cellStyle name="20% - Accent3 4 5" xfId="1374"/>
    <cellStyle name="20% - Accent3 4 6" xfId="2652"/>
    <cellStyle name="20% - Accent3 4 7" xfId="3930"/>
    <cellStyle name="20% - Accent3 5" xfId="35"/>
    <cellStyle name="20% - Accent3 5 2" xfId="309"/>
    <cellStyle name="20% - Accent3 5 2 2" xfId="736"/>
    <cellStyle name="20% - Accent3 5 2 2 2" xfId="2014"/>
    <cellStyle name="20% - Accent3 5 2 2 3" xfId="3292"/>
    <cellStyle name="20% - Accent3 5 2 2 4" xfId="4570"/>
    <cellStyle name="20% - Accent3 5 2 3" xfId="1162"/>
    <cellStyle name="20% - Accent3 5 2 3 2" xfId="2440"/>
    <cellStyle name="20% - Accent3 5 2 3 3" xfId="3718"/>
    <cellStyle name="20% - Accent3 5 2 3 4" xfId="4996"/>
    <cellStyle name="20% - Accent3 5 2 4" xfId="1588"/>
    <cellStyle name="20% - Accent3 5 2 5" xfId="2866"/>
    <cellStyle name="20% - Accent3 5 2 6" xfId="4144"/>
    <cellStyle name="20% - Accent3 5 3" xfId="523"/>
    <cellStyle name="20% - Accent3 5 3 2" xfId="1801"/>
    <cellStyle name="20% - Accent3 5 3 3" xfId="3079"/>
    <cellStyle name="20% - Accent3 5 3 4" xfId="4357"/>
    <cellStyle name="20% - Accent3 5 4" xfId="949"/>
    <cellStyle name="20% - Accent3 5 4 2" xfId="2227"/>
    <cellStyle name="20% - Accent3 5 4 3" xfId="3505"/>
    <cellStyle name="20% - Accent3 5 4 4" xfId="4783"/>
    <cellStyle name="20% - Accent3 5 5" xfId="1375"/>
    <cellStyle name="20% - Accent3 5 6" xfId="2653"/>
    <cellStyle name="20% - Accent3 5 7" xfId="3931"/>
    <cellStyle name="20% - Accent3 6" xfId="36"/>
    <cellStyle name="20% - Accent3 6 2" xfId="310"/>
    <cellStyle name="20% - Accent3 6 2 2" xfId="737"/>
    <cellStyle name="20% - Accent3 6 2 2 2" xfId="2015"/>
    <cellStyle name="20% - Accent3 6 2 2 3" xfId="3293"/>
    <cellStyle name="20% - Accent3 6 2 2 4" xfId="4571"/>
    <cellStyle name="20% - Accent3 6 2 3" xfId="1163"/>
    <cellStyle name="20% - Accent3 6 2 3 2" xfId="2441"/>
    <cellStyle name="20% - Accent3 6 2 3 3" xfId="3719"/>
    <cellStyle name="20% - Accent3 6 2 3 4" xfId="4997"/>
    <cellStyle name="20% - Accent3 6 2 4" xfId="1589"/>
    <cellStyle name="20% - Accent3 6 2 5" xfId="2867"/>
    <cellStyle name="20% - Accent3 6 2 6" xfId="4145"/>
    <cellStyle name="20% - Accent3 6 3" xfId="524"/>
    <cellStyle name="20% - Accent3 6 3 2" xfId="1802"/>
    <cellStyle name="20% - Accent3 6 3 3" xfId="3080"/>
    <cellStyle name="20% - Accent3 6 3 4" xfId="4358"/>
    <cellStyle name="20% - Accent3 6 4" xfId="950"/>
    <cellStyle name="20% - Accent3 6 4 2" xfId="2228"/>
    <cellStyle name="20% - Accent3 6 4 3" xfId="3506"/>
    <cellStyle name="20% - Accent3 6 4 4" xfId="4784"/>
    <cellStyle name="20% - Accent3 6 5" xfId="1376"/>
    <cellStyle name="20% - Accent3 6 6" xfId="2654"/>
    <cellStyle name="20% - Accent3 6 7" xfId="3932"/>
    <cellStyle name="20% - Accent3 7" xfId="246"/>
    <cellStyle name="20% - Accent3 7 2" xfId="460"/>
    <cellStyle name="20% - Accent3 7 2 2" xfId="886"/>
    <cellStyle name="20% - Accent3 7 2 2 2" xfId="2164"/>
    <cellStyle name="20% - Accent3 7 2 2 3" xfId="3442"/>
    <cellStyle name="20% - Accent3 7 2 2 4" xfId="4720"/>
    <cellStyle name="20% - Accent3 7 2 3" xfId="1312"/>
    <cellStyle name="20% - Accent3 7 2 3 2" xfId="2590"/>
    <cellStyle name="20% - Accent3 7 2 3 3" xfId="3868"/>
    <cellStyle name="20% - Accent3 7 2 3 4" xfId="5146"/>
    <cellStyle name="20% - Accent3 7 2 4" xfId="1738"/>
    <cellStyle name="20% - Accent3 7 2 5" xfId="3016"/>
    <cellStyle name="20% - Accent3 7 2 6" xfId="4294"/>
    <cellStyle name="20% - Accent3 7 3" xfId="673"/>
    <cellStyle name="20% - Accent3 7 3 2" xfId="1951"/>
    <cellStyle name="20% - Accent3 7 3 3" xfId="3229"/>
    <cellStyle name="20% - Accent3 7 3 4" xfId="4507"/>
    <cellStyle name="20% - Accent3 7 4" xfId="1099"/>
    <cellStyle name="20% - Accent3 7 4 2" xfId="2377"/>
    <cellStyle name="20% - Accent3 7 4 3" xfId="3655"/>
    <cellStyle name="20% - Accent3 7 4 4" xfId="4933"/>
    <cellStyle name="20% - Accent3 7 5" xfId="1525"/>
    <cellStyle name="20% - Accent3 7 6" xfId="2803"/>
    <cellStyle name="20% - Accent3 7 7" xfId="4081"/>
    <cellStyle name="20% - Accent3 8" xfId="299"/>
    <cellStyle name="20% - Accent3 8 2" xfId="726"/>
    <cellStyle name="20% - Accent3 8 2 2" xfId="2004"/>
    <cellStyle name="20% - Accent3 8 2 3" xfId="3282"/>
    <cellStyle name="20% - Accent3 8 2 4" xfId="4560"/>
    <cellStyle name="20% - Accent3 8 3" xfId="1152"/>
    <cellStyle name="20% - Accent3 8 3 2" xfId="2430"/>
    <cellStyle name="20% - Accent3 8 3 3" xfId="3708"/>
    <cellStyle name="20% - Accent3 8 3 4" xfId="4986"/>
    <cellStyle name="20% - Accent3 8 4" xfId="1578"/>
    <cellStyle name="20% - Accent3 8 5" xfId="2856"/>
    <cellStyle name="20% - Accent3 8 6" xfId="4134"/>
    <cellStyle name="20% - Accent3 9" xfId="513"/>
    <cellStyle name="20% - Accent3 9 2" xfId="1791"/>
    <cellStyle name="20% - Accent3 9 3" xfId="3069"/>
    <cellStyle name="20% - Accent3 9 4" xfId="4347"/>
    <cellStyle name="20% - Accent4" xfId="37" builtinId="42" customBuiltin="1"/>
    <cellStyle name="20% - Accent4 10" xfId="951"/>
    <cellStyle name="20% - Accent4 10 2" xfId="2229"/>
    <cellStyle name="20% - Accent4 10 3" xfId="3507"/>
    <cellStyle name="20% - Accent4 10 4" xfId="4785"/>
    <cellStyle name="20% - Accent4 11" xfId="1377"/>
    <cellStyle name="20% - Accent4 12" xfId="2655"/>
    <cellStyle name="20% - Accent4 13" xfId="3933"/>
    <cellStyle name="20% - Accent4 2" xfId="38"/>
    <cellStyle name="20% - Accent4 2 10" xfId="1378"/>
    <cellStyle name="20% - Accent4 2 11" xfId="2656"/>
    <cellStyle name="20% - Accent4 2 12" xfId="3934"/>
    <cellStyle name="20% - Accent4 2 2" xfId="39"/>
    <cellStyle name="20% - Accent4 2 2 2" xfId="40"/>
    <cellStyle name="20% - Accent4 2 2 2 2" xfId="314"/>
    <cellStyle name="20% - Accent4 2 2 2 2 2" xfId="741"/>
    <cellStyle name="20% - Accent4 2 2 2 2 2 2" xfId="2019"/>
    <cellStyle name="20% - Accent4 2 2 2 2 2 3" xfId="3297"/>
    <cellStyle name="20% - Accent4 2 2 2 2 2 4" xfId="4575"/>
    <cellStyle name="20% - Accent4 2 2 2 2 3" xfId="1167"/>
    <cellStyle name="20% - Accent4 2 2 2 2 3 2" xfId="2445"/>
    <cellStyle name="20% - Accent4 2 2 2 2 3 3" xfId="3723"/>
    <cellStyle name="20% - Accent4 2 2 2 2 3 4" xfId="5001"/>
    <cellStyle name="20% - Accent4 2 2 2 2 4" xfId="1593"/>
    <cellStyle name="20% - Accent4 2 2 2 2 5" xfId="2871"/>
    <cellStyle name="20% - Accent4 2 2 2 2 6" xfId="4149"/>
    <cellStyle name="20% - Accent4 2 2 2 3" xfId="528"/>
    <cellStyle name="20% - Accent4 2 2 2 3 2" xfId="1806"/>
    <cellStyle name="20% - Accent4 2 2 2 3 3" xfId="3084"/>
    <cellStyle name="20% - Accent4 2 2 2 3 4" xfId="4362"/>
    <cellStyle name="20% - Accent4 2 2 2 4" xfId="954"/>
    <cellStyle name="20% - Accent4 2 2 2 4 2" xfId="2232"/>
    <cellStyle name="20% - Accent4 2 2 2 4 3" xfId="3510"/>
    <cellStyle name="20% - Accent4 2 2 2 4 4" xfId="4788"/>
    <cellStyle name="20% - Accent4 2 2 2 5" xfId="1380"/>
    <cellStyle name="20% - Accent4 2 2 2 6" xfId="2658"/>
    <cellStyle name="20% - Accent4 2 2 2 7" xfId="3936"/>
    <cellStyle name="20% - Accent4 2 2 3" xfId="313"/>
    <cellStyle name="20% - Accent4 2 2 3 2" xfId="740"/>
    <cellStyle name="20% - Accent4 2 2 3 2 2" xfId="2018"/>
    <cellStyle name="20% - Accent4 2 2 3 2 3" xfId="3296"/>
    <cellStyle name="20% - Accent4 2 2 3 2 4" xfId="4574"/>
    <cellStyle name="20% - Accent4 2 2 3 3" xfId="1166"/>
    <cellStyle name="20% - Accent4 2 2 3 3 2" xfId="2444"/>
    <cellStyle name="20% - Accent4 2 2 3 3 3" xfId="3722"/>
    <cellStyle name="20% - Accent4 2 2 3 3 4" xfId="5000"/>
    <cellStyle name="20% - Accent4 2 2 3 4" xfId="1592"/>
    <cellStyle name="20% - Accent4 2 2 3 5" xfId="2870"/>
    <cellStyle name="20% - Accent4 2 2 3 6" xfId="4148"/>
    <cellStyle name="20% - Accent4 2 2 4" xfId="527"/>
    <cellStyle name="20% - Accent4 2 2 4 2" xfId="1805"/>
    <cellStyle name="20% - Accent4 2 2 4 3" xfId="3083"/>
    <cellStyle name="20% - Accent4 2 2 4 4" xfId="4361"/>
    <cellStyle name="20% - Accent4 2 2 5" xfId="953"/>
    <cellStyle name="20% - Accent4 2 2 5 2" xfId="2231"/>
    <cellStyle name="20% - Accent4 2 2 5 3" xfId="3509"/>
    <cellStyle name="20% - Accent4 2 2 5 4" xfId="4787"/>
    <cellStyle name="20% - Accent4 2 2 6" xfId="1379"/>
    <cellStyle name="20% - Accent4 2 2 7" xfId="2657"/>
    <cellStyle name="20% - Accent4 2 2 8" xfId="3935"/>
    <cellStyle name="20% - Accent4 2 3" xfId="41"/>
    <cellStyle name="20% - Accent4 2 3 2" xfId="315"/>
    <cellStyle name="20% - Accent4 2 3 2 2" xfId="742"/>
    <cellStyle name="20% - Accent4 2 3 2 2 2" xfId="2020"/>
    <cellStyle name="20% - Accent4 2 3 2 2 3" xfId="3298"/>
    <cellStyle name="20% - Accent4 2 3 2 2 4" xfId="4576"/>
    <cellStyle name="20% - Accent4 2 3 2 3" xfId="1168"/>
    <cellStyle name="20% - Accent4 2 3 2 3 2" xfId="2446"/>
    <cellStyle name="20% - Accent4 2 3 2 3 3" xfId="3724"/>
    <cellStyle name="20% - Accent4 2 3 2 3 4" xfId="5002"/>
    <cellStyle name="20% - Accent4 2 3 2 4" xfId="1594"/>
    <cellStyle name="20% - Accent4 2 3 2 5" xfId="2872"/>
    <cellStyle name="20% - Accent4 2 3 2 6" xfId="4150"/>
    <cellStyle name="20% - Accent4 2 3 3" xfId="529"/>
    <cellStyle name="20% - Accent4 2 3 3 2" xfId="1807"/>
    <cellStyle name="20% - Accent4 2 3 3 3" xfId="3085"/>
    <cellStyle name="20% - Accent4 2 3 3 4" xfId="4363"/>
    <cellStyle name="20% - Accent4 2 3 4" xfId="955"/>
    <cellStyle name="20% - Accent4 2 3 4 2" xfId="2233"/>
    <cellStyle name="20% - Accent4 2 3 4 3" xfId="3511"/>
    <cellStyle name="20% - Accent4 2 3 4 4" xfId="4789"/>
    <cellStyle name="20% - Accent4 2 3 5" xfId="1381"/>
    <cellStyle name="20% - Accent4 2 3 6" xfId="2659"/>
    <cellStyle name="20% - Accent4 2 3 7" xfId="3937"/>
    <cellStyle name="20% - Accent4 2 4" xfId="42"/>
    <cellStyle name="20% - Accent4 2 4 2" xfId="316"/>
    <cellStyle name="20% - Accent4 2 4 2 2" xfId="743"/>
    <cellStyle name="20% - Accent4 2 4 2 2 2" xfId="2021"/>
    <cellStyle name="20% - Accent4 2 4 2 2 3" xfId="3299"/>
    <cellStyle name="20% - Accent4 2 4 2 2 4" xfId="4577"/>
    <cellStyle name="20% - Accent4 2 4 2 3" xfId="1169"/>
    <cellStyle name="20% - Accent4 2 4 2 3 2" xfId="2447"/>
    <cellStyle name="20% - Accent4 2 4 2 3 3" xfId="3725"/>
    <cellStyle name="20% - Accent4 2 4 2 3 4" xfId="5003"/>
    <cellStyle name="20% - Accent4 2 4 2 4" xfId="1595"/>
    <cellStyle name="20% - Accent4 2 4 2 5" xfId="2873"/>
    <cellStyle name="20% - Accent4 2 4 2 6" xfId="4151"/>
    <cellStyle name="20% - Accent4 2 4 3" xfId="530"/>
    <cellStyle name="20% - Accent4 2 4 3 2" xfId="1808"/>
    <cellStyle name="20% - Accent4 2 4 3 3" xfId="3086"/>
    <cellStyle name="20% - Accent4 2 4 3 4" xfId="4364"/>
    <cellStyle name="20% - Accent4 2 4 4" xfId="956"/>
    <cellStyle name="20% - Accent4 2 4 4 2" xfId="2234"/>
    <cellStyle name="20% - Accent4 2 4 4 3" xfId="3512"/>
    <cellStyle name="20% - Accent4 2 4 4 4" xfId="4790"/>
    <cellStyle name="20% - Accent4 2 4 5" xfId="1382"/>
    <cellStyle name="20% - Accent4 2 4 6" xfId="2660"/>
    <cellStyle name="20% - Accent4 2 4 7" xfId="3938"/>
    <cellStyle name="20% - Accent4 2 5" xfId="43"/>
    <cellStyle name="20% - Accent4 2 5 2" xfId="317"/>
    <cellStyle name="20% - Accent4 2 5 2 2" xfId="744"/>
    <cellStyle name="20% - Accent4 2 5 2 2 2" xfId="2022"/>
    <cellStyle name="20% - Accent4 2 5 2 2 3" xfId="3300"/>
    <cellStyle name="20% - Accent4 2 5 2 2 4" xfId="4578"/>
    <cellStyle name="20% - Accent4 2 5 2 3" xfId="1170"/>
    <cellStyle name="20% - Accent4 2 5 2 3 2" xfId="2448"/>
    <cellStyle name="20% - Accent4 2 5 2 3 3" xfId="3726"/>
    <cellStyle name="20% - Accent4 2 5 2 3 4" xfId="5004"/>
    <cellStyle name="20% - Accent4 2 5 2 4" xfId="1596"/>
    <cellStyle name="20% - Accent4 2 5 2 5" xfId="2874"/>
    <cellStyle name="20% - Accent4 2 5 2 6" xfId="4152"/>
    <cellStyle name="20% - Accent4 2 5 3" xfId="531"/>
    <cellStyle name="20% - Accent4 2 5 3 2" xfId="1809"/>
    <cellStyle name="20% - Accent4 2 5 3 3" xfId="3087"/>
    <cellStyle name="20% - Accent4 2 5 3 4" xfId="4365"/>
    <cellStyle name="20% - Accent4 2 5 4" xfId="957"/>
    <cellStyle name="20% - Accent4 2 5 4 2" xfId="2235"/>
    <cellStyle name="20% - Accent4 2 5 4 3" xfId="3513"/>
    <cellStyle name="20% - Accent4 2 5 4 4" xfId="4791"/>
    <cellStyle name="20% - Accent4 2 5 5" xfId="1383"/>
    <cellStyle name="20% - Accent4 2 5 6" xfId="2661"/>
    <cellStyle name="20% - Accent4 2 5 7" xfId="3939"/>
    <cellStyle name="20% - Accent4 2 6" xfId="265"/>
    <cellStyle name="20% - Accent4 2 6 2" xfId="479"/>
    <cellStyle name="20% - Accent4 2 6 2 2" xfId="905"/>
    <cellStyle name="20% - Accent4 2 6 2 2 2" xfId="2183"/>
    <cellStyle name="20% - Accent4 2 6 2 2 3" xfId="3461"/>
    <cellStyle name="20% - Accent4 2 6 2 2 4" xfId="4739"/>
    <cellStyle name="20% - Accent4 2 6 2 3" xfId="1331"/>
    <cellStyle name="20% - Accent4 2 6 2 3 2" xfId="2609"/>
    <cellStyle name="20% - Accent4 2 6 2 3 3" xfId="3887"/>
    <cellStyle name="20% - Accent4 2 6 2 3 4" xfId="5165"/>
    <cellStyle name="20% - Accent4 2 6 2 4" xfId="1757"/>
    <cellStyle name="20% - Accent4 2 6 2 5" xfId="3035"/>
    <cellStyle name="20% - Accent4 2 6 2 6" xfId="4313"/>
    <cellStyle name="20% - Accent4 2 6 3" xfId="692"/>
    <cellStyle name="20% - Accent4 2 6 3 2" xfId="1970"/>
    <cellStyle name="20% - Accent4 2 6 3 3" xfId="3248"/>
    <cellStyle name="20% - Accent4 2 6 3 4" xfId="4526"/>
    <cellStyle name="20% - Accent4 2 6 4" xfId="1118"/>
    <cellStyle name="20% - Accent4 2 6 4 2" xfId="2396"/>
    <cellStyle name="20% - Accent4 2 6 4 3" xfId="3674"/>
    <cellStyle name="20% - Accent4 2 6 4 4" xfId="4952"/>
    <cellStyle name="20% - Accent4 2 6 5" xfId="1544"/>
    <cellStyle name="20% - Accent4 2 6 6" xfId="2822"/>
    <cellStyle name="20% - Accent4 2 6 7" xfId="4100"/>
    <cellStyle name="20% - Accent4 2 7" xfId="312"/>
    <cellStyle name="20% - Accent4 2 7 2" xfId="739"/>
    <cellStyle name="20% - Accent4 2 7 2 2" xfId="2017"/>
    <cellStyle name="20% - Accent4 2 7 2 3" xfId="3295"/>
    <cellStyle name="20% - Accent4 2 7 2 4" xfId="4573"/>
    <cellStyle name="20% - Accent4 2 7 3" xfId="1165"/>
    <cellStyle name="20% - Accent4 2 7 3 2" xfId="2443"/>
    <cellStyle name="20% - Accent4 2 7 3 3" xfId="3721"/>
    <cellStyle name="20% - Accent4 2 7 3 4" xfId="4999"/>
    <cellStyle name="20% - Accent4 2 7 4" xfId="1591"/>
    <cellStyle name="20% - Accent4 2 7 5" xfId="2869"/>
    <cellStyle name="20% - Accent4 2 7 6" xfId="4147"/>
    <cellStyle name="20% - Accent4 2 8" xfId="526"/>
    <cellStyle name="20% - Accent4 2 8 2" xfId="1804"/>
    <cellStyle name="20% - Accent4 2 8 3" xfId="3082"/>
    <cellStyle name="20% - Accent4 2 8 4" xfId="4360"/>
    <cellStyle name="20% - Accent4 2 9" xfId="952"/>
    <cellStyle name="20% - Accent4 2 9 2" xfId="2230"/>
    <cellStyle name="20% - Accent4 2 9 3" xfId="3508"/>
    <cellStyle name="20% - Accent4 2 9 4" xfId="4786"/>
    <cellStyle name="20% - Accent4 3" xfId="44"/>
    <cellStyle name="20% - Accent4 3 2" xfId="45"/>
    <cellStyle name="20% - Accent4 3 2 2" xfId="319"/>
    <cellStyle name="20% - Accent4 3 2 2 2" xfId="746"/>
    <cellStyle name="20% - Accent4 3 2 2 2 2" xfId="2024"/>
    <cellStyle name="20% - Accent4 3 2 2 2 3" xfId="3302"/>
    <cellStyle name="20% - Accent4 3 2 2 2 4" xfId="4580"/>
    <cellStyle name="20% - Accent4 3 2 2 3" xfId="1172"/>
    <cellStyle name="20% - Accent4 3 2 2 3 2" xfId="2450"/>
    <cellStyle name="20% - Accent4 3 2 2 3 3" xfId="3728"/>
    <cellStyle name="20% - Accent4 3 2 2 3 4" xfId="5006"/>
    <cellStyle name="20% - Accent4 3 2 2 4" xfId="1598"/>
    <cellStyle name="20% - Accent4 3 2 2 5" xfId="2876"/>
    <cellStyle name="20% - Accent4 3 2 2 6" xfId="4154"/>
    <cellStyle name="20% - Accent4 3 2 3" xfId="533"/>
    <cellStyle name="20% - Accent4 3 2 3 2" xfId="1811"/>
    <cellStyle name="20% - Accent4 3 2 3 3" xfId="3089"/>
    <cellStyle name="20% - Accent4 3 2 3 4" xfId="4367"/>
    <cellStyle name="20% - Accent4 3 2 4" xfId="959"/>
    <cellStyle name="20% - Accent4 3 2 4 2" xfId="2237"/>
    <cellStyle name="20% - Accent4 3 2 4 3" xfId="3515"/>
    <cellStyle name="20% - Accent4 3 2 4 4" xfId="4793"/>
    <cellStyle name="20% - Accent4 3 2 5" xfId="1385"/>
    <cellStyle name="20% - Accent4 3 2 6" xfId="2663"/>
    <cellStyle name="20% - Accent4 3 2 7" xfId="3941"/>
    <cellStyle name="20% - Accent4 3 3" xfId="318"/>
    <cellStyle name="20% - Accent4 3 3 2" xfId="745"/>
    <cellStyle name="20% - Accent4 3 3 2 2" xfId="2023"/>
    <cellStyle name="20% - Accent4 3 3 2 3" xfId="3301"/>
    <cellStyle name="20% - Accent4 3 3 2 4" xfId="4579"/>
    <cellStyle name="20% - Accent4 3 3 3" xfId="1171"/>
    <cellStyle name="20% - Accent4 3 3 3 2" xfId="2449"/>
    <cellStyle name="20% - Accent4 3 3 3 3" xfId="3727"/>
    <cellStyle name="20% - Accent4 3 3 3 4" xfId="5005"/>
    <cellStyle name="20% - Accent4 3 3 4" xfId="1597"/>
    <cellStyle name="20% - Accent4 3 3 5" xfId="2875"/>
    <cellStyle name="20% - Accent4 3 3 6" xfId="4153"/>
    <cellStyle name="20% - Accent4 3 4" xfId="532"/>
    <cellStyle name="20% - Accent4 3 4 2" xfId="1810"/>
    <cellStyle name="20% - Accent4 3 4 3" xfId="3088"/>
    <cellStyle name="20% - Accent4 3 4 4" xfId="4366"/>
    <cellStyle name="20% - Accent4 3 5" xfId="958"/>
    <cellStyle name="20% - Accent4 3 5 2" xfId="2236"/>
    <cellStyle name="20% - Accent4 3 5 3" xfId="3514"/>
    <cellStyle name="20% - Accent4 3 5 4" xfId="4792"/>
    <cellStyle name="20% - Accent4 3 6" xfId="1384"/>
    <cellStyle name="20% - Accent4 3 7" xfId="2662"/>
    <cellStyle name="20% - Accent4 3 8" xfId="3940"/>
    <cellStyle name="20% - Accent4 4" xfId="46"/>
    <cellStyle name="20% - Accent4 4 2" xfId="320"/>
    <cellStyle name="20% - Accent4 4 2 2" xfId="747"/>
    <cellStyle name="20% - Accent4 4 2 2 2" xfId="2025"/>
    <cellStyle name="20% - Accent4 4 2 2 3" xfId="3303"/>
    <cellStyle name="20% - Accent4 4 2 2 4" xfId="4581"/>
    <cellStyle name="20% - Accent4 4 2 3" xfId="1173"/>
    <cellStyle name="20% - Accent4 4 2 3 2" xfId="2451"/>
    <cellStyle name="20% - Accent4 4 2 3 3" xfId="3729"/>
    <cellStyle name="20% - Accent4 4 2 3 4" xfId="5007"/>
    <cellStyle name="20% - Accent4 4 2 4" xfId="1599"/>
    <cellStyle name="20% - Accent4 4 2 5" xfId="2877"/>
    <cellStyle name="20% - Accent4 4 2 6" xfId="4155"/>
    <cellStyle name="20% - Accent4 4 3" xfId="534"/>
    <cellStyle name="20% - Accent4 4 3 2" xfId="1812"/>
    <cellStyle name="20% - Accent4 4 3 3" xfId="3090"/>
    <cellStyle name="20% - Accent4 4 3 4" xfId="4368"/>
    <cellStyle name="20% - Accent4 4 4" xfId="960"/>
    <cellStyle name="20% - Accent4 4 4 2" xfId="2238"/>
    <cellStyle name="20% - Accent4 4 4 3" xfId="3516"/>
    <cellStyle name="20% - Accent4 4 4 4" xfId="4794"/>
    <cellStyle name="20% - Accent4 4 5" xfId="1386"/>
    <cellStyle name="20% - Accent4 4 6" xfId="2664"/>
    <cellStyle name="20% - Accent4 4 7" xfId="3942"/>
    <cellStyle name="20% - Accent4 5" xfId="47"/>
    <cellStyle name="20% - Accent4 5 2" xfId="321"/>
    <cellStyle name="20% - Accent4 5 2 2" xfId="748"/>
    <cellStyle name="20% - Accent4 5 2 2 2" xfId="2026"/>
    <cellStyle name="20% - Accent4 5 2 2 3" xfId="3304"/>
    <cellStyle name="20% - Accent4 5 2 2 4" xfId="4582"/>
    <cellStyle name="20% - Accent4 5 2 3" xfId="1174"/>
    <cellStyle name="20% - Accent4 5 2 3 2" xfId="2452"/>
    <cellStyle name="20% - Accent4 5 2 3 3" xfId="3730"/>
    <cellStyle name="20% - Accent4 5 2 3 4" xfId="5008"/>
    <cellStyle name="20% - Accent4 5 2 4" xfId="1600"/>
    <cellStyle name="20% - Accent4 5 2 5" xfId="2878"/>
    <cellStyle name="20% - Accent4 5 2 6" xfId="4156"/>
    <cellStyle name="20% - Accent4 5 3" xfId="535"/>
    <cellStyle name="20% - Accent4 5 3 2" xfId="1813"/>
    <cellStyle name="20% - Accent4 5 3 3" xfId="3091"/>
    <cellStyle name="20% - Accent4 5 3 4" xfId="4369"/>
    <cellStyle name="20% - Accent4 5 4" xfId="961"/>
    <cellStyle name="20% - Accent4 5 4 2" xfId="2239"/>
    <cellStyle name="20% - Accent4 5 4 3" xfId="3517"/>
    <cellStyle name="20% - Accent4 5 4 4" xfId="4795"/>
    <cellStyle name="20% - Accent4 5 5" xfId="1387"/>
    <cellStyle name="20% - Accent4 5 6" xfId="2665"/>
    <cellStyle name="20% - Accent4 5 7" xfId="3943"/>
    <cellStyle name="20% - Accent4 6" xfId="48"/>
    <cellStyle name="20% - Accent4 6 2" xfId="322"/>
    <cellStyle name="20% - Accent4 6 2 2" xfId="749"/>
    <cellStyle name="20% - Accent4 6 2 2 2" xfId="2027"/>
    <cellStyle name="20% - Accent4 6 2 2 3" xfId="3305"/>
    <cellStyle name="20% - Accent4 6 2 2 4" xfId="4583"/>
    <cellStyle name="20% - Accent4 6 2 3" xfId="1175"/>
    <cellStyle name="20% - Accent4 6 2 3 2" xfId="2453"/>
    <cellStyle name="20% - Accent4 6 2 3 3" xfId="3731"/>
    <cellStyle name="20% - Accent4 6 2 3 4" xfId="5009"/>
    <cellStyle name="20% - Accent4 6 2 4" xfId="1601"/>
    <cellStyle name="20% - Accent4 6 2 5" xfId="2879"/>
    <cellStyle name="20% - Accent4 6 2 6" xfId="4157"/>
    <cellStyle name="20% - Accent4 6 3" xfId="536"/>
    <cellStyle name="20% - Accent4 6 3 2" xfId="1814"/>
    <cellStyle name="20% - Accent4 6 3 3" xfId="3092"/>
    <cellStyle name="20% - Accent4 6 3 4" xfId="4370"/>
    <cellStyle name="20% - Accent4 6 4" xfId="962"/>
    <cellStyle name="20% - Accent4 6 4 2" xfId="2240"/>
    <cellStyle name="20% - Accent4 6 4 3" xfId="3518"/>
    <cellStyle name="20% - Accent4 6 4 4" xfId="4796"/>
    <cellStyle name="20% - Accent4 6 5" xfId="1388"/>
    <cellStyle name="20% - Accent4 6 6" xfId="2666"/>
    <cellStyle name="20% - Accent4 6 7" xfId="3944"/>
    <cellStyle name="20% - Accent4 7" xfId="247"/>
    <cellStyle name="20% - Accent4 7 2" xfId="461"/>
    <cellStyle name="20% - Accent4 7 2 2" xfId="887"/>
    <cellStyle name="20% - Accent4 7 2 2 2" xfId="2165"/>
    <cellStyle name="20% - Accent4 7 2 2 3" xfId="3443"/>
    <cellStyle name="20% - Accent4 7 2 2 4" xfId="4721"/>
    <cellStyle name="20% - Accent4 7 2 3" xfId="1313"/>
    <cellStyle name="20% - Accent4 7 2 3 2" xfId="2591"/>
    <cellStyle name="20% - Accent4 7 2 3 3" xfId="3869"/>
    <cellStyle name="20% - Accent4 7 2 3 4" xfId="5147"/>
    <cellStyle name="20% - Accent4 7 2 4" xfId="1739"/>
    <cellStyle name="20% - Accent4 7 2 5" xfId="3017"/>
    <cellStyle name="20% - Accent4 7 2 6" xfId="4295"/>
    <cellStyle name="20% - Accent4 7 3" xfId="674"/>
    <cellStyle name="20% - Accent4 7 3 2" xfId="1952"/>
    <cellStyle name="20% - Accent4 7 3 3" xfId="3230"/>
    <cellStyle name="20% - Accent4 7 3 4" xfId="4508"/>
    <cellStyle name="20% - Accent4 7 4" xfId="1100"/>
    <cellStyle name="20% - Accent4 7 4 2" xfId="2378"/>
    <cellStyle name="20% - Accent4 7 4 3" xfId="3656"/>
    <cellStyle name="20% - Accent4 7 4 4" xfId="4934"/>
    <cellStyle name="20% - Accent4 7 5" xfId="1526"/>
    <cellStyle name="20% - Accent4 7 6" xfId="2804"/>
    <cellStyle name="20% - Accent4 7 7" xfId="4082"/>
    <cellStyle name="20% - Accent4 8" xfId="311"/>
    <cellStyle name="20% - Accent4 8 2" xfId="738"/>
    <cellStyle name="20% - Accent4 8 2 2" xfId="2016"/>
    <cellStyle name="20% - Accent4 8 2 3" xfId="3294"/>
    <cellStyle name="20% - Accent4 8 2 4" xfId="4572"/>
    <cellStyle name="20% - Accent4 8 3" xfId="1164"/>
    <cellStyle name="20% - Accent4 8 3 2" xfId="2442"/>
    <cellStyle name="20% - Accent4 8 3 3" xfId="3720"/>
    <cellStyle name="20% - Accent4 8 3 4" xfId="4998"/>
    <cellStyle name="20% - Accent4 8 4" xfId="1590"/>
    <cellStyle name="20% - Accent4 8 5" xfId="2868"/>
    <cellStyle name="20% - Accent4 8 6" xfId="4146"/>
    <cellStyle name="20% - Accent4 9" xfId="525"/>
    <cellStyle name="20% - Accent4 9 2" xfId="1803"/>
    <cellStyle name="20% - Accent4 9 3" xfId="3081"/>
    <cellStyle name="20% - Accent4 9 4" xfId="4359"/>
    <cellStyle name="20% - Accent5" xfId="49" builtinId="46" customBuiltin="1"/>
    <cellStyle name="20% - Accent5 10" xfId="963"/>
    <cellStyle name="20% - Accent5 10 2" xfId="2241"/>
    <cellStyle name="20% - Accent5 10 3" xfId="3519"/>
    <cellStyle name="20% - Accent5 10 4" xfId="4797"/>
    <cellStyle name="20% - Accent5 11" xfId="1389"/>
    <cellStyle name="20% - Accent5 12" xfId="2667"/>
    <cellStyle name="20% - Accent5 13" xfId="3945"/>
    <cellStyle name="20% - Accent5 2" xfId="50"/>
    <cellStyle name="20% - Accent5 2 10" xfId="1390"/>
    <cellStyle name="20% - Accent5 2 11" xfId="2668"/>
    <cellStyle name="20% - Accent5 2 12" xfId="3946"/>
    <cellStyle name="20% - Accent5 2 2" xfId="51"/>
    <cellStyle name="20% - Accent5 2 2 2" xfId="52"/>
    <cellStyle name="20% - Accent5 2 2 2 2" xfId="326"/>
    <cellStyle name="20% - Accent5 2 2 2 2 2" xfId="753"/>
    <cellStyle name="20% - Accent5 2 2 2 2 2 2" xfId="2031"/>
    <cellStyle name="20% - Accent5 2 2 2 2 2 3" xfId="3309"/>
    <cellStyle name="20% - Accent5 2 2 2 2 2 4" xfId="4587"/>
    <cellStyle name="20% - Accent5 2 2 2 2 3" xfId="1179"/>
    <cellStyle name="20% - Accent5 2 2 2 2 3 2" xfId="2457"/>
    <cellStyle name="20% - Accent5 2 2 2 2 3 3" xfId="3735"/>
    <cellStyle name="20% - Accent5 2 2 2 2 3 4" xfId="5013"/>
    <cellStyle name="20% - Accent5 2 2 2 2 4" xfId="1605"/>
    <cellStyle name="20% - Accent5 2 2 2 2 5" xfId="2883"/>
    <cellStyle name="20% - Accent5 2 2 2 2 6" xfId="4161"/>
    <cellStyle name="20% - Accent5 2 2 2 3" xfId="540"/>
    <cellStyle name="20% - Accent5 2 2 2 3 2" xfId="1818"/>
    <cellStyle name="20% - Accent5 2 2 2 3 3" xfId="3096"/>
    <cellStyle name="20% - Accent5 2 2 2 3 4" xfId="4374"/>
    <cellStyle name="20% - Accent5 2 2 2 4" xfId="966"/>
    <cellStyle name="20% - Accent5 2 2 2 4 2" xfId="2244"/>
    <cellStyle name="20% - Accent5 2 2 2 4 3" xfId="3522"/>
    <cellStyle name="20% - Accent5 2 2 2 4 4" xfId="4800"/>
    <cellStyle name="20% - Accent5 2 2 2 5" xfId="1392"/>
    <cellStyle name="20% - Accent5 2 2 2 6" xfId="2670"/>
    <cellStyle name="20% - Accent5 2 2 2 7" xfId="3948"/>
    <cellStyle name="20% - Accent5 2 2 3" xfId="325"/>
    <cellStyle name="20% - Accent5 2 2 3 2" xfId="752"/>
    <cellStyle name="20% - Accent5 2 2 3 2 2" xfId="2030"/>
    <cellStyle name="20% - Accent5 2 2 3 2 3" xfId="3308"/>
    <cellStyle name="20% - Accent5 2 2 3 2 4" xfId="4586"/>
    <cellStyle name="20% - Accent5 2 2 3 3" xfId="1178"/>
    <cellStyle name="20% - Accent5 2 2 3 3 2" xfId="2456"/>
    <cellStyle name="20% - Accent5 2 2 3 3 3" xfId="3734"/>
    <cellStyle name="20% - Accent5 2 2 3 3 4" xfId="5012"/>
    <cellStyle name="20% - Accent5 2 2 3 4" xfId="1604"/>
    <cellStyle name="20% - Accent5 2 2 3 5" xfId="2882"/>
    <cellStyle name="20% - Accent5 2 2 3 6" xfId="4160"/>
    <cellStyle name="20% - Accent5 2 2 4" xfId="539"/>
    <cellStyle name="20% - Accent5 2 2 4 2" xfId="1817"/>
    <cellStyle name="20% - Accent5 2 2 4 3" xfId="3095"/>
    <cellStyle name="20% - Accent5 2 2 4 4" xfId="4373"/>
    <cellStyle name="20% - Accent5 2 2 5" xfId="965"/>
    <cellStyle name="20% - Accent5 2 2 5 2" xfId="2243"/>
    <cellStyle name="20% - Accent5 2 2 5 3" xfId="3521"/>
    <cellStyle name="20% - Accent5 2 2 5 4" xfId="4799"/>
    <cellStyle name="20% - Accent5 2 2 6" xfId="1391"/>
    <cellStyle name="20% - Accent5 2 2 7" xfId="2669"/>
    <cellStyle name="20% - Accent5 2 2 8" xfId="3947"/>
    <cellStyle name="20% - Accent5 2 3" xfId="53"/>
    <cellStyle name="20% - Accent5 2 3 2" xfId="327"/>
    <cellStyle name="20% - Accent5 2 3 2 2" xfId="754"/>
    <cellStyle name="20% - Accent5 2 3 2 2 2" xfId="2032"/>
    <cellStyle name="20% - Accent5 2 3 2 2 3" xfId="3310"/>
    <cellStyle name="20% - Accent5 2 3 2 2 4" xfId="4588"/>
    <cellStyle name="20% - Accent5 2 3 2 3" xfId="1180"/>
    <cellStyle name="20% - Accent5 2 3 2 3 2" xfId="2458"/>
    <cellStyle name="20% - Accent5 2 3 2 3 3" xfId="3736"/>
    <cellStyle name="20% - Accent5 2 3 2 3 4" xfId="5014"/>
    <cellStyle name="20% - Accent5 2 3 2 4" xfId="1606"/>
    <cellStyle name="20% - Accent5 2 3 2 5" xfId="2884"/>
    <cellStyle name="20% - Accent5 2 3 2 6" xfId="4162"/>
    <cellStyle name="20% - Accent5 2 3 3" xfId="541"/>
    <cellStyle name="20% - Accent5 2 3 3 2" xfId="1819"/>
    <cellStyle name="20% - Accent5 2 3 3 3" xfId="3097"/>
    <cellStyle name="20% - Accent5 2 3 3 4" xfId="4375"/>
    <cellStyle name="20% - Accent5 2 3 4" xfId="967"/>
    <cellStyle name="20% - Accent5 2 3 4 2" xfId="2245"/>
    <cellStyle name="20% - Accent5 2 3 4 3" xfId="3523"/>
    <cellStyle name="20% - Accent5 2 3 4 4" xfId="4801"/>
    <cellStyle name="20% - Accent5 2 3 5" xfId="1393"/>
    <cellStyle name="20% - Accent5 2 3 6" xfId="2671"/>
    <cellStyle name="20% - Accent5 2 3 7" xfId="3949"/>
    <cellStyle name="20% - Accent5 2 4" xfId="54"/>
    <cellStyle name="20% - Accent5 2 4 2" xfId="328"/>
    <cellStyle name="20% - Accent5 2 4 2 2" xfId="755"/>
    <cellStyle name="20% - Accent5 2 4 2 2 2" xfId="2033"/>
    <cellStyle name="20% - Accent5 2 4 2 2 3" xfId="3311"/>
    <cellStyle name="20% - Accent5 2 4 2 2 4" xfId="4589"/>
    <cellStyle name="20% - Accent5 2 4 2 3" xfId="1181"/>
    <cellStyle name="20% - Accent5 2 4 2 3 2" xfId="2459"/>
    <cellStyle name="20% - Accent5 2 4 2 3 3" xfId="3737"/>
    <cellStyle name="20% - Accent5 2 4 2 3 4" xfId="5015"/>
    <cellStyle name="20% - Accent5 2 4 2 4" xfId="1607"/>
    <cellStyle name="20% - Accent5 2 4 2 5" xfId="2885"/>
    <cellStyle name="20% - Accent5 2 4 2 6" xfId="4163"/>
    <cellStyle name="20% - Accent5 2 4 3" xfId="542"/>
    <cellStyle name="20% - Accent5 2 4 3 2" xfId="1820"/>
    <cellStyle name="20% - Accent5 2 4 3 3" xfId="3098"/>
    <cellStyle name="20% - Accent5 2 4 3 4" xfId="4376"/>
    <cellStyle name="20% - Accent5 2 4 4" xfId="968"/>
    <cellStyle name="20% - Accent5 2 4 4 2" xfId="2246"/>
    <cellStyle name="20% - Accent5 2 4 4 3" xfId="3524"/>
    <cellStyle name="20% - Accent5 2 4 4 4" xfId="4802"/>
    <cellStyle name="20% - Accent5 2 4 5" xfId="1394"/>
    <cellStyle name="20% - Accent5 2 4 6" xfId="2672"/>
    <cellStyle name="20% - Accent5 2 4 7" xfId="3950"/>
    <cellStyle name="20% - Accent5 2 5" xfId="55"/>
    <cellStyle name="20% - Accent5 2 5 2" xfId="329"/>
    <cellStyle name="20% - Accent5 2 5 2 2" xfId="756"/>
    <cellStyle name="20% - Accent5 2 5 2 2 2" xfId="2034"/>
    <cellStyle name="20% - Accent5 2 5 2 2 3" xfId="3312"/>
    <cellStyle name="20% - Accent5 2 5 2 2 4" xfId="4590"/>
    <cellStyle name="20% - Accent5 2 5 2 3" xfId="1182"/>
    <cellStyle name="20% - Accent5 2 5 2 3 2" xfId="2460"/>
    <cellStyle name="20% - Accent5 2 5 2 3 3" xfId="3738"/>
    <cellStyle name="20% - Accent5 2 5 2 3 4" xfId="5016"/>
    <cellStyle name="20% - Accent5 2 5 2 4" xfId="1608"/>
    <cellStyle name="20% - Accent5 2 5 2 5" xfId="2886"/>
    <cellStyle name="20% - Accent5 2 5 2 6" xfId="4164"/>
    <cellStyle name="20% - Accent5 2 5 3" xfId="543"/>
    <cellStyle name="20% - Accent5 2 5 3 2" xfId="1821"/>
    <cellStyle name="20% - Accent5 2 5 3 3" xfId="3099"/>
    <cellStyle name="20% - Accent5 2 5 3 4" xfId="4377"/>
    <cellStyle name="20% - Accent5 2 5 4" xfId="969"/>
    <cellStyle name="20% - Accent5 2 5 4 2" xfId="2247"/>
    <cellStyle name="20% - Accent5 2 5 4 3" xfId="3525"/>
    <cellStyle name="20% - Accent5 2 5 4 4" xfId="4803"/>
    <cellStyle name="20% - Accent5 2 5 5" xfId="1395"/>
    <cellStyle name="20% - Accent5 2 5 6" xfId="2673"/>
    <cellStyle name="20% - Accent5 2 5 7" xfId="3951"/>
    <cellStyle name="20% - Accent5 2 6" xfId="267"/>
    <cellStyle name="20% - Accent5 2 6 2" xfId="481"/>
    <cellStyle name="20% - Accent5 2 6 2 2" xfId="907"/>
    <cellStyle name="20% - Accent5 2 6 2 2 2" xfId="2185"/>
    <cellStyle name="20% - Accent5 2 6 2 2 3" xfId="3463"/>
    <cellStyle name="20% - Accent5 2 6 2 2 4" xfId="4741"/>
    <cellStyle name="20% - Accent5 2 6 2 3" xfId="1333"/>
    <cellStyle name="20% - Accent5 2 6 2 3 2" xfId="2611"/>
    <cellStyle name="20% - Accent5 2 6 2 3 3" xfId="3889"/>
    <cellStyle name="20% - Accent5 2 6 2 3 4" xfId="5167"/>
    <cellStyle name="20% - Accent5 2 6 2 4" xfId="1759"/>
    <cellStyle name="20% - Accent5 2 6 2 5" xfId="3037"/>
    <cellStyle name="20% - Accent5 2 6 2 6" xfId="4315"/>
    <cellStyle name="20% - Accent5 2 6 3" xfId="694"/>
    <cellStyle name="20% - Accent5 2 6 3 2" xfId="1972"/>
    <cellStyle name="20% - Accent5 2 6 3 3" xfId="3250"/>
    <cellStyle name="20% - Accent5 2 6 3 4" xfId="4528"/>
    <cellStyle name="20% - Accent5 2 6 4" xfId="1120"/>
    <cellStyle name="20% - Accent5 2 6 4 2" xfId="2398"/>
    <cellStyle name="20% - Accent5 2 6 4 3" xfId="3676"/>
    <cellStyle name="20% - Accent5 2 6 4 4" xfId="4954"/>
    <cellStyle name="20% - Accent5 2 6 5" xfId="1546"/>
    <cellStyle name="20% - Accent5 2 6 6" xfId="2824"/>
    <cellStyle name="20% - Accent5 2 6 7" xfId="4102"/>
    <cellStyle name="20% - Accent5 2 7" xfId="324"/>
    <cellStyle name="20% - Accent5 2 7 2" xfId="751"/>
    <cellStyle name="20% - Accent5 2 7 2 2" xfId="2029"/>
    <cellStyle name="20% - Accent5 2 7 2 3" xfId="3307"/>
    <cellStyle name="20% - Accent5 2 7 2 4" xfId="4585"/>
    <cellStyle name="20% - Accent5 2 7 3" xfId="1177"/>
    <cellStyle name="20% - Accent5 2 7 3 2" xfId="2455"/>
    <cellStyle name="20% - Accent5 2 7 3 3" xfId="3733"/>
    <cellStyle name="20% - Accent5 2 7 3 4" xfId="5011"/>
    <cellStyle name="20% - Accent5 2 7 4" xfId="1603"/>
    <cellStyle name="20% - Accent5 2 7 5" xfId="2881"/>
    <cellStyle name="20% - Accent5 2 7 6" xfId="4159"/>
    <cellStyle name="20% - Accent5 2 8" xfId="538"/>
    <cellStyle name="20% - Accent5 2 8 2" xfId="1816"/>
    <cellStyle name="20% - Accent5 2 8 3" xfId="3094"/>
    <cellStyle name="20% - Accent5 2 8 4" xfId="4372"/>
    <cellStyle name="20% - Accent5 2 9" xfId="964"/>
    <cellStyle name="20% - Accent5 2 9 2" xfId="2242"/>
    <cellStyle name="20% - Accent5 2 9 3" xfId="3520"/>
    <cellStyle name="20% - Accent5 2 9 4" xfId="4798"/>
    <cellStyle name="20% - Accent5 3" xfId="56"/>
    <cellStyle name="20% - Accent5 3 2" xfId="57"/>
    <cellStyle name="20% - Accent5 3 2 2" xfId="331"/>
    <cellStyle name="20% - Accent5 3 2 2 2" xfId="758"/>
    <cellStyle name="20% - Accent5 3 2 2 2 2" xfId="2036"/>
    <cellStyle name="20% - Accent5 3 2 2 2 3" xfId="3314"/>
    <cellStyle name="20% - Accent5 3 2 2 2 4" xfId="4592"/>
    <cellStyle name="20% - Accent5 3 2 2 3" xfId="1184"/>
    <cellStyle name="20% - Accent5 3 2 2 3 2" xfId="2462"/>
    <cellStyle name="20% - Accent5 3 2 2 3 3" xfId="3740"/>
    <cellStyle name="20% - Accent5 3 2 2 3 4" xfId="5018"/>
    <cellStyle name="20% - Accent5 3 2 2 4" xfId="1610"/>
    <cellStyle name="20% - Accent5 3 2 2 5" xfId="2888"/>
    <cellStyle name="20% - Accent5 3 2 2 6" xfId="4166"/>
    <cellStyle name="20% - Accent5 3 2 3" xfId="545"/>
    <cellStyle name="20% - Accent5 3 2 3 2" xfId="1823"/>
    <cellStyle name="20% - Accent5 3 2 3 3" xfId="3101"/>
    <cellStyle name="20% - Accent5 3 2 3 4" xfId="4379"/>
    <cellStyle name="20% - Accent5 3 2 4" xfId="971"/>
    <cellStyle name="20% - Accent5 3 2 4 2" xfId="2249"/>
    <cellStyle name="20% - Accent5 3 2 4 3" xfId="3527"/>
    <cellStyle name="20% - Accent5 3 2 4 4" xfId="4805"/>
    <cellStyle name="20% - Accent5 3 2 5" xfId="1397"/>
    <cellStyle name="20% - Accent5 3 2 6" xfId="2675"/>
    <cellStyle name="20% - Accent5 3 2 7" xfId="3953"/>
    <cellStyle name="20% - Accent5 3 3" xfId="330"/>
    <cellStyle name="20% - Accent5 3 3 2" xfId="757"/>
    <cellStyle name="20% - Accent5 3 3 2 2" xfId="2035"/>
    <cellStyle name="20% - Accent5 3 3 2 3" xfId="3313"/>
    <cellStyle name="20% - Accent5 3 3 2 4" xfId="4591"/>
    <cellStyle name="20% - Accent5 3 3 3" xfId="1183"/>
    <cellStyle name="20% - Accent5 3 3 3 2" xfId="2461"/>
    <cellStyle name="20% - Accent5 3 3 3 3" xfId="3739"/>
    <cellStyle name="20% - Accent5 3 3 3 4" xfId="5017"/>
    <cellStyle name="20% - Accent5 3 3 4" xfId="1609"/>
    <cellStyle name="20% - Accent5 3 3 5" xfId="2887"/>
    <cellStyle name="20% - Accent5 3 3 6" xfId="4165"/>
    <cellStyle name="20% - Accent5 3 4" xfId="544"/>
    <cellStyle name="20% - Accent5 3 4 2" xfId="1822"/>
    <cellStyle name="20% - Accent5 3 4 3" xfId="3100"/>
    <cellStyle name="20% - Accent5 3 4 4" xfId="4378"/>
    <cellStyle name="20% - Accent5 3 5" xfId="970"/>
    <cellStyle name="20% - Accent5 3 5 2" xfId="2248"/>
    <cellStyle name="20% - Accent5 3 5 3" xfId="3526"/>
    <cellStyle name="20% - Accent5 3 5 4" xfId="4804"/>
    <cellStyle name="20% - Accent5 3 6" xfId="1396"/>
    <cellStyle name="20% - Accent5 3 7" xfId="2674"/>
    <cellStyle name="20% - Accent5 3 8" xfId="3952"/>
    <cellStyle name="20% - Accent5 4" xfId="58"/>
    <cellStyle name="20% - Accent5 4 2" xfId="332"/>
    <cellStyle name="20% - Accent5 4 2 2" xfId="759"/>
    <cellStyle name="20% - Accent5 4 2 2 2" xfId="2037"/>
    <cellStyle name="20% - Accent5 4 2 2 3" xfId="3315"/>
    <cellStyle name="20% - Accent5 4 2 2 4" xfId="4593"/>
    <cellStyle name="20% - Accent5 4 2 3" xfId="1185"/>
    <cellStyle name="20% - Accent5 4 2 3 2" xfId="2463"/>
    <cellStyle name="20% - Accent5 4 2 3 3" xfId="3741"/>
    <cellStyle name="20% - Accent5 4 2 3 4" xfId="5019"/>
    <cellStyle name="20% - Accent5 4 2 4" xfId="1611"/>
    <cellStyle name="20% - Accent5 4 2 5" xfId="2889"/>
    <cellStyle name="20% - Accent5 4 2 6" xfId="4167"/>
    <cellStyle name="20% - Accent5 4 3" xfId="546"/>
    <cellStyle name="20% - Accent5 4 3 2" xfId="1824"/>
    <cellStyle name="20% - Accent5 4 3 3" xfId="3102"/>
    <cellStyle name="20% - Accent5 4 3 4" xfId="4380"/>
    <cellStyle name="20% - Accent5 4 4" xfId="972"/>
    <cellStyle name="20% - Accent5 4 4 2" xfId="2250"/>
    <cellStyle name="20% - Accent5 4 4 3" xfId="3528"/>
    <cellStyle name="20% - Accent5 4 4 4" xfId="4806"/>
    <cellStyle name="20% - Accent5 4 5" xfId="1398"/>
    <cellStyle name="20% - Accent5 4 6" xfId="2676"/>
    <cellStyle name="20% - Accent5 4 7" xfId="3954"/>
    <cellStyle name="20% - Accent5 5" xfId="59"/>
    <cellStyle name="20% - Accent5 5 2" xfId="333"/>
    <cellStyle name="20% - Accent5 5 2 2" xfId="760"/>
    <cellStyle name="20% - Accent5 5 2 2 2" xfId="2038"/>
    <cellStyle name="20% - Accent5 5 2 2 3" xfId="3316"/>
    <cellStyle name="20% - Accent5 5 2 2 4" xfId="4594"/>
    <cellStyle name="20% - Accent5 5 2 3" xfId="1186"/>
    <cellStyle name="20% - Accent5 5 2 3 2" xfId="2464"/>
    <cellStyle name="20% - Accent5 5 2 3 3" xfId="3742"/>
    <cellStyle name="20% - Accent5 5 2 3 4" xfId="5020"/>
    <cellStyle name="20% - Accent5 5 2 4" xfId="1612"/>
    <cellStyle name="20% - Accent5 5 2 5" xfId="2890"/>
    <cellStyle name="20% - Accent5 5 2 6" xfId="4168"/>
    <cellStyle name="20% - Accent5 5 3" xfId="547"/>
    <cellStyle name="20% - Accent5 5 3 2" xfId="1825"/>
    <cellStyle name="20% - Accent5 5 3 3" xfId="3103"/>
    <cellStyle name="20% - Accent5 5 3 4" xfId="4381"/>
    <cellStyle name="20% - Accent5 5 4" xfId="973"/>
    <cellStyle name="20% - Accent5 5 4 2" xfId="2251"/>
    <cellStyle name="20% - Accent5 5 4 3" xfId="3529"/>
    <cellStyle name="20% - Accent5 5 4 4" xfId="4807"/>
    <cellStyle name="20% - Accent5 5 5" xfId="1399"/>
    <cellStyle name="20% - Accent5 5 6" xfId="2677"/>
    <cellStyle name="20% - Accent5 5 7" xfId="3955"/>
    <cellStyle name="20% - Accent5 6" xfId="60"/>
    <cellStyle name="20% - Accent5 6 2" xfId="334"/>
    <cellStyle name="20% - Accent5 6 2 2" xfId="761"/>
    <cellStyle name="20% - Accent5 6 2 2 2" xfId="2039"/>
    <cellStyle name="20% - Accent5 6 2 2 3" xfId="3317"/>
    <cellStyle name="20% - Accent5 6 2 2 4" xfId="4595"/>
    <cellStyle name="20% - Accent5 6 2 3" xfId="1187"/>
    <cellStyle name="20% - Accent5 6 2 3 2" xfId="2465"/>
    <cellStyle name="20% - Accent5 6 2 3 3" xfId="3743"/>
    <cellStyle name="20% - Accent5 6 2 3 4" xfId="5021"/>
    <cellStyle name="20% - Accent5 6 2 4" xfId="1613"/>
    <cellStyle name="20% - Accent5 6 2 5" xfId="2891"/>
    <cellStyle name="20% - Accent5 6 2 6" xfId="4169"/>
    <cellStyle name="20% - Accent5 6 3" xfId="548"/>
    <cellStyle name="20% - Accent5 6 3 2" xfId="1826"/>
    <cellStyle name="20% - Accent5 6 3 3" xfId="3104"/>
    <cellStyle name="20% - Accent5 6 3 4" xfId="4382"/>
    <cellStyle name="20% - Accent5 6 4" xfId="974"/>
    <cellStyle name="20% - Accent5 6 4 2" xfId="2252"/>
    <cellStyle name="20% - Accent5 6 4 3" xfId="3530"/>
    <cellStyle name="20% - Accent5 6 4 4" xfId="4808"/>
    <cellStyle name="20% - Accent5 6 5" xfId="1400"/>
    <cellStyle name="20% - Accent5 6 6" xfId="2678"/>
    <cellStyle name="20% - Accent5 6 7" xfId="3956"/>
    <cellStyle name="20% - Accent5 7" xfId="248"/>
    <cellStyle name="20% - Accent5 7 2" xfId="462"/>
    <cellStyle name="20% - Accent5 7 2 2" xfId="888"/>
    <cellStyle name="20% - Accent5 7 2 2 2" xfId="2166"/>
    <cellStyle name="20% - Accent5 7 2 2 3" xfId="3444"/>
    <cellStyle name="20% - Accent5 7 2 2 4" xfId="4722"/>
    <cellStyle name="20% - Accent5 7 2 3" xfId="1314"/>
    <cellStyle name="20% - Accent5 7 2 3 2" xfId="2592"/>
    <cellStyle name="20% - Accent5 7 2 3 3" xfId="3870"/>
    <cellStyle name="20% - Accent5 7 2 3 4" xfId="5148"/>
    <cellStyle name="20% - Accent5 7 2 4" xfId="1740"/>
    <cellStyle name="20% - Accent5 7 2 5" xfId="3018"/>
    <cellStyle name="20% - Accent5 7 2 6" xfId="4296"/>
    <cellStyle name="20% - Accent5 7 3" xfId="675"/>
    <cellStyle name="20% - Accent5 7 3 2" xfId="1953"/>
    <cellStyle name="20% - Accent5 7 3 3" xfId="3231"/>
    <cellStyle name="20% - Accent5 7 3 4" xfId="4509"/>
    <cellStyle name="20% - Accent5 7 4" xfId="1101"/>
    <cellStyle name="20% - Accent5 7 4 2" xfId="2379"/>
    <cellStyle name="20% - Accent5 7 4 3" xfId="3657"/>
    <cellStyle name="20% - Accent5 7 4 4" xfId="4935"/>
    <cellStyle name="20% - Accent5 7 5" xfId="1527"/>
    <cellStyle name="20% - Accent5 7 6" xfId="2805"/>
    <cellStyle name="20% - Accent5 7 7" xfId="4083"/>
    <cellStyle name="20% - Accent5 8" xfId="323"/>
    <cellStyle name="20% - Accent5 8 2" xfId="750"/>
    <cellStyle name="20% - Accent5 8 2 2" xfId="2028"/>
    <cellStyle name="20% - Accent5 8 2 3" xfId="3306"/>
    <cellStyle name="20% - Accent5 8 2 4" xfId="4584"/>
    <cellStyle name="20% - Accent5 8 3" xfId="1176"/>
    <cellStyle name="20% - Accent5 8 3 2" xfId="2454"/>
    <cellStyle name="20% - Accent5 8 3 3" xfId="3732"/>
    <cellStyle name="20% - Accent5 8 3 4" xfId="5010"/>
    <cellStyle name="20% - Accent5 8 4" xfId="1602"/>
    <cellStyle name="20% - Accent5 8 5" xfId="2880"/>
    <cellStyle name="20% - Accent5 8 6" xfId="4158"/>
    <cellStyle name="20% - Accent5 9" xfId="537"/>
    <cellStyle name="20% - Accent5 9 2" xfId="1815"/>
    <cellStyle name="20% - Accent5 9 3" xfId="3093"/>
    <cellStyle name="20% - Accent5 9 4" xfId="4371"/>
    <cellStyle name="20% - Accent6" xfId="61" builtinId="50" customBuiltin="1"/>
    <cellStyle name="20% - Accent6 10" xfId="975"/>
    <cellStyle name="20% - Accent6 10 2" xfId="2253"/>
    <cellStyle name="20% - Accent6 10 3" xfId="3531"/>
    <cellStyle name="20% - Accent6 10 4" xfId="4809"/>
    <cellStyle name="20% - Accent6 11" xfId="1401"/>
    <cellStyle name="20% - Accent6 12" xfId="2679"/>
    <cellStyle name="20% - Accent6 13" xfId="3957"/>
    <cellStyle name="20% - Accent6 2" xfId="62"/>
    <cellStyle name="20% - Accent6 2 10" xfId="1402"/>
    <cellStyle name="20% - Accent6 2 11" xfId="2680"/>
    <cellStyle name="20% - Accent6 2 12" xfId="3958"/>
    <cellStyle name="20% - Accent6 2 2" xfId="63"/>
    <cellStyle name="20% - Accent6 2 2 2" xfId="64"/>
    <cellStyle name="20% - Accent6 2 2 2 2" xfId="338"/>
    <cellStyle name="20% - Accent6 2 2 2 2 2" xfId="765"/>
    <cellStyle name="20% - Accent6 2 2 2 2 2 2" xfId="2043"/>
    <cellStyle name="20% - Accent6 2 2 2 2 2 3" xfId="3321"/>
    <cellStyle name="20% - Accent6 2 2 2 2 2 4" xfId="4599"/>
    <cellStyle name="20% - Accent6 2 2 2 2 3" xfId="1191"/>
    <cellStyle name="20% - Accent6 2 2 2 2 3 2" xfId="2469"/>
    <cellStyle name="20% - Accent6 2 2 2 2 3 3" xfId="3747"/>
    <cellStyle name="20% - Accent6 2 2 2 2 3 4" xfId="5025"/>
    <cellStyle name="20% - Accent6 2 2 2 2 4" xfId="1617"/>
    <cellStyle name="20% - Accent6 2 2 2 2 5" xfId="2895"/>
    <cellStyle name="20% - Accent6 2 2 2 2 6" xfId="4173"/>
    <cellStyle name="20% - Accent6 2 2 2 3" xfId="552"/>
    <cellStyle name="20% - Accent6 2 2 2 3 2" xfId="1830"/>
    <cellStyle name="20% - Accent6 2 2 2 3 3" xfId="3108"/>
    <cellStyle name="20% - Accent6 2 2 2 3 4" xfId="4386"/>
    <cellStyle name="20% - Accent6 2 2 2 4" xfId="978"/>
    <cellStyle name="20% - Accent6 2 2 2 4 2" xfId="2256"/>
    <cellStyle name="20% - Accent6 2 2 2 4 3" xfId="3534"/>
    <cellStyle name="20% - Accent6 2 2 2 4 4" xfId="4812"/>
    <cellStyle name="20% - Accent6 2 2 2 5" xfId="1404"/>
    <cellStyle name="20% - Accent6 2 2 2 6" xfId="2682"/>
    <cellStyle name="20% - Accent6 2 2 2 7" xfId="3960"/>
    <cellStyle name="20% - Accent6 2 2 3" xfId="337"/>
    <cellStyle name="20% - Accent6 2 2 3 2" xfId="764"/>
    <cellStyle name="20% - Accent6 2 2 3 2 2" xfId="2042"/>
    <cellStyle name="20% - Accent6 2 2 3 2 3" xfId="3320"/>
    <cellStyle name="20% - Accent6 2 2 3 2 4" xfId="4598"/>
    <cellStyle name="20% - Accent6 2 2 3 3" xfId="1190"/>
    <cellStyle name="20% - Accent6 2 2 3 3 2" xfId="2468"/>
    <cellStyle name="20% - Accent6 2 2 3 3 3" xfId="3746"/>
    <cellStyle name="20% - Accent6 2 2 3 3 4" xfId="5024"/>
    <cellStyle name="20% - Accent6 2 2 3 4" xfId="1616"/>
    <cellStyle name="20% - Accent6 2 2 3 5" xfId="2894"/>
    <cellStyle name="20% - Accent6 2 2 3 6" xfId="4172"/>
    <cellStyle name="20% - Accent6 2 2 4" xfId="551"/>
    <cellStyle name="20% - Accent6 2 2 4 2" xfId="1829"/>
    <cellStyle name="20% - Accent6 2 2 4 3" xfId="3107"/>
    <cellStyle name="20% - Accent6 2 2 4 4" xfId="4385"/>
    <cellStyle name="20% - Accent6 2 2 5" xfId="977"/>
    <cellStyle name="20% - Accent6 2 2 5 2" xfId="2255"/>
    <cellStyle name="20% - Accent6 2 2 5 3" xfId="3533"/>
    <cellStyle name="20% - Accent6 2 2 5 4" xfId="4811"/>
    <cellStyle name="20% - Accent6 2 2 6" xfId="1403"/>
    <cellStyle name="20% - Accent6 2 2 7" xfId="2681"/>
    <cellStyle name="20% - Accent6 2 2 8" xfId="3959"/>
    <cellStyle name="20% - Accent6 2 3" xfId="65"/>
    <cellStyle name="20% - Accent6 2 3 2" xfId="339"/>
    <cellStyle name="20% - Accent6 2 3 2 2" xfId="766"/>
    <cellStyle name="20% - Accent6 2 3 2 2 2" xfId="2044"/>
    <cellStyle name="20% - Accent6 2 3 2 2 3" xfId="3322"/>
    <cellStyle name="20% - Accent6 2 3 2 2 4" xfId="4600"/>
    <cellStyle name="20% - Accent6 2 3 2 3" xfId="1192"/>
    <cellStyle name="20% - Accent6 2 3 2 3 2" xfId="2470"/>
    <cellStyle name="20% - Accent6 2 3 2 3 3" xfId="3748"/>
    <cellStyle name="20% - Accent6 2 3 2 3 4" xfId="5026"/>
    <cellStyle name="20% - Accent6 2 3 2 4" xfId="1618"/>
    <cellStyle name="20% - Accent6 2 3 2 5" xfId="2896"/>
    <cellStyle name="20% - Accent6 2 3 2 6" xfId="4174"/>
    <cellStyle name="20% - Accent6 2 3 3" xfId="553"/>
    <cellStyle name="20% - Accent6 2 3 3 2" xfId="1831"/>
    <cellStyle name="20% - Accent6 2 3 3 3" xfId="3109"/>
    <cellStyle name="20% - Accent6 2 3 3 4" xfId="4387"/>
    <cellStyle name="20% - Accent6 2 3 4" xfId="979"/>
    <cellStyle name="20% - Accent6 2 3 4 2" xfId="2257"/>
    <cellStyle name="20% - Accent6 2 3 4 3" xfId="3535"/>
    <cellStyle name="20% - Accent6 2 3 4 4" xfId="4813"/>
    <cellStyle name="20% - Accent6 2 3 5" xfId="1405"/>
    <cellStyle name="20% - Accent6 2 3 6" xfId="2683"/>
    <cellStyle name="20% - Accent6 2 3 7" xfId="3961"/>
    <cellStyle name="20% - Accent6 2 4" xfId="66"/>
    <cellStyle name="20% - Accent6 2 4 2" xfId="340"/>
    <cellStyle name="20% - Accent6 2 4 2 2" xfId="767"/>
    <cellStyle name="20% - Accent6 2 4 2 2 2" xfId="2045"/>
    <cellStyle name="20% - Accent6 2 4 2 2 3" xfId="3323"/>
    <cellStyle name="20% - Accent6 2 4 2 2 4" xfId="4601"/>
    <cellStyle name="20% - Accent6 2 4 2 3" xfId="1193"/>
    <cellStyle name="20% - Accent6 2 4 2 3 2" xfId="2471"/>
    <cellStyle name="20% - Accent6 2 4 2 3 3" xfId="3749"/>
    <cellStyle name="20% - Accent6 2 4 2 3 4" xfId="5027"/>
    <cellStyle name="20% - Accent6 2 4 2 4" xfId="1619"/>
    <cellStyle name="20% - Accent6 2 4 2 5" xfId="2897"/>
    <cellStyle name="20% - Accent6 2 4 2 6" xfId="4175"/>
    <cellStyle name="20% - Accent6 2 4 3" xfId="554"/>
    <cellStyle name="20% - Accent6 2 4 3 2" xfId="1832"/>
    <cellStyle name="20% - Accent6 2 4 3 3" xfId="3110"/>
    <cellStyle name="20% - Accent6 2 4 3 4" xfId="4388"/>
    <cellStyle name="20% - Accent6 2 4 4" xfId="980"/>
    <cellStyle name="20% - Accent6 2 4 4 2" xfId="2258"/>
    <cellStyle name="20% - Accent6 2 4 4 3" xfId="3536"/>
    <cellStyle name="20% - Accent6 2 4 4 4" xfId="4814"/>
    <cellStyle name="20% - Accent6 2 4 5" xfId="1406"/>
    <cellStyle name="20% - Accent6 2 4 6" xfId="2684"/>
    <cellStyle name="20% - Accent6 2 4 7" xfId="3962"/>
    <cellStyle name="20% - Accent6 2 5" xfId="67"/>
    <cellStyle name="20% - Accent6 2 5 2" xfId="341"/>
    <cellStyle name="20% - Accent6 2 5 2 2" xfId="768"/>
    <cellStyle name="20% - Accent6 2 5 2 2 2" xfId="2046"/>
    <cellStyle name="20% - Accent6 2 5 2 2 3" xfId="3324"/>
    <cellStyle name="20% - Accent6 2 5 2 2 4" xfId="4602"/>
    <cellStyle name="20% - Accent6 2 5 2 3" xfId="1194"/>
    <cellStyle name="20% - Accent6 2 5 2 3 2" xfId="2472"/>
    <cellStyle name="20% - Accent6 2 5 2 3 3" xfId="3750"/>
    <cellStyle name="20% - Accent6 2 5 2 3 4" xfId="5028"/>
    <cellStyle name="20% - Accent6 2 5 2 4" xfId="1620"/>
    <cellStyle name="20% - Accent6 2 5 2 5" xfId="2898"/>
    <cellStyle name="20% - Accent6 2 5 2 6" xfId="4176"/>
    <cellStyle name="20% - Accent6 2 5 3" xfId="555"/>
    <cellStyle name="20% - Accent6 2 5 3 2" xfId="1833"/>
    <cellStyle name="20% - Accent6 2 5 3 3" xfId="3111"/>
    <cellStyle name="20% - Accent6 2 5 3 4" xfId="4389"/>
    <cellStyle name="20% - Accent6 2 5 4" xfId="981"/>
    <cellStyle name="20% - Accent6 2 5 4 2" xfId="2259"/>
    <cellStyle name="20% - Accent6 2 5 4 3" xfId="3537"/>
    <cellStyle name="20% - Accent6 2 5 4 4" xfId="4815"/>
    <cellStyle name="20% - Accent6 2 5 5" xfId="1407"/>
    <cellStyle name="20% - Accent6 2 5 6" xfId="2685"/>
    <cellStyle name="20% - Accent6 2 5 7" xfId="3963"/>
    <cellStyle name="20% - Accent6 2 6" xfId="269"/>
    <cellStyle name="20% - Accent6 2 6 2" xfId="483"/>
    <cellStyle name="20% - Accent6 2 6 2 2" xfId="909"/>
    <cellStyle name="20% - Accent6 2 6 2 2 2" xfId="2187"/>
    <cellStyle name="20% - Accent6 2 6 2 2 3" xfId="3465"/>
    <cellStyle name="20% - Accent6 2 6 2 2 4" xfId="4743"/>
    <cellStyle name="20% - Accent6 2 6 2 3" xfId="1335"/>
    <cellStyle name="20% - Accent6 2 6 2 3 2" xfId="2613"/>
    <cellStyle name="20% - Accent6 2 6 2 3 3" xfId="3891"/>
    <cellStyle name="20% - Accent6 2 6 2 3 4" xfId="5169"/>
    <cellStyle name="20% - Accent6 2 6 2 4" xfId="1761"/>
    <cellStyle name="20% - Accent6 2 6 2 5" xfId="3039"/>
    <cellStyle name="20% - Accent6 2 6 2 6" xfId="4317"/>
    <cellStyle name="20% - Accent6 2 6 3" xfId="696"/>
    <cellStyle name="20% - Accent6 2 6 3 2" xfId="1974"/>
    <cellStyle name="20% - Accent6 2 6 3 3" xfId="3252"/>
    <cellStyle name="20% - Accent6 2 6 3 4" xfId="4530"/>
    <cellStyle name="20% - Accent6 2 6 4" xfId="1122"/>
    <cellStyle name="20% - Accent6 2 6 4 2" xfId="2400"/>
    <cellStyle name="20% - Accent6 2 6 4 3" xfId="3678"/>
    <cellStyle name="20% - Accent6 2 6 4 4" xfId="4956"/>
    <cellStyle name="20% - Accent6 2 6 5" xfId="1548"/>
    <cellStyle name="20% - Accent6 2 6 6" xfId="2826"/>
    <cellStyle name="20% - Accent6 2 6 7" xfId="4104"/>
    <cellStyle name="20% - Accent6 2 7" xfId="336"/>
    <cellStyle name="20% - Accent6 2 7 2" xfId="763"/>
    <cellStyle name="20% - Accent6 2 7 2 2" xfId="2041"/>
    <cellStyle name="20% - Accent6 2 7 2 3" xfId="3319"/>
    <cellStyle name="20% - Accent6 2 7 2 4" xfId="4597"/>
    <cellStyle name="20% - Accent6 2 7 3" xfId="1189"/>
    <cellStyle name="20% - Accent6 2 7 3 2" xfId="2467"/>
    <cellStyle name="20% - Accent6 2 7 3 3" xfId="3745"/>
    <cellStyle name="20% - Accent6 2 7 3 4" xfId="5023"/>
    <cellStyle name="20% - Accent6 2 7 4" xfId="1615"/>
    <cellStyle name="20% - Accent6 2 7 5" xfId="2893"/>
    <cellStyle name="20% - Accent6 2 7 6" xfId="4171"/>
    <cellStyle name="20% - Accent6 2 8" xfId="550"/>
    <cellStyle name="20% - Accent6 2 8 2" xfId="1828"/>
    <cellStyle name="20% - Accent6 2 8 3" xfId="3106"/>
    <cellStyle name="20% - Accent6 2 8 4" xfId="4384"/>
    <cellStyle name="20% - Accent6 2 9" xfId="976"/>
    <cellStyle name="20% - Accent6 2 9 2" xfId="2254"/>
    <cellStyle name="20% - Accent6 2 9 3" xfId="3532"/>
    <cellStyle name="20% - Accent6 2 9 4" xfId="4810"/>
    <cellStyle name="20% - Accent6 3" xfId="68"/>
    <cellStyle name="20% - Accent6 3 2" xfId="69"/>
    <cellStyle name="20% - Accent6 3 2 2" xfId="343"/>
    <cellStyle name="20% - Accent6 3 2 2 2" xfId="770"/>
    <cellStyle name="20% - Accent6 3 2 2 2 2" xfId="2048"/>
    <cellStyle name="20% - Accent6 3 2 2 2 3" xfId="3326"/>
    <cellStyle name="20% - Accent6 3 2 2 2 4" xfId="4604"/>
    <cellStyle name="20% - Accent6 3 2 2 3" xfId="1196"/>
    <cellStyle name="20% - Accent6 3 2 2 3 2" xfId="2474"/>
    <cellStyle name="20% - Accent6 3 2 2 3 3" xfId="3752"/>
    <cellStyle name="20% - Accent6 3 2 2 3 4" xfId="5030"/>
    <cellStyle name="20% - Accent6 3 2 2 4" xfId="1622"/>
    <cellStyle name="20% - Accent6 3 2 2 5" xfId="2900"/>
    <cellStyle name="20% - Accent6 3 2 2 6" xfId="4178"/>
    <cellStyle name="20% - Accent6 3 2 3" xfId="557"/>
    <cellStyle name="20% - Accent6 3 2 3 2" xfId="1835"/>
    <cellStyle name="20% - Accent6 3 2 3 3" xfId="3113"/>
    <cellStyle name="20% - Accent6 3 2 3 4" xfId="4391"/>
    <cellStyle name="20% - Accent6 3 2 4" xfId="983"/>
    <cellStyle name="20% - Accent6 3 2 4 2" xfId="2261"/>
    <cellStyle name="20% - Accent6 3 2 4 3" xfId="3539"/>
    <cellStyle name="20% - Accent6 3 2 4 4" xfId="4817"/>
    <cellStyle name="20% - Accent6 3 2 5" xfId="1409"/>
    <cellStyle name="20% - Accent6 3 2 6" xfId="2687"/>
    <cellStyle name="20% - Accent6 3 2 7" xfId="3965"/>
    <cellStyle name="20% - Accent6 3 3" xfId="342"/>
    <cellStyle name="20% - Accent6 3 3 2" xfId="769"/>
    <cellStyle name="20% - Accent6 3 3 2 2" xfId="2047"/>
    <cellStyle name="20% - Accent6 3 3 2 3" xfId="3325"/>
    <cellStyle name="20% - Accent6 3 3 2 4" xfId="4603"/>
    <cellStyle name="20% - Accent6 3 3 3" xfId="1195"/>
    <cellStyle name="20% - Accent6 3 3 3 2" xfId="2473"/>
    <cellStyle name="20% - Accent6 3 3 3 3" xfId="3751"/>
    <cellStyle name="20% - Accent6 3 3 3 4" xfId="5029"/>
    <cellStyle name="20% - Accent6 3 3 4" xfId="1621"/>
    <cellStyle name="20% - Accent6 3 3 5" xfId="2899"/>
    <cellStyle name="20% - Accent6 3 3 6" xfId="4177"/>
    <cellStyle name="20% - Accent6 3 4" xfId="556"/>
    <cellStyle name="20% - Accent6 3 4 2" xfId="1834"/>
    <cellStyle name="20% - Accent6 3 4 3" xfId="3112"/>
    <cellStyle name="20% - Accent6 3 4 4" xfId="4390"/>
    <cellStyle name="20% - Accent6 3 5" xfId="982"/>
    <cellStyle name="20% - Accent6 3 5 2" xfId="2260"/>
    <cellStyle name="20% - Accent6 3 5 3" xfId="3538"/>
    <cellStyle name="20% - Accent6 3 5 4" xfId="4816"/>
    <cellStyle name="20% - Accent6 3 6" xfId="1408"/>
    <cellStyle name="20% - Accent6 3 7" xfId="2686"/>
    <cellStyle name="20% - Accent6 3 8" xfId="3964"/>
    <cellStyle name="20% - Accent6 4" xfId="70"/>
    <cellStyle name="20% - Accent6 4 2" xfId="344"/>
    <cellStyle name="20% - Accent6 4 2 2" xfId="771"/>
    <cellStyle name="20% - Accent6 4 2 2 2" xfId="2049"/>
    <cellStyle name="20% - Accent6 4 2 2 3" xfId="3327"/>
    <cellStyle name="20% - Accent6 4 2 2 4" xfId="4605"/>
    <cellStyle name="20% - Accent6 4 2 3" xfId="1197"/>
    <cellStyle name="20% - Accent6 4 2 3 2" xfId="2475"/>
    <cellStyle name="20% - Accent6 4 2 3 3" xfId="3753"/>
    <cellStyle name="20% - Accent6 4 2 3 4" xfId="5031"/>
    <cellStyle name="20% - Accent6 4 2 4" xfId="1623"/>
    <cellStyle name="20% - Accent6 4 2 5" xfId="2901"/>
    <cellStyle name="20% - Accent6 4 2 6" xfId="4179"/>
    <cellStyle name="20% - Accent6 4 3" xfId="558"/>
    <cellStyle name="20% - Accent6 4 3 2" xfId="1836"/>
    <cellStyle name="20% - Accent6 4 3 3" xfId="3114"/>
    <cellStyle name="20% - Accent6 4 3 4" xfId="4392"/>
    <cellStyle name="20% - Accent6 4 4" xfId="984"/>
    <cellStyle name="20% - Accent6 4 4 2" xfId="2262"/>
    <cellStyle name="20% - Accent6 4 4 3" xfId="3540"/>
    <cellStyle name="20% - Accent6 4 4 4" xfId="4818"/>
    <cellStyle name="20% - Accent6 4 5" xfId="1410"/>
    <cellStyle name="20% - Accent6 4 6" xfId="2688"/>
    <cellStyle name="20% - Accent6 4 7" xfId="3966"/>
    <cellStyle name="20% - Accent6 5" xfId="71"/>
    <cellStyle name="20% - Accent6 5 2" xfId="345"/>
    <cellStyle name="20% - Accent6 5 2 2" xfId="772"/>
    <cellStyle name="20% - Accent6 5 2 2 2" xfId="2050"/>
    <cellStyle name="20% - Accent6 5 2 2 3" xfId="3328"/>
    <cellStyle name="20% - Accent6 5 2 2 4" xfId="4606"/>
    <cellStyle name="20% - Accent6 5 2 3" xfId="1198"/>
    <cellStyle name="20% - Accent6 5 2 3 2" xfId="2476"/>
    <cellStyle name="20% - Accent6 5 2 3 3" xfId="3754"/>
    <cellStyle name="20% - Accent6 5 2 3 4" xfId="5032"/>
    <cellStyle name="20% - Accent6 5 2 4" xfId="1624"/>
    <cellStyle name="20% - Accent6 5 2 5" xfId="2902"/>
    <cellStyle name="20% - Accent6 5 2 6" xfId="4180"/>
    <cellStyle name="20% - Accent6 5 3" xfId="559"/>
    <cellStyle name="20% - Accent6 5 3 2" xfId="1837"/>
    <cellStyle name="20% - Accent6 5 3 3" xfId="3115"/>
    <cellStyle name="20% - Accent6 5 3 4" xfId="4393"/>
    <cellStyle name="20% - Accent6 5 4" xfId="985"/>
    <cellStyle name="20% - Accent6 5 4 2" xfId="2263"/>
    <cellStyle name="20% - Accent6 5 4 3" xfId="3541"/>
    <cellStyle name="20% - Accent6 5 4 4" xfId="4819"/>
    <cellStyle name="20% - Accent6 5 5" xfId="1411"/>
    <cellStyle name="20% - Accent6 5 6" xfId="2689"/>
    <cellStyle name="20% - Accent6 5 7" xfId="3967"/>
    <cellStyle name="20% - Accent6 6" xfId="72"/>
    <cellStyle name="20% - Accent6 6 2" xfId="346"/>
    <cellStyle name="20% - Accent6 6 2 2" xfId="773"/>
    <cellStyle name="20% - Accent6 6 2 2 2" xfId="2051"/>
    <cellStyle name="20% - Accent6 6 2 2 3" xfId="3329"/>
    <cellStyle name="20% - Accent6 6 2 2 4" xfId="4607"/>
    <cellStyle name="20% - Accent6 6 2 3" xfId="1199"/>
    <cellStyle name="20% - Accent6 6 2 3 2" xfId="2477"/>
    <cellStyle name="20% - Accent6 6 2 3 3" xfId="3755"/>
    <cellStyle name="20% - Accent6 6 2 3 4" xfId="5033"/>
    <cellStyle name="20% - Accent6 6 2 4" xfId="1625"/>
    <cellStyle name="20% - Accent6 6 2 5" xfId="2903"/>
    <cellStyle name="20% - Accent6 6 2 6" xfId="4181"/>
    <cellStyle name="20% - Accent6 6 3" xfId="560"/>
    <cellStyle name="20% - Accent6 6 3 2" xfId="1838"/>
    <cellStyle name="20% - Accent6 6 3 3" xfId="3116"/>
    <cellStyle name="20% - Accent6 6 3 4" xfId="4394"/>
    <cellStyle name="20% - Accent6 6 4" xfId="986"/>
    <cellStyle name="20% - Accent6 6 4 2" xfId="2264"/>
    <cellStyle name="20% - Accent6 6 4 3" xfId="3542"/>
    <cellStyle name="20% - Accent6 6 4 4" xfId="4820"/>
    <cellStyle name="20% - Accent6 6 5" xfId="1412"/>
    <cellStyle name="20% - Accent6 6 6" xfId="2690"/>
    <cellStyle name="20% - Accent6 6 7" xfId="3968"/>
    <cellStyle name="20% - Accent6 7" xfId="249"/>
    <cellStyle name="20% - Accent6 7 2" xfId="463"/>
    <cellStyle name="20% - Accent6 7 2 2" xfId="889"/>
    <cellStyle name="20% - Accent6 7 2 2 2" xfId="2167"/>
    <cellStyle name="20% - Accent6 7 2 2 3" xfId="3445"/>
    <cellStyle name="20% - Accent6 7 2 2 4" xfId="4723"/>
    <cellStyle name="20% - Accent6 7 2 3" xfId="1315"/>
    <cellStyle name="20% - Accent6 7 2 3 2" xfId="2593"/>
    <cellStyle name="20% - Accent6 7 2 3 3" xfId="3871"/>
    <cellStyle name="20% - Accent6 7 2 3 4" xfId="5149"/>
    <cellStyle name="20% - Accent6 7 2 4" xfId="1741"/>
    <cellStyle name="20% - Accent6 7 2 5" xfId="3019"/>
    <cellStyle name="20% - Accent6 7 2 6" xfId="4297"/>
    <cellStyle name="20% - Accent6 7 3" xfId="676"/>
    <cellStyle name="20% - Accent6 7 3 2" xfId="1954"/>
    <cellStyle name="20% - Accent6 7 3 3" xfId="3232"/>
    <cellStyle name="20% - Accent6 7 3 4" xfId="4510"/>
    <cellStyle name="20% - Accent6 7 4" xfId="1102"/>
    <cellStyle name="20% - Accent6 7 4 2" xfId="2380"/>
    <cellStyle name="20% - Accent6 7 4 3" xfId="3658"/>
    <cellStyle name="20% - Accent6 7 4 4" xfId="4936"/>
    <cellStyle name="20% - Accent6 7 5" xfId="1528"/>
    <cellStyle name="20% - Accent6 7 6" xfId="2806"/>
    <cellStyle name="20% - Accent6 7 7" xfId="4084"/>
    <cellStyle name="20% - Accent6 8" xfId="335"/>
    <cellStyle name="20% - Accent6 8 2" xfId="762"/>
    <cellStyle name="20% - Accent6 8 2 2" xfId="2040"/>
    <cellStyle name="20% - Accent6 8 2 3" xfId="3318"/>
    <cellStyle name="20% - Accent6 8 2 4" xfId="4596"/>
    <cellStyle name="20% - Accent6 8 3" xfId="1188"/>
    <cellStyle name="20% - Accent6 8 3 2" xfId="2466"/>
    <cellStyle name="20% - Accent6 8 3 3" xfId="3744"/>
    <cellStyle name="20% - Accent6 8 3 4" xfId="5022"/>
    <cellStyle name="20% - Accent6 8 4" xfId="1614"/>
    <cellStyle name="20% - Accent6 8 5" xfId="2892"/>
    <cellStyle name="20% - Accent6 8 6" xfId="4170"/>
    <cellStyle name="20% - Accent6 9" xfId="549"/>
    <cellStyle name="20% - Accent6 9 2" xfId="1827"/>
    <cellStyle name="20% - Accent6 9 3" xfId="3105"/>
    <cellStyle name="20% - Accent6 9 4" xfId="4383"/>
    <cellStyle name="40% - Accent1" xfId="73" builtinId="31" customBuiltin="1"/>
    <cellStyle name="40% - Accent1 10" xfId="987"/>
    <cellStyle name="40% - Accent1 10 2" xfId="2265"/>
    <cellStyle name="40% - Accent1 10 3" xfId="3543"/>
    <cellStyle name="40% - Accent1 10 4" xfId="4821"/>
    <cellStyle name="40% - Accent1 11" xfId="1413"/>
    <cellStyle name="40% - Accent1 12" xfId="2691"/>
    <cellStyle name="40% - Accent1 13" xfId="3969"/>
    <cellStyle name="40% - Accent1 2" xfId="74"/>
    <cellStyle name="40% - Accent1 2 10" xfId="1414"/>
    <cellStyle name="40% - Accent1 2 11" xfId="2692"/>
    <cellStyle name="40% - Accent1 2 12" xfId="3970"/>
    <cellStyle name="40% - Accent1 2 2" xfId="75"/>
    <cellStyle name="40% - Accent1 2 2 2" xfId="76"/>
    <cellStyle name="40% - Accent1 2 2 2 2" xfId="350"/>
    <cellStyle name="40% - Accent1 2 2 2 2 2" xfId="777"/>
    <cellStyle name="40% - Accent1 2 2 2 2 2 2" xfId="2055"/>
    <cellStyle name="40% - Accent1 2 2 2 2 2 3" xfId="3333"/>
    <cellStyle name="40% - Accent1 2 2 2 2 2 4" xfId="4611"/>
    <cellStyle name="40% - Accent1 2 2 2 2 3" xfId="1203"/>
    <cellStyle name="40% - Accent1 2 2 2 2 3 2" xfId="2481"/>
    <cellStyle name="40% - Accent1 2 2 2 2 3 3" xfId="3759"/>
    <cellStyle name="40% - Accent1 2 2 2 2 3 4" xfId="5037"/>
    <cellStyle name="40% - Accent1 2 2 2 2 4" xfId="1629"/>
    <cellStyle name="40% - Accent1 2 2 2 2 5" xfId="2907"/>
    <cellStyle name="40% - Accent1 2 2 2 2 6" xfId="4185"/>
    <cellStyle name="40% - Accent1 2 2 2 3" xfId="564"/>
    <cellStyle name="40% - Accent1 2 2 2 3 2" xfId="1842"/>
    <cellStyle name="40% - Accent1 2 2 2 3 3" xfId="3120"/>
    <cellStyle name="40% - Accent1 2 2 2 3 4" xfId="4398"/>
    <cellStyle name="40% - Accent1 2 2 2 4" xfId="990"/>
    <cellStyle name="40% - Accent1 2 2 2 4 2" xfId="2268"/>
    <cellStyle name="40% - Accent1 2 2 2 4 3" xfId="3546"/>
    <cellStyle name="40% - Accent1 2 2 2 4 4" xfId="4824"/>
    <cellStyle name="40% - Accent1 2 2 2 5" xfId="1416"/>
    <cellStyle name="40% - Accent1 2 2 2 6" xfId="2694"/>
    <cellStyle name="40% - Accent1 2 2 2 7" xfId="3972"/>
    <cellStyle name="40% - Accent1 2 2 3" xfId="349"/>
    <cellStyle name="40% - Accent1 2 2 3 2" xfId="776"/>
    <cellStyle name="40% - Accent1 2 2 3 2 2" xfId="2054"/>
    <cellStyle name="40% - Accent1 2 2 3 2 3" xfId="3332"/>
    <cellStyle name="40% - Accent1 2 2 3 2 4" xfId="4610"/>
    <cellStyle name="40% - Accent1 2 2 3 3" xfId="1202"/>
    <cellStyle name="40% - Accent1 2 2 3 3 2" xfId="2480"/>
    <cellStyle name="40% - Accent1 2 2 3 3 3" xfId="3758"/>
    <cellStyle name="40% - Accent1 2 2 3 3 4" xfId="5036"/>
    <cellStyle name="40% - Accent1 2 2 3 4" xfId="1628"/>
    <cellStyle name="40% - Accent1 2 2 3 5" xfId="2906"/>
    <cellStyle name="40% - Accent1 2 2 3 6" xfId="4184"/>
    <cellStyle name="40% - Accent1 2 2 4" xfId="563"/>
    <cellStyle name="40% - Accent1 2 2 4 2" xfId="1841"/>
    <cellStyle name="40% - Accent1 2 2 4 3" xfId="3119"/>
    <cellStyle name="40% - Accent1 2 2 4 4" xfId="4397"/>
    <cellStyle name="40% - Accent1 2 2 5" xfId="989"/>
    <cellStyle name="40% - Accent1 2 2 5 2" xfId="2267"/>
    <cellStyle name="40% - Accent1 2 2 5 3" xfId="3545"/>
    <cellStyle name="40% - Accent1 2 2 5 4" xfId="4823"/>
    <cellStyle name="40% - Accent1 2 2 6" xfId="1415"/>
    <cellStyle name="40% - Accent1 2 2 7" xfId="2693"/>
    <cellStyle name="40% - Accent1 2 2 8" xfId="3971"/>
    <cellStyle name="40% - Accent1 2 3" xfId="77"/>
    <cellStyle name="40% - Accent1 2 3 2" xfId="351"/>
    <cellStyle name="40% - Accent1 2 3 2 2" xfId="778"/>
    <cellStyle name="40% - Accent1 2 3 2 2 2" xfId="2056"/>
    <cellStyle name="40% - Accent1 2 3 2 2 3" xfId="3334"/>
    <cellStyle name="40% - Accent1 2 3 2 2 4" xfId="4612"/>
    <cellStyle name="40% - Accent1 2 3 2 3" xfId="1204"/>
    <cellStyle name="40% - Accent1 2 3 2 3 2" xfId="2482"/>
    <cellStyle name="40% - Accent1 2 3 2 3 3" xfId="3760"/>
    <cellStyle name="40% - Accent1 2 3 2 3 4" xfId="5038"/>
    <cellStyle name="40% - Accent1 2 3 2 4" xfId="1630"/>
    <cellStyle name="40% - Accent1 2 3 2 5" xfId="2908"/>
    <cellStyle name="40% - Accent1 2 3 2 6" xfId="4186"/>
    <cellStyle name="40% - Accent1 2 3 3" xfId="565"/>
    <cellStyle name="40% - Accent1 2 3 3 2" xfId="1843"/>
    <cellStyle name="40% - Accent1 2 3 3 3" xfId="3121"/>
    <cellStyle name="40% - Accent1 2 3 3 4" xfId="4399"/>
    <cellStyle name="40% - Accent1 2 3 4" xfId="991"/>
    <cellStyle name="40% - Accent1 2 3 4 2" xfId="2269"/>
    <cellStyle name="40% - Accent1 2 3 4 3" xfId="3547"/>
    <cellStyle name="40% - Accent1 2 3 4 4" xfId="4825"/>
    <cellStyle name="40% - Accent1 2 3 5" xfId="1417"/>
    <cellStyle name="40% - Accent1 2 3 6" xfId="2695"/>
    <cellStyle name="40% - Accent1 2 3 7" xfId="3973"/>
    <cellStyle name="40% - Accent1 2 4" xfId="78"/>
    <cellStyle name="40% - Accent1 2 4 2" xfId="352"/>
    <cellStyle name="40% - Accent1 2 4 2 2" xfId="779"/>
    <cellStyle name="40% - Accent1 2 4 2 2 2" xfId="2057"/>
    <cellStyle name="40% - Accent1 2 4 2 2 3" xfId="3335"/>
    <cellStyle name="40% - Accent1 2 4 2 2 4" xfId="4613"/>
    <cellStyle name="40% - Accent1 2 4 2 3" xfId="1205"/>
    <cellStyle name="40% - Accent1 2 4 2 3 2" xfId="2483"/>
    <cellStyle name="40% - Accent1 2 4 2 3 3" xfId="3761"/>
    <cellStyle name="40% - Accent1 2 4 2 3 4" xfId="5039"/>
    <cellStyle name="40% - Accent1 2 4 2 4" xfId="1631"/>
    <cellStyle name="40% - Accent1 2 4 2 5" xfId="2909"/>
    <cellStyle name="40% - Accent1 2 4 2 6" xfId="4187"/>
    <cellStyle name="40% - Accent1 2 4 3" xfId="566"/>
    <cellStyle name="40% - Accent1 2 4 3 2" xfId="1844"/>
    <cellStyle name="40% - Accent1 2 4 3 3" xfId="3122"/>
    <cellStyle name="40% - Accent1 2 4 3 4" xfId="4400"/>
    <cellStyle name="40% - Accent1 2 4 4" xfId="992"/>
    <cellStyle name="40% - Accent1 2 4 4 2" xfId="2270"/>
    <cellStyle name="40% - Accent1 2 4 4 3" xfId="3548"/>
    <cellStyle name="40% - Accent1 2 4 4 4" xfId="4826"/>
    <cellStyle name="40% - Accent1 2 4 5" xfId="1418"/>
    <cellStyle name="40% - Accent1 2 4 6" xfId="2696"/>
    <cellStyle name="40% - Accent1 2 4 7" xfId="3974"/>
    <cellStyle name="40% - Accent1 2 5" xfId="79"/>
    <cellStyle name="40% - Accent1 2 5 2" xfId="353"/>
    <cellStyle name="40% - Accent1 2 5 2 2" xfId="780"/>
    <cellStyle name="40% - Accent1 2 5 2 2 2" xfId="2058"/>
    <cellStyle name="40% - Accent1 2 5 2 2 3" xfId="3336"/>
    <cellStyle name="40% - Accent1 2 5 2 2 4" xfId="4614"/>
    <cellStyle name="40% - Accent1 2 5 2 3" xfId="1206"/>
    <cellStyle name="40% - Accent1 2 5 2 3 2" xfId="2484"/>
    <cellStyle name="40% - Accent1 2 5 2 3 3" xfId="3762"/>
    <cellStyle name="40% - Accent1 2 5 2 3 4" xfId="5040"/>
    <cellStyle name="40% - Accent1 2 5 2 4" xfId="1632"/>
    <cellStyle name="40% - Accent1 2 5 2 5" xfId="2910"/>
    <cellStyle name="40% - Accent1 2 5 2 6" xfId="4188"/>
    <cellStyle name="40% - Accent1 2 5 3" xfId="567"/>
    <cellStyle name="40% - Accent1 2 5 3 2" xfId="1845"/>
    <cellStyle name="40% - Accent1 2 5 3 3" xfId="3123"/>
    <cellStyle name="40% - Accent1 2 5 3 4" xfId="4401"/>
    <cellStyle name="40% - Accent1 2 5 4" xfId="993"/>
    <cellStyle name="40% - Accent1 2 5 4 2" xfId="2271"/>
    <cellStyle name="40% - Accent1 2 5 4 3" xfId="3549"/>
    <cellStyle name="40% - Accent1 2 5 4 4" xfId="4827"/>
    <cellStyle name="40% - Accent1 2 5 5" xfId="1419"/>
    <cellStyle name="40% - Accent1 2 5 6" xfId="2697"/>
    <cellStyle name="40% - Accent1 2 5 7" xfId="3975"/>
    <cellStyle name="40% - Accent1 2 6" xfId="260"/>
    <cellStyle name="40% - Accent1 2 6 2" xfId="474"/>
    <cellStyle name="40% - Accent1 2 6 2 2" xfId="900"/>
    <cellStyle name="40% - Accent1 2 6 2 2 2" xfId="2178"/>
    <cellStyle name="40% - Accent1 2 6 2 2 3" xfId="3456"/>
    <cellStyle name="40% - Accent1 2 6 2 2 4" xfId="4734"/>
    <cellStyle name="40% - Accent1 2 6 2 3" xfId="1326"/>
    <cellStyle name="40% - Accent1 2 6 2 3 2" xfId="2604"/>
    <cellStyle name="40% - Accent1 2 6 2 3 3" xfId="3882"/>
    <cellStyle name="40% - Accent1 2 6 2 3 4" xfId="5160"/>
    <cellStyle name="40% - Accent1 2 6 2 4" xfId="1752"/>
    <cellStyle name="40% - Accent1 2 6 2 5" xfId="3030"/>
    <cellStyle name="40% - Accent1 2 6 2 6" xfId="4308"/>
    <cellStyle name="40% - Accent1 2 6 3" xfId="687"/>
    <cellStyle name="40% - Accent1 2 6 3 2" xfId="1965"/>
    <cellStyle name="40% - Accent1 2 6 3 3" xfId="3243"/>
    <cellStyle name="40% - Accent1 2 6 3 4" xfId="4521"/>
    <cellStyle name="40% - Accent1 2 6 4" xfId="1113"/>
    <cellStyle name="40% - Accent1 2 6 4 2" xfId="2391"/>
    <cellStyle name="40% - Accent1 2 6 4 3" xfId="3669"/>
    <cellStyle name="40% - Accent1 2 6 4 4" xfId="4947"/>
    <cellStyle name="40% - Accent1 2 6 5" xfId="1539"/>
    <cellStyle name="40% - Accent1 2 6 6" xfId="2817"/>
    <cellStyle name="40% - Accent1 2 6 7" xfId="4095"/>
    <cellStyle name="40% - Accent1 2 7" xfId="348"/>
    <cellStyle name="40% - Accent1 2 7 2" xfId="775"/>
    <cellStyle name="40% - Accent1 2 7 2 2" xfId="2053"/>
    <cellStyle name="40% - Accent1 2 7 2 3" xfId="3331"/>
    <cellStyle name="40% - Accent1 2 7 2 4" xfId="4609"/>
    <cellStyle name="40% - Accent1 2 7 3" xfId="1201"/>
    <cellStyle name="40% - Accent1 2 7 3 2" xfId="2479"/>
    <cellStyle name="40% - Accent1 2 7 3 3" xfId="3757"/>
    <cellStyle name="40% - Accent1 2 7 3 4" xfId="5035"/>
    <cellStyle name="40% - Accent1 2 7 4" xfId="1627"/>
    <cellStyle name="40% - Accent1 2 7 5" xfId="2905"/>
    <cellStyle name="40% - Accent1 2 7 6" xfId="4183"/>
    <cellStyle name="40% - Accent1 2 8" xfId="562"/>
    <cellStyle name="40% - Accent1 2 8 2" xfId="1840"/>
    <cellStyle name="40% - Accent1 2 8 3" xfId="3118"/>
    <cellStyle name="40% - Accent1 2 8 4" xfId="4396"/>
    <cellStyle name="40% - Accent1 2 9" xfId="988"/>
    <cellStyle name="40% - Accent1 2 9 2" xfId="2266"/>
    <cellStyle name="40% - Accent1 2 9 3" xfId="3544"/>
    <cellStyle name="40% - Accent1 2 9 4" xfId="4822"/>
    <cellStyle name="40% - Accent1 3" xfId="80"/>
    <cellStyle name="40% - Accent1 3 2" xfId="81"/>
    <cellStyle name="40% - Accent1 3 2 2" xfId="355"/>
    <cellStyle name="40% - Accent1 3 2 2 2" xfId="782"/>
    <cellStyle name="40% - Accent1 3 2 2 2 2" xfId="2060"/>
    <cellStyle name="40% - Accent1 3 2 2 2 3" xfId="3338"/>
    <cellStyle name="40% - Accent1 3 2 2 2 4" xfId="4616"/>
    <cellStyle name="40% - Accent1 3 2 2 3" xfId="1208"/>
    <cellStyle name="40% - Accent1 3 2 2 3 2" xfId="2486"/>
    <cellStyle name="40% - Accent1 3 2 2 3 3" xfId="3764"/>
    <cellStyle name="40% - Accent1 3 2 2 3 4" xfId="5042"/>
    <cellStyle name="40% - Accent1 3 2 2 4" xfId="1634"/>
    <cellStyle name="40% - Accent1 3 2 2 5" xfId="2912"/>
    <cellStyle name="40% - Accent1 3 2 2 6" xfId="4190"/>
    <cellStyle name="40% - Accent1 3 2 3" xfId="569"/>
    <cellStyle name="40% - Accent1 3 2 3 2" xfId="1847"/>
    <cellStyle name="40% - Accent1 3 2 3 3" xfId="3125"/>
    <cellStyle name="40% - Accent1 3 2 3 4" xfId="4403"/>
    <cellStyle name="40% - Accent1 3 2 4" xfId="995"/>
    <cellStyle name="40% - Accent1 3 2 4 2" xfId="2273"/>
    <cellStyle name="40% - Accent1 3 2 4 3" xfId="3551"/>
    <cellStyle name="40% - Accent1 3 2 4 4" xfId="4829"/>
    <cellStyle name="40% - Accent1 3 2 5" xfId="1421"/>
    <cellStyle name="40% - Accent1 3 2 6" xfId="2699"/>
    <cellStyle name="40% - Accent1 3 2 7" xfId="3977"/>
    <cellStyle name="40% - Accent1 3 3" xfId="354"/>
    <cellStyle name="40% - Accent1 3 3 2" xfId="781"/>
    <cellStyle name="40% - Accent1 3 3 2 2" xfId="2059"/>
    <cellStyle name="40% - Accent1 3 3 2 3" xfId="3337"/>
    <cellStyle name="40% - Accent1 3 3 2 4" xfId="4615"/>
    <cellStyle name="40% - Accent1 3 3 3" xfId="1207"/>
    <cellStyle name="40% - Accent1 3 3 3 2" xfId="2485"/>
    <cellStyle name="40% - Accent1 3 3 3 3" xfId="3763"/>
    <cellStyle name="40% - Accent1 3 3 3 4" xfId="5041"/>
    <cellStyle name="40% - Accent1 3 3 4" xfId="1633"/>
    <cellStyle name="40% - Accent1 3 3 5" xfId="2911"/>
    <cellStyle name="40% - Accent1 3 3 6" xfId="4189"/>
    <cellStyle name="40% - Accent1 3 4" xfId="568"/>
    <cellStyle name="40% - Accent1 3 4 2" xfId="1846"/>
    <cellStyle name="40% - Accent1 3 4 3" xfId="3124"/>
    <cellStyle name="40% - Accent1 3 4 4" xfId="4402"/>
    <cellStyle name="40% - Accent1 3 5" xfId="994"/>
    <cellStyle name="40% - Accent1 3 5 2" xfId="2272"/>
    <cellStyle name="40% - Accent1 3 5 3" xfId="3550"/>
    <cellStyle name="40% - Accent1 3 5 4" xfId="4828"/>
    <cellStyle name="40% - Accent1 3 6" xfId="1420"/>
    <cellStyle name="40% - Accent1 3 7" xfId="2698"/>
    <cellStyle name="40% - Accent1 3 8" xfId="3976"/>
    <cellStyle name="40% - Accent1 4" xfId="82"/>
    <cellStyle name="40% - Accent1 4 2" xfId="356"/>
    <cellStyle name="40% - Accent1 4 2 2" xfId="783"/>
    <cellStyle name="40% - Accent1 4 2 2 2" xfId="2061"/>
    <cellStyle name="40% - Accent1 4 2 2 3" xfId="3339"/>
    <cellStyle name="40% - Accent1 4 2 2 4" xfId="4617"/>
    <cellStyle name="40% - Accent1 4 2 3" xfId="1209"/>
    <cellStyle name="40% - Accent1 4 2 3 2" xfId="2487"/>
    <cellStyle name="40% - Accent1 4 2 3 3" xfId="3765"/>
    <cellStyle name="40% - Accent1 4 2 3 4" xfId="5043"/>
    <cellStyle name="40% - Accent1 4 2 4" xfId="1635"/>
    <cellStyle name="40% - Accent1 4 2 5" xfId="2913"/>
    <cellStyle name="40% - Accent1 4 2 6" xfId="4191"/>
    <cellStyle name="40% - Accent1 4 3" xfId="570"/>
    <cellStyle name="40% - Accent1 4 3 2" xfId="1848"/>
    <cellStyle name="40% - Accent1 4 3 3" xfId="3126"/>
    <cellStyle name="40% - Accent1 4 3 4" xfId="4404"/>
    <cellStyle name="40% - Accent1 4 4" xfId="996"/>
    <cellStyle name="40% - Accent1 4 4 2" xfId="2274"/>
    <cellStyle name="40% - Accent1 4 4 3" xfId="3552"/>
    <cellStyle name="40% - Accent1 4 4 4" xfId="4830"/>
    <cellStyle name="40% - Accent1 4 5" xfId="1422"/>
    <cellStyle name="40% - Accent1 4 6" xfId="2700"/>
    <cellStyle name="40% - Accent1 4 7" xfId="3978"/>
    <cellStyle name="40% - Accent1 5" xfId="83"/>
    <cellStyle name="40% - Accent1 5 2" xfId="357"/>
    <cellStyle name="40% - Accent1 5 2 2" xfId="784"/>
    <cellStyle name="40% - Accent1 5 2 2 2" xfId="2062"/>
    <cellStyle name="40% - Accent1 5 2 2 3" xfId="3340"/>
    <cellStyle name="40% - Accent1 5 2 2 4" xfId="4618"/>
    <cellStyle name="40% - Accent1 5 2 3" xfId="1210"/>
    <cellStyle name="40% - Accent1 5 2 3 2" xfId="2488"/>
    <cellStyle name="40% - Accent1 5 2 3 3" xfId="3766"/>
    <cellStyle name="40% - Accent1 5 2 3 4" xfId="5044"/>
    <cellStyle name="40% - Accent1 5 2 4" xfId="1636"/>
    <cellStyle name="40% - Accent1 5 2 5" xfId="2914"/>
    <cellStyle name="40% - Accent1 5 2 6" xfId="4192"/>
    <cellStyle name="40% - Accent1 5 3" xfId="571"/>
    <cellStyle name="40% - Accent1 5 3 2" xfId="1849"/>
    <cellStyle name="40% - Accent1 5 3 3" xfId="3127"/>
    <cellStyle name="40% - Accent1 5 3 4" xfId="4405"/>
    <cellStyle name="40% - Accent1 5 4" xfId="997"/>
    <cellStyle name="40% - Accent1 5 4 2" xfId="2275"/>
    <cellStyle name="40% - Accent1 5 4 3" xfId="3553"/>
    <cellStyle name="40% - Accent1 5 4 4" xfId="4831"/>
    <cellStyle name="40% - Accent1 5 5" xfId="1423"/>
    <cellStyle name="40% - Accent1 5 6" xfId="2701"/>
    <cellStyle name="40% - Accent1 5 7" xfId="3979"/>
    <cellStyle name="40% - Accent1 6" xfId="84"/>
    <cellStyle name="40% - Accent1 6 2" xfId="358"/>
    <cellStyle name="40% - Accent1 6 2 2" xfId="785"/>
    <cellStyle name="40% - Accent1 6 2 2 2" xfId="2063"/>
    <cellStyle name="40% - Accent1 6 2 2 3" xfId="3341"/>
    <cellStyle name="40% - Accent1 6 2 2 4" xfId="4619"/>
    <cellStyle name="40% - Accent1 6 2 3" xfId="1211"/>
    <cellStyle name="40% - Accent1 6 2 3 2" xfId="2489"/>
    <cellStyle name="40% - Accent1 6 2 3 3" xfId="3767"/>
    <cellStyle name="40% - Accent1 6 2 3 4" xfId="5045"/>
    <cellStyle name="40% - Accent1 6 2 4" xfId="1637"/>
    <cellStyle name="40% - Accent1 6 2 5" xfId="2915"/>
    <cellStyle name="40% - Accent1 6 2 6" xfId="4193"/>
    <cellStyle name="40% - Accent1 6 3" xfId="572"/>
    <cellStyle name="40% - Accent1 6 3 2" xfId="1850"/>
    <cellStyle name="40% - Accent1 6 3 3" xfId="3128"/>
    <cellStyle name="40% - Accent1 6 3 4" xfId="4406"/>
    <cellStyle name="40% - Accent1 6 4" xfId="998"/>
    <cellStyle name="40% - Accent1 6 4 2" xfId="2276"/>
    <cellStyle name="40% - Accent1 6 4 3" xfId="3554"/>
    <cellStyle name="40% - Accent1 6 4 4" xfId="4832"/>
    <cellStyle name="40% - Accent1 6 5" xfId="1424"/>
    <cellStyle name="40% - Accent1 6 6" xfId="2702"/>
    <cellStyle name="40% - Accent1 6 7" xfId="3980"/>
    <cellStyle name="40% - Accent1 7" xfId="250"/>
    <cellStyle name="40% - Accent1 7 2" xfId="464"/>
    <cellStyle name="40% - Accent1 7 2 2" xfId="890"/>
    <cellStyle name="40% - Accent1 7 2 2 2" xfId="2168"/>
    <cellStyle name="40% - Accent1 7 2 2 3" xfId="3446"/>
    <cellStyle name="40% - Accent1 7 2 2 4" xfId="4724"/>
    <cellStyle name="40% - Accent1 7 2 3" xfId="1316"/>
    <cellStyle name="40% - Accent1 7 2 3 2" xfId="2594"/>
    <cellStyle name="40% - Accent1 7 2 3 3" xfId="3872"/>
    <cellStyle name="40% - Accent1 7 2 3 4" xfId="5150"/>
    <cellStyle name="40% - Accent1 7 2 4" xfId="1742"/>
    <cellStyle name="40% - Accent1 7 2 5" xfId="3020"/>
    <cellStyle name="40% - Accent1 7 2 6" xfId="4298"/>
    <cellStyle name="40% - Accent1 7 3" xfId="677"/>
    <cellStyle name="40% - Accent1 7 3 2" xfId="1955"/>
    <cellStyle name="40% - Accent1 7 3 3" xfId="3233"/>
    <cellStyle name="40% - Accent1 7 3 4" xfId="4511"/>
    <cellStyle name="40% - Accent1 7 4" xfId="1103"/>
    <cellStyle name="40% - Accent1 7 4 2" xfId="2381"/>
    <cellStyle name="40% - Accent1 7 4 3" xfId="3659"/>
    <cellStyle name="40% - Accent1 7 4 4" xfId="4937"/>
    <cellStyle name="40% - Accent1 7 5" xfId="1529"/>
    <cellStyle name="40% - Accent1 7 6" xfId="2807"/>
    <cellStyle name="40% - Accent1 7 7" xfId="4085"/>
    <cellStyle name="40% - Accent1 8" xfId="347"/>
    <cellStyle name="40% - Accent1 8 2" xfId="774"/>
    <cellStyle name="40% - Accent1 8 2 2" xfId="2052"/>
    <cellStyle name="40% - Accent1 8 2 3" xfId="3330"/>
    <cellStyle name="40% - Accent1 8 2 4" xfId="4608"/>
    <cellStyle name="40% - Accent1 8 3" xfId="1200"/>
    <cellStyle name="40% - Accent1 8 3 2" xfId="2478"/>
    <cellStyle name="40% - Accent1 8 3 3" xfId="3756"/>
    <cellStyle name="40% - Accent1 8 3 4" xfId="5034"/>
    <cellStyle name="40% - Accent1 8 4" xfId="1626"/>
    <cellStyle name="40% - Accent1 8 5" xfId="2904"/>
    <cellStyle name="40% - Accent1 8 6" xfId="4182"/>
    <cellStyle name="40% - Accent1 9" xfId="561"/>
    <cellStyle name="40% - Accent1 9 2" xfId="1839"/>
    <cellStyle name="40% - Accent1 9 3" xfId="3117"/>
    <cellStyle name="40% - Accent1 9 4" xfId="4395"/>
    <cellStyle name="40% - Accent2" xfId="85" builtinId="35" customBuiltin="1"/>
    <cellStyle name="40% - Accent2 10" xfId="999"/>
    <cellStyle name="40% - Accent2 10 2" xfId="2277"/>
    <cellStyle name="40% - Accent2 10 3" xfId="3555"/>
    <cellStyle name="40% - Accent2 10 4" xfId="4833"/>
    <cellStyle name="40% - Accent2 11" xfId="1425"/>
    <cellStyle name="40% - Accent2 12" xfId="2703"/>
    <cellStyle name="40% - Accent2 13" xfId="3981"/>
    <cellStyle name="40% - Accent2 2" xfId="86"/>
    <cellStyle name="40% - Accent2 2 10" xfId="1426"/>
    <cellStyle name="40% - Accent2 2 11" xfId="2704"/>
    <cellStyle name="40% - Accent2 2 12" xfId="3982"/>
    <cellStyle name="40% - Accent2 2 2" xfId="87"/>
    <cellStyle name="40% - Accent2 2 2 2" xfId="88"/>
    <cellStyle name="40% - Accent2 2 2 2 2" xfId="362"/>
    <cellStyle name="40% - Accent2 2 2 2 2 2" xfId="789"/>
    <cellStyle name="40% - Accent2 2 2 2 2 2 2" xfId="2067"/>
    <cellStyle name="40% - Accent2 2 2 2 2 2 3" xfId="3345"/>
    <cellStyle name="40% - Accent2 2 2 2 2 2 4" xfId="4623"/>
    <cellStyle name="40% - Accent2 2 2 2 2 3" xfId="1215"/>
    <cellStyle name="40% - Accent2 2 2 2 2 3 2" xfId="2493"/>
    <cellStyle name="40% - Accent2 2 2 2 2 3 3" xfId="3771"/>
    <cellStyle name="40% - Accent2 2 2 2 2 3 4" xfId="5049"/>
    <cellStyle name="40% - Accent2 2 2 2 2 4" xfId="1641"/>
    <cellStyle name="40% - Accent2 2 2 2 2 5" xfId="2919"/>
    <cellStyle name="40% - Accent2 2 2 2 2 6" xfId="4197"/>
    <cellStyle name="40% - Accent2 2 2 2 3" xfId="576"/>
    <cellStyle name="40% - Accent2 2 2 2 3 2" xfId="1854"/>
    <cellStyle name="40% - Accent2 2 2 2 3 3" xfId="3132"/>
    <cellStyle name="40% - Accent2 2 2 2 3 4" xfId="4410"/>
    <cellStyle name="40% - Accent2 2 2 2 4" xfId="1002"/>
    <cellStyle name="40% - Accent2 2 2 2 4 2" xfId="2280"/>
    <cellStyle name="40% - Accent2 2 2 2 4 3" xfId="3558"/>
    <cellStyle name="40% - Accent2 2 2 2 4 4" xfId="4836"/>
    <cellStyle name="40% - Accent2 2 2 2 5" xfId="1428"/>
    <cellStyle name="40% - Accent2 2 2 2 6" xfId="2706"/>
    <cellStyle name="40% - Accent2 2 2 2 7" xfId="3984"/>
    <cellStyle name="40% - Accent2 2 2 3" xfId="361"/>
    <cellStyle name="40% - Accent2 2 2 3 2" xfId="788"/>
    <cellStyle name="40% - Accent2 2 2 3 2 2" xfId="2066"/>
    <cellStyle name="40% - Accent2 2 2 3 2 3" xfId="3344"/>
    <cellStyle name="40% - Accent2 2 2 3 2 4" xfId="4622"/>
    <cellStyle name="40% - Accent2 2 2 3 3" xfId="1214"/>
    <cellStyle name="40% - Accent2 2 2 3 3 2" xfId="2492"/>
    <cellStyle name="40% - Accent2 2 2 3 3 3" xfId="3770"/>
    <cellStyle name="40% - Accent2 2 2 3 3 4" xfId="5048"/>
    <cellStyle name="40% - Accent2 2 2 3 4" xfId="1640"/>
    <cellStyle name="40% - Accent2 2 2 3 5" xfId="2918"/>
    <cellStyle name="40% - Accent2 2 2 3 6" xfId="4196"/>
    <cellStyle name="40% - Accent2 2 2 4" xfId="575"/>
    <cellStyle name="40% - Accent2 2 2 4 2" xfId="1853"/>
    <cellStyle name="40% - Accent2 2 2 4 3" xfId="3131"/>
    <cellStyle name="40% - Accent2 2 2 4 4" xfId="4409"/>
    <cellStyle name="40% - Accent2 2 2 5" xfId="1001"/>
    <cellStyle name="40% - Accent2 2 2 5 2" xfId="2279"/>
    <cellStyle name="40% - Accent2 2 2 5 3" xfId="3557"/>
    <cellStyle name="40% - Accent2 2 2 5 4" xfId="4835"/>
    <cellStyle name="40% - Accent2 2 2 6" xfId="1427"/>
    <cellStyle name="40% - Accent2 2 2 7" xfId="2705"/>
    <cellStyle name="40% - Accent2 2 2 8" xfId="3983"/>
    <cellStyle name="40% - Accent2 2 3" xfId="89"/>
    <cellStyle name="40% - Accent2 2 3 2" xfId="363"/>
    <cellStyle name="40% - Accent2 2 3 2 2" xfId="790"/>
    <cellStyle name="40% - Accent2 2 3 2 2 2" xfId="2068"/>
    <cellStyle name="40% - Accent2 2 3 2 2 3" xfId="3346"/>
    <cellStyle name="40% - Accent2 2 3 2 2 4" xfId="4624"/>
    <cellStyle name="40% - Accent2 2 3 2 3" xfId="1216"/>
    <cellStyle name="40% - Accent2 2 3 2 3 2" xfId="2494"/>
    <cellStyle name="40% - Accent2 2 3 2 3 3" xfId="3772"/>
    <cellStyle name="40% - Accent2 2 3 2 3 4" xfId="5050"/>
    <cellStyle name="40% - Accent2 2 3 2 4" xfId="1642"/>
    <cellStyle name="40% - Accent2 2 3 2 5" xfId="2920"/>
    <cellStyle name="40% - Accent2 2 3 2 6" xfId="4198"/>
    <cellStyle name="40% - Accent2 2 3 3" xfId="577"/>
    <cellStyle name="40% - Accent2 2 3 3 2" xfId="1855"/>
    <cellStyle name="40% - Accent2 2 3 3 3" xfId="3133"/>
    <cellStyle name="40% - Accent2 2 3 3 4" xfId="4411"/>
    <cellStyle name="40% - Accent2 2 3 4" xfId="1003"/>
    <cellStyle name="40% - Accent2 2 3 4 2" xfId="2281"/>
    <cellStyle name="40% - Accent2 2 3 4 3" xfId="3559"/>
    <cellStyle name="40% - Accent2 2 3 4 4" xfId="4837"/>
    <cellStyle name="40% - Accent2 2 3 5" xfId="1429"/>
    <cellStyle name="40% - Accent2 2 3 6" xfId="2707"/>
    <cellStyle name="40% - Accent2 2 3 7" xfId="3985"/>
    <cellStyle name="40% - Accent2 2 4" xfId="90"/>
    <cellStyle name="40% - Accent2 2 4 2" xfId="364"/>
    <cellStyle name="40% - Accent2 2 4 2 2" xfId="791"/>
    <cellStyle name="40% - Accent2 2 4 2 2 2" xfId="2069"/>
    <cellStyle name="40% - Accent2 2 4 2 2 3" xfId="3347"/>
    <cellStyle name="40% - Accent2 2 4 2 2 4" xfId="4625"/>
    <cellStyle name="40% - Accent2 2 4 2 3" xfId="1217"/>
    <cellStyle name="40% - Accent2 2 4 2 3 2" xfId="2495"/>
    <cellStyle name="40% - Accent2 2 4 2 3 3" xfId="3773"/>
    <cellStyle name="40% - Accent2 2 4 2 3 4" xfId="5051"/>
    <cellStyle name="40% - Accent2 2 4 2 4" xfId="1643"/>
    <cellStyle name="40% - Accent2 2 4 2 5" xfId="2921"/>
    <cellStyle name="40% - Accent2 2 4 2 6" xfId="4199"/>
    <cellStyle name="40% - Accent2 2 4 3" xfId="578"/>
    <cellStyle name="40% - Accent2 2 4 3 2" xfId="1856"/>
    <cellStyle name="40% - Accent2 2 4 3 3" xfId="3134"/>
    <cellStyle name="40% - Accent2 2 4 3 4" xfId="4412"/>
    <cellStyle name="40% - Accent2 2 4 4" xfId="1004"/>
    <cellStyle name="40% - Accent2 2 4 4 2" xfId="2282"/>
    <cellStyle name="40% - Accent2 2 4 4 3" xfId="3560"/>
    <cellStyle name="40% - Accent2 2 4 4 4" xfId="4838"/>
    <cellStyle name="40% - Accent2 2 4 5" xfId="1430"/>
    <cellStyle name="40% - Accent2 2 4 6" xfId="2708"/>
    <cellStyle name="40% - Accent2 2 4 7" xfId="3986"/>
    <cellStyle name="40% - Accent2 2 5" xfId="91"/>
    <cellStyle name="40% - Accent2 2 5 2" xfId="365"/>
    <cellStyle name="40% - Accent2 2 5 2 2" xfId="792"/>
    <cellStyle name="40% - Accent2 2 5 2 2 2" xfId="2070"/>
    <cellStyle name="40% - Accent2 2 5 2 2 3" xfId="3348"/>
    <cellStyle name="40% - Accent2 2 5 2 2 4" xfId="4626"/>
    <cellStyle name="40% - Accent2 2 5 2 3" xfId="1218"/>
    <cellStyle name="40% - Accent2 2 5 2 3 2" xfId="2496"/>
    <cellStyle name="40% - Accent2 2 5 2 3 3" xfId="3774"/>
    <cellStyle name="40% - Accent2 2 5 2 3 4" xfId="5052"/>
    <cellStyle name="40% - Accent2 2 5 2 4" xfId="1644"/>
    <cellStyle name="40% - Accent2 2 5 2 5" xfId="2922"/>
    <cellStyle name="40% - Accent2 2 5 2 6" xfId="4200"/>
    <cellStyle name="40% - Accent2 2 5 3" xfId="579"/>
    <cellStyle name="40% - Accent2 2 5 3 2" xfId="1857"/>
    <cellStyle name="40% - Accent2 2 5 3 3" xfId="3135"/>
    <cellStyle name="40% - Accent2 2 5 3 4" xfId="4413"/>
    <cellStyle name="40% - Accent2 2 5 4" xfId="1005"/>
    <cellStyle name="40% - Accent2 2 5 4 2" xfId="2283"/>
    <cellStyle name="40% - Accent2 2 5 4 3" xfId="3561"/>
    <cellStyle name="40% - Accent2 2 5 4 4" xfId="4839"/>
    <cellStyle name="40% - Accent2 2 5 5" xfId="1431"/>
    <cellStyle name="40% - Accent2 2 5 6" xfId="2709"/>
    <cellStyle name="40% - Accent2 2 5 7" xfId="3987"/>
    <cellStyle name="40% - Accent2 2 6" xfId="262"/>
    <cellStyle name="40% - Accent2 2 6 2" xfId="476"/>
    <cellStyle name="40% - Accent2 2 6 2 2" xfId="902"/>
    <cellStyle name="40% - Accent2 2 6 2 2 2" xfId="2180"/>
    <cellStyle name="40% - Accent2 2 6 2 2 3" xfId="3458"/>
    <cellStyle name="40% - Accent2 2 6 2 2 4" xfId="4736"/>
    <cellStyle name="40% - Accent2 2 6 2 3" xfId="1328"/>
    <cellStyle name="40% - Accent2 2 6 2 3 2" xfId="2606"/>
    <cellStyle name="40% - Accent2 2 6 2 3 3" xfId="3884"/>
    <cellStyle name="40% - Accent2 2 6 2 3 4" xfId="5162"/>
    <cellStyle name="40% - Accent2 2 6 2 4" xfId="1754"/>
    <cellStyle name="40% - Accent2 2 6 2 5" xfId="3032"/>
    <cellStyle name="40% - Accent2 2 6 2 6" xfId="4310"/>
    <cellStyle name="40% - Accent2 2 6 3" xfId="689"/>
    <cellStyle name="40% - Accent2 2 6 3 2" xfId="1967"/>
    <cellStyle name="40% - Accent2 2 6 3 3" xfId="3245"/>
    <cellStyle name="40% - Accent2 2 6 3 4" xfId="4523"/>
    <cellStyle name="40% - Accent2 2 6 4" xfId="1115"/>
    <cellStyle name="40% - Accent2 2 6 4 2" xfId="2393"/>
    <cellStyle name="40% - Accent2 2 6 4 3" xfId="3671"/>
    <cellStyle name="40% - Accent2 2 6 4 4" xfId="4949"/>
    <cellStyle name="40% - Accent2 2 6 5" xfId="1541"/>
    <cellStyle name="40% - Accent2 2 6 6" xfId="2819"/>
    <cellStyle name="40% - Accent2 2 6 7" xfId="4097"/>
    <cellStyle name="40% - Accent2 2 7" xfId="360"/>
    <cellStyle name="40% - Accent2 2 7 2" xfId="787"/>
    <cellStyle name="40% - Accent2 2 7 2 2" xfId="2065"/>
    <cellStyle name="40% - Accent2 2 7 2 3" xfId="3343"/>
    <cellStyle name="40% - Accent2 2 7 2 4" xfId="4621"/>
    <cellStyle name="40% - Accent2 2 7 3" xfId="1213"/>
    <cellStyle name="40% - Accent2 2 7 3 2" xfId="2491"/>
    <cellStyle name="40% - Accent2 2 7 3 3" xfId="3769"/>
    <cellStyle name="40% - Accent2 2 7 3 4" xfId="5047"/>
    <cellStyle name="40% - Accent2 2 7 4" xfId="1639"/>
    <cellStyle name="40% - Accent2 2 7 5" xfId="2917"/>
    <cellStyle name="40% - Accent2 2 7 6" xfId="4195"/>
    <cellStyle name="40% - Accent2 2 8" xfId="574"/>
    <cellStyle name="40% - Accent2 2 8 2" xfId="1852"/>
    <cellStyle name="40% - Accent2 2 8 3" xfId="3130"/>
    <cellStyle name="40% - Accent2 2 8 4" xfId="4408"/>
    <cellStyle name="40% - Accent2 2 9" xfId="1000"/>
    <cellStyle name="40% - Accent2 2 9 2" xfId="2278"/>
    <cellStyle name="40% - Accent2 2 9 3" xfId="3556"/>
    <cellStyle name="40% - Accent2 2 9 4" xfId="4834"/>
    <cellStyle name="40% - Accent2 3" xfId="92"/>
    <cellStyle name="40% - Accent2 3 2" xfId="93"/>
    <cellStyle name="40% - Accent2 3 2 2" xfId="367"/>
    <cellStyle name="40% - Accent2 3 2 2 2" xfId="794"/>
    <cellStyle name="40% - Accent2 3 2 2 2 2" xfId="2072"/>
    <cellStyle name="40% - Accent2 3 2 2 2 3" xfId="3350"/>
    <cellStyle name="40% - Accent2 3 2 2 2 4" xfId="4628"/>
    <cellStyle name="40% - Accent2 3 2 2 3" xfId="1220"/>
    <cellStyle name="40% - Accent2 3 2 2 3 2" xfId="2498"/>
    <cellStyle name="40% - Accent2 3 2 2 3 3" xfId="3776"/>
    <cellStyle name="40% - Accent2 3 2 2 3 4" xfId="5054"/>
    <cellStyle name="40% - Accent2 3 2 2 4" xfId="1646"/>
    <cellStyle name="40% - Accent2 3 2 2 5" xfId="2924"/>
    <cellStyle name="40% - Accent2 3 2 2 6" xfId="4202"/>
    <cellStyle name="40% - Accent2 3 2 3" xfId="581"/>
    <cellStyle name="40% - Accent2 3 2 3 2" xfId="1859"/>
    <cellStyle name="40% - Accent2 3 2 3 3" xfId="3137"/>
    <cellStyle name="40% - Accent2 3 2 3 4" xfId="4415"/>
    <cellStyle name="40% - Accent2 3 2 4" xfId="1007"/>
    <cellStyle name="40% - Accent2 3 2 4 2" xfId="2285"/>
    <cellStyle name="40% - Accent2 3 2 4 3" xfId="3563"/>
    <cellStyle name="40% - Accent2 3 2 4 4" xfId="4841"/>
    <cellStyle name="40% - Accent2 3 2 5" xfId="1433"/>
    <cellStyle name="40% - Accent2 3 2 6" xfId="2711"/>
    <cellStyle name="40% - Accent2 3 2 7" xfId="3989"/>
    <cellStyle name="40% - Accent2 3 3" xfId="366"/>
    <cellStyle name="40% - Accent2 3 3 2" xfId="793"/>
    <cellStyle name="40% - Accent2 3 3 2 2" xfId="2071"/>
    <cellStyle name="40% - Accent2 3 3 2 3" xfId="3349"/>
    <cellStyle name="40% - Accent2 3 3 2 4" xfId="4627"/>
    <cellStyle name="40% - Accent2 3 3 3" xfId="1219"/>
    <cellStyle name="40% - Accent2 3 3 3 2" xfId="2497"/>
    <cellStyle name="40% - Accent2 3 3 3 3" xfId="3775"/>
    <cellStyle name="40% - Accent2 3 3 3 4" xfId="5053"/>
    <cellStyle name="40% - Accent2 3 3 4" xfId="1645"/>
    <cellStyle name="40% - Accent2 3 3 5" xfId="2923"/>
    <cellStyle name="40% - Accent2 3 3 6" xfId="4201"/>
    <cellStyle name="40% - Accent2 3 4" xfId="580"/>
    <cellStyle name="40% - Accent2 3 4 2" xfId="1858"/>
    <cellStyle name="40% - Accent2 3 4 3" xfId="3136"/>
    <cellStyle name="40% - Accent2 3 4 4" xfId="4414"/>
    <cellStyle name="40% - Accent2 3 5" xfId="1006"/>
    <cellStyle name="40% - Accent2 3 5 2" xfId="2284"/>
    <cellStyle name="40% - Accent2 3 5 3" xfId="3562"/>
    <cellStyle name="40% - Accent2 3 5 4" xfId="4840"/>
    <cellStyle name="40% - Accent2 3 6" xfId="1432"/>
    <cellStyle name="40% - Accent2 3 7" xfId="2710"/>
    <cellStyle name="40% - Accent2 3 8" xfId="3988"/>
    <cellStyle name="40% - Accent2 4" xfId="94"/>
    <cellStyle name="40% - Accent2 4 2" xfId="368"/>
    <cellStyle name="40% - Accent2 4 2 2" xfId="795"/>
    <cellStyle name="40% - Accent2 4 2 2 2" xfId="2073"/>
    <cellStyle name="40% - Accent2 4 2 2 3" xfId="3351"/>
    <cellStyle name="40% - Accent2 4 2 2 4" xfId="4629"/>
    <cellStyle name="40% - Accent2 4 2 3" xfId="1221"/>
    <cellStyle name="40% - Accent2 4 2 3 2" xfId="2499"/>
    <cellStyle name="40% - Accent2 4 2 3 3" xfId="3777"/>
    <cellStyle name="40% - Accent2 4 2 3 4" xfId="5055"/>
    <cellStyle name="40% - Accent2 4 2 4" xfId="1647"/>
    <cellStyle name="40% - Accent2 4 2 5" xfId="2925"/>
    <cellStyle name="40% - Accent2 4 2 6" xfId="4203"/>
    <cellStyle name="40% - Accent2 4 3" xfId="582"/>
    <cellStyle name="40% - Accent2 4 3 2" xfId="1860"/>
    <cellStyle name="40% - Accent2 4 3 3" xfId="3138"/>
    <cellStyle name="40% - Accent2 4 3 4" xfId="4416"/>
    <cellStyle name="40% - Accent2 4 4" xfId="1008"/>
    <cellStyle name="40% - Accent2 4 4 2" xfId="2286"/>
    <cellStyle name="40% - Accent2 4 4 3" xfId="3564"/>
    <cellStyle name="40% - Accent2 4 4 4" xfId="4842"/>
    <cellStyle name="40% - Accent2 4 5" xfId="1434"/>
    <cellStyle name="40% - Accent2 4 6" xfId="2712"/>
    <cellStyle name="40% - Accent2 4 7" xfId="3990"/>
    <cellStyle name="40% - Accent2 5" xfId="95"/>
    <cellStyle name="40% - Accent2 5 2" xfId="369"/>
    <cellStyle name="40% - Accent2 5 2 2" xfId="796"/>
    <cellStyle name="40% - Accent2 5 2 2 2" xfId="2074"/>
    <cellStyle name="40% - Accent2 5 2 2 3" xfId="3352"/>
    <cellStyle name="40% - Accent2 5 2 2 4" xfId="4630"/>
    <cellStyle name="40% - Accent2 5 2 3" xfId="1222"/>
    <cellStyle name="40% - Accent2 5 2 3 2" xfId="2500"/>
    <cellStyle name="40% - Accent2 5 2 3 3" xfId="3778"/>
    <cellStyle name="40% - Accent2 5 2 3 4" xfId="5056"/>
    <cellStyle name="40% - Accent2 5 2 4" xfId="1648"/>
    <cellStyle name="40% - Accent2 5 2 5" xfId="2926"/>
    <cellStyle name="40% - Accent2 5 2 6" xfId="4204"/>
    <cellStyle name="40% - Accent2 5 3" xfId="583"/>
    <cellStyle name="40% - Accent2 5 3 2" xfId="1861"/>
    <cellStyle name="40% - Accent2 5 3 3" xfId="3139"/>
    <cellStyle name="40% - Accent2 5 3 4" xfId="4417"/>
    <cellStyle name="40% - Accent2 5 4" xfId="1009"/>
    <cellStyle name="40% - Accent2 5 4 2" xfId="2287"/>
    <cellStyle name="40% - Accent2 5 4 3" xfId="3565"/>
    <cellStyle name="40% - Accent2 5 4 4" xfId="4843"/>
    <cellStyle name="40% - Accent2 5 5" xfId="1435"/>
    <cellStyle name="40% - Accent2 5 6" xfId="2713"/>
    <cellStyle name="40% - Accent2 5 7" xfId="3991"/>
    <cellStyle name="40% - Accent2 6" xfId="96"/>
    <cellStyle name="40% - Accent2 6 2" xfId="370"/>
    <cellStyle name="40% - Accent2 6 2 2" xfId="797"/>
    <cellStyle name="40% - Accent2 6 2 2 2" xfId="2075"/>
    <cellStyle name="40% - Accent2 6 2 2 3" xfId="3353"/>
    <cellStyle name="40% - Accent2 6 2 2 4" xfId="4631"/>
    <cellStyle name="40% - Accent2 6 2 3" xfId="1223"/>
    <cellStyle name="40% - Accent2 6 2 3 2" xfId="2501"/>
    <cellStyle name="40% - Accent2 6 2 3 3" xfId="3779"/>
    <cellStyle name="40% - Accent2 6 2 3 4" xfId="5057"/>
    <cellStyle name="40% - Accent2 6 2 4" xfId="1649"/>
    <cellStyle name="40% - Accent2 6 2 5" xfId="2927"/>
    <cellStyle name="40% - Accent2 6 2 6" xfId="4205"/>
    <cellStyle name="40% - Accent2 6 3" xfId="584"/>
    <cellStyle name="40% - Accent2 6 3 2" xfId="1862"/>
    <cellStyle name="40% - Accent2 6 3 3" xfId="3140"/>
    <cellStyle name="40% - Accent2 6 3 4" xfId="4418"/>
    <cellStyle name="40% - Accent2 6 4" xfId="1010"/>
    <cellStyle name="40% - Accent2 6 4 2" xfId="2288"/>
    <cellStyle name="40% - Accent2 6 4 3" xfId="3566"/>
    <cellStyle name="40% - Accent2 6 4 4" xfId="4844"/>
    <cellStyle name="40% - Accent2 6 5" xfId="1436"/>
    <cellStyle name="40% - Accent2 6 6" xfId="2714"/>
    <cellStyle name="40% - Accent2 6 7" xfId="3992"/>
    <cellStyle name="40% - Accent2 7" xfId="251"/>
    <cellStyle name="40% - Accent2 7 2" xfId="465"/>
    <cellStyle name="40% - Accent2 7 2 2" xfId="891"/>
    <cellStyle name="40% - Accent2 7 2 2 2" xfId="2169"/>
    <cellStyle name="40% - Accent2 7 2 2 3" xfId="3447"/>
    <cellStyle name="40% - Accent2 7 2 2 4" xfId="4725"/>
    <cellStyle name="40% - Accent2 7 2 3" xfId="1317"/>
    <cellStyle name="40% - Accent2 7 2 3 2" xfId="2595"/>
    <cellStyle name="40% - Accent2 7 2 3 3" xfId="3873"/>
    <cellStyle name="40% - Accent2 7 2 3 4" xfId="5151"/>
    <cellStyle name="40% - Accent2 7 2 4" xfId="1743"/>
    <cellStyle name="40% - Accent2 7 2 5" xfId="3021"/>
    <cellStyle name="40% - Accent2 7 2 6" xfId="4299"/>
    <cellStyle name="40% - Accent2 7 3" xfId="678"/>
    <cellStyle name="40% - Accent2 7 3 2" xfId="1956"/>
    <cellStyle name="40% - Accent2 7 3 3" xfId="3234"/>
    <cellStyle name="40% - Accent2 7 3 4" xfId="4512"/>
    <cellStyle name="40% - Accent2 7 4" xfId="1104"/>
    <cellStyle name="40% - Accent2 7 4 2" xfId="2382"/>
    <cellStyle name="40% - Accent2 7 4 3" xfId="3660"/>
    <cellStyle name="40% - Accent2 7 4 4" xfId="4938"/>
    <cellStyle name="40% - Accent2 7 5" xfId="1530"/>
    <cellStyle name="40% - Accent2 7 6" xfId="2808"/>
    <cellStyle name="40% - Accent2 7 7" xfId="4086"/>
    <cellStyle name="40% - Accent2 8" xfId="359"/>
    <cellStyle name="40% - Accent2 8 2" xfId="786"/>
    <cellStyle name="40% - Accent2 8 2 2" xfId="2064"/>
    <cellStyle name="40% - Accent2 8 2 3" xfId="3342"/>
    <cellStyle name="40% - Accent2 8 2 4" xfId="4620"/>
    <cellStyle name="40% - Accent2 8 3" xfId="1212"/>
    <cellStyle name="40% - Accent2 8 3 2" xfId="2490"/>
    <cellStyle name="40% - Accent2 8 3 3" xfId="3768"/>
    <cellStyle name="40% - Accent2 8 3 4" xfId="5046"/>
    <cellStyle name="40% - Accent2 8 4" xfId="1638"/>
    <cellStyle name="40% - Accent2 8 5" xfId="2916"/>
    <cellStyle name="40% - Accent2 8 6" xfId="4194"/>
    <cellStyle name="40% - Accent2 9" xfId="573"/>
    <cellStyle name="40% - Accent2 9 2" xfId="1851"/>
    <cellStyle name="40% - Accent2 9 3" xfId="3129"/>
    <cellStyle name="40% - Accent2 9 4" xfId="4407"/>
    <cellStyle name="40% - Accent3" xfId="97" builtinId="39" customBuiltin="1"/>
    <cellStyle name="40% - Accent3 10" xfId="1011"/>
    <cellStyle name="40% - Accent3 10 2" xfId="2289"/>
    <cellStyle name="40% - Accent3 10 3" xfId="3567"/>
    <cellStyle name="40% - Accent3 10 4" xfId="4845"/>
    <cellStyle name="40% - Accent3 11" xfId="1437"/>
    <cellStyle name="40% - Accent3 12" xfId="2715"/>
    <cellStyle name="40% - Accent3 13" xfId="3993"/>
    <cellStyle name="40% - Accent3 2" xfId="98"/>
    <cellStyle name="40% - Accent3 2 10" xfId="1438"/>
    <cellStyle name="40% - Accent3 2 11" xfId="2716"/>
    <cellStyle name="40% - Accent3 2 12" xfId="3994"/>
    <cellStyle name="40% - Accent3 2 2" xfId="99"/>
    <cellStyle name="40% - Accent3 2 2 2" xfId="100"/>
    <cellStyle name="40% - Accent3 2 2 2 2" xfId="374"/>
    <cellStyle name="40% - Accent3 2 2 2 2 2" xfId="801"/>
    <cellStyle name="40% - Accent3 2 2 2 2 2 2" xfId="2079"/>
    <cellStyle name="40% - Accent3 2 2 2 2 2 3" xfId="3357"/>
    <cellStyle name="40% - Accent3 2 2 2 2 2 4" xfId="4635"/>
    <cellStyle name="40% - Accent3 2 2 2 2 3" xfId="1227"/>
    <cellStyle name="40% - Accent3 2 2 2 2 3 2" xfId="2505"/>
    <cellStyle name="40% - Accent3 2 2 2 2 3 3" xfId="3783"/>
    <cellStyle name="40% - Accent3 2 2 2 2 3 4" xfId="5061"/>
    <cellStyle name="40% - Accent3 2 2 2 2 4" xfId="1653"/>
    <cellStyle name="40% - Accent3 2 2 2 2 5" xfId="2931"/>
    <cellStyle name="40% - Accent3 2 2 2 2 6" xfId="4209"/>
    <cellStyle name="40% - Accent3 2 2 2 3" xfId="588"/>
    <cellStyle name="40% - Accent3 2 2 2 3 2" xfId="1866"/>
    <cellStyle name="40% - Accent3 2 2 2 3 3" xfId="3144"/>
    <cellStyle name="40% - Accent3 2 2 2 3 4" xfId="4422"/>
    <cellStyle name="40% - Accent3 2 2 2 4" xfId="1014"/>
    <cellStyle name="40% - Accent3 2 2 2 4 2" xfId="2292"/>
    <cellStyle name="40% - Accent3 2 2 2 4 3" xfId="3570"/>
    <cellStyle name="40% - Accent3 2 2 2 4 4" xfId="4848"/>
    <cellStyle name="40% - Accent3 2 2 2 5" xfId="1440"/>
    <cellStyle name="40% - Accent3 2 2 2 6" xfId="2718"/>
    <cellStyle name="40% - Accent3 2 2 2 7" xfId="3996"/>
    <cellStyle name="40% - Accent3 2 2 3" xfId="373"/>
    <cellStyle name="40% - Accent3 2 2 3 2" xfId="800"/>
    <cellStyle name="40% - Accent3 2 2 3 2 2" xfId="2078"/>
    <cellStyle name="40% - Accent3 2 2 3 2 3" xfId="3356"/>
    <cellStyle name="40% - Accent3 2 2 3 2 4" xfId="4634"/>
    <cellStyle name="40% - Accent3 2 2 3 3" xfId="1226"/>
    <cellStyle name="40% - Accent3 2 2 3 3 2" xfId="2504"/>
    <cellStyle name="40% - Accent3 2 2 3 3 3" xfId="3782"/>
    <cellStyle name="40% - Accent3 2 2 3 3 4" xfId="5060"/>
    <cellStyle name="40% - Accent3 2 2 3 4" xfId="1652"/>
    <cellStyle name="40% - Accent3 2 2 3 5" xfId="2930"/>
    <cellStyle name="40% - Accent3 2 2 3 6" xfId="4208"/>
    <cellStyle name="40% - Accent3 2 2 4" xfId="587"/>
    <cellStyle name="40% - Accent3 2 2 4 2" xfId="1865"/>
    <cellStyle name="40% - Accent3 2 2 4 3" xfId="3143"/>
    <cellStyle name="40% - Accent3 2 2 4 4" xfId="4421"/>
    <cellStyle name="40% - Accent3 2 2 5" xfId="1013"/>
    <cellStyle name="40% - Accent3 2 2 5 2" xfId="2291"/>
    <cellStyle name="40% - Accent3 2 2 5 3" xfId="3569"/>
    <cellStyle name="40% - Accent3 2 2 5 4" xfId="4847"/>
    <cellStyle name="40% - Accent3 2 2 6" xfId="1439"/>
    <cellStyle name="40% - Accent3 2 2 7" xfId="2717"/>
    <cellStyle name="40% - Accent3 2 2 8" xfId="3995"/>
    <cellStyle name="40% - Accent3 2 3" xfId="101"/>
    <cellStyle name="40% - Accent3 2 3 2" xfId="375"/>
    <cellStyle name="40% - Accent3 2 3 2 2" xfId="802"/>
    <cellStyle name="40% - Accent3 2 3 2 2 2" xfId="2080"/>
    <cellStyle name="40% - Accent3 2 3 2 2 3" xfId="3358"/>
    <cellStyle name="40% - Accent3 2 3 2 2 4" xfId="4636"/>
    <cellStyle name="40% - Accent3 2 3 2 3" xfId="1228"/>
    <cellStyle name="40% - Accent3 2 3 2 3 2" xfId="2506"/>
    <cellStyle name="40% - Accent3 2 3 2 3 3" xfId="3784"/>
    <cellStyle name="40% - Accent3 2 3 2 3 4" xfId="5062"/>
    <cellStyle name="40% - Accent3 2 3 2 4" xfId="1654"/>
    <cellStyle name="40% - Accent3 2 3 2 5" xfId="2932"/>
    <cellStyle name="40% - Accent3 2 3 2 6" xfId="4210"/>
    <cellStyle name="40% - Accent3 2 3 3" xfId="589"/>
    <cellStyle name="40% - Accent3 2 3 3 2" xfId="1867"/>
    <cellStyle name="40% - Accent3 2 3 3 3" xfId="3145"/>
    <cellStyle name="40% - Accent3 2 3 3 4" xfId="4423"/>
    <cellStyle name="40% - Accent3 2 3 4" xfId="1015"/>
    <cellStyle name="40% - Accent3 2 3 4 2" xfId="2293"/>
    <cellStyle name="40% - Accent3 2 3 4 3" xfId="3571"/>
    <cellStyle name="40% - Accent3 2 3 4 4" xfId="4849"/>
    <cellStyle name="40% - Accent3 2 3 5" xfId="1441"/>
    <cellStyle name="40% - Accent3 2 3 6" xfId="2719"/>
    <cellStyle name="40% - Accent3 2 3 7" xfId="3997"/>
    <cellStyle name="40% - Accent3 2 4" xfId="102"/>
    <cellStyle name="40% - Accent3 2 4 2" xfId="376"/>
    <cellStyle name="40% - Accent3 2 4 2 2" xfId="803"/>
    <cellStyle name="40% - Accent3 2 4 2 2 2" xfId="2081"/>
    <cellStyle name="40% - Accent3 2 4 2 2 3" xfId="3359"/>
    <cellStyle name="40% - Accent3 2 4 2 2 4" xfId="4637"/>
    <cellStyle name="40% - Accent3 2 4 2 3" xfId="1229"/>
    <cellStyle name="40% - Accent3 2 4 2 3 2" xfId="2507"/>
    <cellStyle name="40% - Accent3 2 4 2 3 3" xfId="3785"/>
    <cellStyle name="40% - Accent3 2 4 2 3 4" xfId="5063"/>
    <cellStyle name="40% - Accent3 2 4 2 4" xfId="1655"/>
    <cellStyle name="40% - Accent3 2 4 2 5" xfId="2933"/>
    <cellStyle name="40% - Accent3 2 4 2 6" xfId="4211"/>
    <cellStyle name="40% - Accent3 2 4 3" xfId="590"/>
    <cellStyle name="40% - Accent3 2 4 3 2" xfId="1868"/>
    <cellStyle name="40% - Accent3 2 4 3 3" xfId="3146"/>
    <cellStyle name="40% - Accent3 2 4 3 4" xfId="4424"/>
    <cellStyle name="40% - Accent3 2 4 4" xfId="1016"/>
    <cellStyle name="40% - Accent3 2 4 4 2" xfId="2294"/>
    <cellStyle name="40% - Accent3 2 4 4 3" xfId="3572"/>
    <cellStyle name="40% - Accent3 2 4 4 4" xfId="4850"/>
    <cellStyle name="40% - Accent3 2 4 5" xfId="1442"/>
    <cellStyle name="40% - Accent3 2 4 6" xfId="2720"/>
    <cellStyle name="40% - Accent3 2 4 7" xfId="3998"/>
    <cellStyle name="40% - Accent3 2 5" xfId="103"/>
    <cellStyle name="40% - Accent3 2 5 2" xfId="377"/>
    <cellStyle name="40% - Accent3 2 5 2 2" xfId="804"/>
    <cellStyle name="40% - Accent3 2 5 2 2 2" xfId="2082"/>
    <cellStyle name="40% - Accent3 2 5 2 2 3" xfId="3360"/>
    <cellStyle name="40% - Accent3 2 5 2 2 4" xfId="4638"/>
    <cellStyle name="40% - Accent3 2 5 2 3" xfId="1230"/>
    <cellStyle name="40% - Accent3 2 5 2 3 2" xfId="2508"/>
    <cellStyle name="40% - Accent3 2 5 2 3 3" xfId="3786"/>
    <cellStyle name="40% - Accent3 2 5 2 3 4" xfId="5064"/>
    <cellStyle name="40% - Accent3 2 5 2 4" xfId="1656"/>
    <cellStyle name="40% - Accent3 2 5 2 5" xfId="2934"/>
    <cellStyle name="40% - Accent3 2 5 2 6" xfId="4212"/>
    <cellStyle name="40% - Accent3 2 5 3" xfId="591"/>
    <cellStyle name="40% - Accent3 2 5 3 2" xfId="1869"/>
    <cellStyle name="40% - Accent3 2 5 3 3" xfId="3147"/>
    <cellStyle name="40% - Accent3 2 5 3 4" xfId="4425"/>
    <cellStyle name="40% - Accent3 2 5 4" xfId="1017"/>
    <cellStyle name="40% - Accent3 2 5 4 2" xfId="2295"/>
    <cellStyle name="40% - Accent3 2 5 4 3" xfId="3573"/>
    <cellStyle name="40% - Accent3 2 5 4 4" xfId="4851"/>
    <cellStyle name="40% - Accent3 2 5 5" xfId="1443"/>
    <cellStyle name="40% - Accent3 2 5 6" xfId="2721"/>
    <cellStyle name="40% - Accent3 2 5 7" xfId="3999"/>
    <cellStyle name="40% - Accent3 2 6" xfId="264"/>
    <cellStyle name="40% - Accent3 2 6 2" xfId="478"/>
    <cellStyle name="40% - Accent3 2 6 2 2" xfId="904"/>
    <cellStyle name="40% - Accent3 2 6 2 2 2" xfId="2182"/>
    <cellStyle name="40% - Accent3 2 6 2 2 3" xfId="3460"/>
    <cellStyle name="40% - Accent3 2 6 2 2 4" xfId="4738"/>
    <cellStyle name="40% - Accent3 2 6 2 3" xfId="1330"/>
    <cellStyle name="40% - Accent3 2 6 2 3 2" xfId="2608"/>
    <cellStyle name="40% - Accent3 2 6 2 3 3" xfId="3886"/>
    <cellStyle name="40% - Accent3 2 6 2 3 4" xfId="5164"/>
    <cellStyle name="40% - Accent3 2 6 2 4" xfId="1756"/>
    <cellStyle name="40% - Accent3 2 6 2 5" xfId="3034"/>
    <cellStyle name="40% - Accent3 2 6 2 6" xfId="4312"/>
    <cellStyle name="40% - Accent3 2 6 3" xfId="691"/>
    <cellStyle name="40% - Accent3 2 6 3 2" xfId="1969"/>
    <cellStyle name="40% - Accent3 2 6 3 3" xfId="3247"/>
    <cellStyle name="40% - Accent3 2 6 3 4" xfId="4525"/>
    <cellStyle name="40% - Accent3 2 6 4" xfId="1117"/>
    <cellStyle name="40% - Accent3 2 6 4 2" xfId="2395"/>
    <cellStyle name="40% - Accent3 2 6 4 3" xfId="3673"/>
    <cellStyle name="40% - Accent3 2 6 4 4" xfId="4951"/>
    <cellStyle name="40% - Accent3 2 6 5" xfId="1543"/>
    <cellStyle name="40% - Accent3 2 6 6" xfId="2821"/>
    <cellStyle name="40% - Accent3 2 6 7" xfId="4099"/>
    <cellStyle name="40% - Accent3 2 7" xfId="372"/>
    <cellStyle name="40% - Accent3 2 7 2" xfId="799"/>
    <cellStyle name="40% - Accent3 2 7 2 2" xfId="2077"/>
    <cellStyle name="40% - Accent3 2 7 2 3" xfId="3355"/>
    <cellStyle name="40% - Accent3 2 7 2 4" xfId="4633"/>
    <cellStyle name="40% - Accent3 2 7 3" xfId="1225"/>
    <cellStyle name="40% - Accent3 2 7 3 2" xfId="2503"/>
    <cellStyle name="40% - Accent3 2 7 3 3" xfId="3781"/>
    <cellStyle name="40% - Accent3 2 7 3 4" xfId="5059"/>
    <cellStyle name="40% - Accent3 2 7 4" xfId="1651"/>
    <cellStyle name="40% - Accent3 2 7 5" xfId="2929"/>
    <cellStyle name="40% - Accent3 2 7 6" xfId="4207"/>
    <cellStyle name="40% - Accent3 2 8" xfId="586"/>
    <cellStyle name="40% - Accent3 2 8 2" xfId="1864"/>
    <cellStyle name="40% - Accent3 2 8 3" xfId="3142"/>
    <cellStyle name="40% - Accent3 2 8 4" xfId="4420"/>
    <cellStyle name="40% - Accent3 2 9" xfId="1012"/>
    <cellStyle name="40% - Accent3 2 9 2" xfId="2290"/>
    <cellStyle name="40% - Accent3 2 9 3" xfId="3568"/>
    <cellStyle name="40% - Accent3 2 9 4" xfId="4846"/>
    <cellStyle name="40% - Accent3 3" xfId="104"/>
    <cellStyle name="40% - Accent3 3 2" xfId="105"/>
    <cellStyle name="40% - Accent3 3 2 2" xfId="379"/>
    <cellStyle name="40% - Accent3 3 2 2 2" xfId="806"/>
    <cellStyle name="40% - Accent3 3 2 2 2 2" xfId="2084"/>
    <cellStyle name="40% - Accent3 3 2 2 2 3" xfId="3362"/>
    <cellStyle name="40% - Accent3 3 2 2 2 4" xfId="4640"/>
    <cellStyle name="40% - Accent3 3 2 2 3" xfId="1232"/>
    <cellStyle name="40% - Accent3 3 2 2 3 2" xfId="2510"/>
    <cellStyle name="40% - Accent3 3 2 2 3 3" xfId="3788"/>
    <cellStyle name="40% - Accent3 3 2 2 3 4" xfId="5066"/>
    <cellStyle name="40% - Accent3 3 2 2 4" xfId="1658"/>
    <cellStyle name="40% - Accent3 3 2 2 5" xfId="2936"/>
    <cellStyle name="40% - Accent3 3 2 2 6" xfId="4214"/>
    <cellStyle name="40% - Accent3 3 2 3" xfId="593"/>
    <cellStyle name="40% - Accent3 3 2 3 2" xfId="1871"/>
    <cellStyle name="40% - Accent3 3 2 3 3" xfId="3149"/>
    <cellStyle name="40% - Accent3 3 2 3 4" xfId="4427"/>
    <cellStyle name="40% - Accent3 3 2 4" xfId="1019"/>
    <cellStyle name="40% - Accent3 3 2 4 2" xfId="2297"/>
    <cellStyle name="40% - Accent3 3 2 4 3" xfId="3575"/>
    <cellStyle name="40% - Accent3 3 2 4 4" xfId="4853"/>
    <cellStyle name="40% - Accent3 3 2 5" xfId="1445"/>
    <cellStyle name="40% - Accent3 3 2 6" xfId="2723"/>
    <cellStyle name="40% - Accent3 3 2 7" xfId="4001"/>
    <cellStyle name="40% - Accent3 3 3" xfId="378"/>
    <cellStyle name="40% - Accent3 3 3 2" xfId="805"/>
    <cellStyle name="40% - Accent3 3 3 2 2" xfId="2083"/>
    <cellStyle name="40% - Accent3 3 3 2 3" xfId="3361"/>
    <cellStyle name="40% - Accent3 3 3 2 4" xfId="4639"/>
    <cellStyle name="40% - Accent3 3 3 3" xfId="1231"/>
    <cellStyle name="40% - Accent3 3 3 3 2" xfId="2509"/>
    <cellStyle name="40% - Accent3 3 3 3 3" xfId="3787"/>
    <cellStyle name="40% - Accent3 3 3 3 4" xfId="5065"/>
    <cellStyle name="40% - Accent3 3 3 4" xfId="1657"/>
    <cellStyle name="40% - Accent3 3 3 5" xfId="2935"/>
    <cellStyle name="40% - Accent3 3 3 6" xfId="4213"/>
    <cellStyle name="40% - Accent3 3 4" xfId="592"/>
    <cellStyle name="40% - Accent3 3 4 2" xfId="1870"/>
    <cellStyle name="40% - Accent3 3 4 3" xfId="3148"/>
    <cellStyle name="40% - Accent3 3 4 4" xfId="4426"/>
    <cellStyle name="40% - Accent3 3 5" xfId="1018"/>
    <cellStyle name="40% - Accent3 3 5 2" xfId="2296"/>
    <cellStyle name="40% - Accent3 3 5 3" xfId="3574"/>
    <cellStyle name="40% - Accent3 3 5 4" xfId="4852"/>
    <cellStyle name="40% - Accent3 3 6" xfId="1444"/>
    <cellStyle name="40% - Accent3 3 7" xfId="2722"/>
    <cellStyle name="40% - Accent3 3 8" xfId="4000"/>
    <cellStyle name="40% - Accent3 4" xfId="106"/>
    <cellStyle name="40% - Accent3 4 2" xfId="380"/>
    <cellStyle name="40% - Accent3 4 2 2" xfId="807"/>
    <cellStyle name="40% - Accent3 4 2 2 2" xfId="2085"/>
    <cellStyle name="40% - Accent3 4 2 2 3" xfId="3363"/>
    <cellStyle name="40% - Accent3 4 2 2 4" xfId="4641"/>
    <cellStyle name="40% - Accent3 4 2 3" xfId="1233"/>
    <cellStyle name="40% - Accent3 4 2 3 2" xfId="2511"/>
    <cellStyle name="40% - Accent3 4 2 3 3" xfId="3789"/>
    <cellStyle name="40% - Accent3 4 2 3 4" xfId="5067"/>
    <cellStyle name="40% - Accent3 4 2 4" xfId="1659"/>
    <cellStyle name="40% - Accent3 4 2 5" xfId="2937"/>
    <cellStyle name="40% - Accent3 4 2 6" xfId="4215"/>
    <cellStyle name="40% - Accent3 4 3" xfId="594"/>
    <cellStyle name="40% - Accent3 4 3 2" xfId="1872"/>
    <cellStyle name="40% - Accent3 4 3 3" xfId="3150"/>
    <cellStyle name="40% - Accent3 4 3 4" xfId="4428"/>
    <cellStyle name="40% - Accent3 4 4" xfId="1020"/>
    <cellStyle name="40% - Accent3 4 4 2" xfId="2298"/>
    <cellStyle name="40% - Accent3 4 4 3" xfId="3576"/>
    <cellStyle name="40% - Accent3 4 4 4" xfId="4854"/>
    <cellStyle name="40% - Accent3 4 5" xfId="1446"/>
    <cellStyle name="40% - Accent3 4 6" xfId="2724"/>
    <cellStyle name="40% - Accent3 4 7" xfId="4002"/>
    <cellStyle name="40% - Accent3 5" xfId="107"/>
    <cellStyle name="40% - Accent3 5 2" xfId="381"/>
    <cellStyle name="40% - Accent3 5 2 2" xfId="808"/>
    <cellStyle name="40% - Accent3 5 2 2 2" xfId="2086"/>
    <cellStyle name="40% - Accent3 5 2 2 3" xfId="3364"/>
    <cellStyle name="40% - Accent3 5 2 2 4" xfId="4642"/>
    <cellStyle name="40% - Accent3 5 2 3" xfId="1234"/>
    <cellStyle name="40% - Accent3 5 2 3 2" xfId="2512"/>
    <cellStyle name="40% - Accent3 5 2 3 3" xfId="3790"/>
    <cellStyle name="40% - Accent3 5 2 3 4" xfId="5068"/>
    <cellStyle name="40% - Accent3 5 2 4" xfId="1660"/>
    <cellStyle name="40% - Accent3 5 2 5" xfId="2938"/>
    <cellStyle name="40% - Accent3 5 2 6" xfId="4216"/>
    <cellStyle name="40% - Accent3 5 3" xfId="595"/>
    <cellStyle name="40% - Accent3 5 3 2" xfId="1873"/>
    <cellStyle name="40% - Accent3 5 3 3" xfId="3151"/>
    <cellStyle name="40% - Accent3 5 3 4" xfId="4429"/>
    <cellStyle name="40% - Accent3 5 4" xfId="1021"/>
    <cellStyle name="40% - Accent3 5 4 2" xfId="2299"/>
    <cellStyle name="40% - Accent3 5 4 3" xfId="3577"/>
    <cellStyle name="40% - Accent3 5 4 4" xfId="4855"/>
    <cellStyle name="40% - Accent3 5 5" xfId="1447"/>
    <cellStyle name="40% - Accent3 5 6" xfId="2725"/>
    <cellStyle name="40% - Accent3 5 7" xfId="4003"/>
    <cellStyle name="40% - Accent3 6" xfId="108"/>
    <cellStyle name="40% - Accent3 6 2" xfId="382"/>
    <cellStyle name="40% - Accent3 6 2 2" xfId="809"/>
    <cellStyle name="40% - Accent3 6 2 2 2" xfId="2087"/>
    <cellStyle name="40% - Accent3 6 2 2 3" xfId="3365"/>
    <cellStyle name="40% - Accent3 6 2 2 4" xfId="4643"/>
    <cellStyle name="40% - Accent3 6 2 3" xfId="1235"/>
    <cellStyle name="40% - Accent3 6 2 3 2" xfId="2513"/>
    <cellStyle name="40% - Accent3 6 2 3 3" xfId="3791"/>
    <cellStyle name="40% - Accent3 6 2 3 4" xfId="5069"/>
    <cellStyle name="40% - Accent3 6 2 4" xfId="1661"/>
    <cellStyle name="40% - Accent3 6 2 5" xfId="2939"/>
    <cellStyle name="40% - Accent3 6 2 6" xfId="4217"/>
    <cellStyle name="40% - Accent3 6 3" xfId="596"/>
    <cellStyle name="40% - Accent3 6 3 2" xfId="1874"/>
    <cellStyle name="40% - Accent3 6 3 3" xfId="3152"/>
    <cellStyle name="40% - Accent3 6 3 4" xfId="4430"/>
    <cellStyle name="40% - Accent3 6 4" xfId="1022"/>
    <cellStyle name="40% - Accent3 6 4 2" xfId="2300"/>
    <cellStyle name="40% - Accent3 6 4 3" xfId="3578"/>
    <cellStyle name="40% - Accent3 6 4 4" xfId="4856"/>
    <cellStyle name="40% - Accent3 6 5" xfId="1448"/>
    <cellStyle name="40% - Accent3 6 6" xfId="2726"/>
    <cellStyle name="40% - Accent3 6 7" xfId="4004"/>
    <cellStyle name="40% - Accent3 7" xfId="252"/>
    <cellStyle name="40% - Accent3 7 2" xfId="466"/>
    <cellStyle name="40% - Accent3 7 2 2" xfId="892"/>
    <cellStyle name="40% - Accent3 7 2 2 2" xfId="2170"/>
    <cellStyle name="40% - Accent3 7 2 2 3" xfId="3448"/>
    <cellStyle name="40% - Accent3 7 2 2 4" xfId="4726"/>
    <cellStyle name="40% - Accent3 7 2 3" xfId="1318"/>
    <cellStyle name="40% - Accent3 7 2 3 2" xfId="2596"/>
    <cellStyle name="40% - Accent3 7 2 3 3" xfId="3874"/>
    <cellStyle name="40% - Accent3 7 2 3 4" xfId="5152"/>
    <cellStyle name="40% - Accent3 7 2 4" xfId="1744"/>
    <cellStyle name="40% - Accent3 7 2 5" xfId="3022"/>
    <cellStyle name="40% - Accent3 7 2 6" xfId="4300"/>
    <cellStyle name="40% - Accent3 7 3" xfId="679"/>
    <cellStyle name="40% - Accent3 7 3 2" xfId="1957"/>
    <cellStyle name="40% - Accent3 7 3 3" xfId="3235"/>
    <cellStyle name="40% - Accent3 7 3 4" xfId="4513"/>
    <cellStyle name="40% - Accent3 7 4" xfId="1105"/>
    <cellStyle name="40% - Accent3 7 4 2" xfId="2383"/>
    <cellStyle name="40% - Accent3 7 4 3" xfId="3661"/>
    <cellStyle name="40% - Accent3 7 4 4" xfId="4939"/>
    <cellStyle name="40% - Accent3 7 5" xfId="1531"/>
    <cellStyle name="40% - Accent3 7 6" xfId="2809"/>
    <cellStyle name="40% - Accent3 7 7" xfId="4087"/>
    <cellStyle name="40% - Accent3 8" xfId="371"/>
    <cellStyle name="40% - Accent3 8 2" xfId="798"/>
    <cellStyle name="40% - Accent3 8 2 2" xfId="2076"/>
    <cellStyle name="40% - Accent3 8 2 3" xfId="3354"/>
    <cellStyle name="40% - Accent3 8 2 4" xfId="4632"/>
    <cellStyle name="40% - Accent3 8 3" xfId="1224"/>
    <cellStyle name="40% - Accent3 8 3 2" xfId="2502"/>
    <cellStyle name="40% - Accent3 8 3 3" xfId="3780"/>
    <cellStyle name="40% - Accent3 8 3 4" xfId="5058"/>
    <cellStyle name="40% - Accent3 8 4" xfId="1650"/>
    <cellStyle name="40% - Accent3 8 5" xfId="2928"/>
    <cellStyle name="40% - Accent3 8 6" xfId="4206"/>
    <cellStyle name="40% - Accent3 9" xfId="585"/>
    <cellStyle name="40% - Accent3 9 2" xfId="1863"/>
    <cellStyle name="40% - Accent3 9 3" xfId="3141"/>
    <cellStyle name="40% - Accent3 9 4" xfId="4419"/>
    <cellStyle name="40% - Accent4" xfId="109" builtinId="43" customBuiltin="1"/>
    <cellStyle name="40% - Accent4 10" xfId="1023"/>
    <cellStyle name="40% - Accent4 10 2" xfId="2301"/>
    <cellStyle name="40% - Accent4 10 3" xfId="3579"/>
    <cellStyle name="40% - Accent4 10 4" xfId="4857"/>
    <cellStyle name="40% - Accent4 11" xfId="1449"/>
    <cellStyle name="40% - Accent4 12" xfId="2727"/>
    <cellStyle name="40% - Accent4 13" xfId="4005"/>
    <cellStyle name="40% - Accent4 2" xfId="110"/>
    <cellStyle name="40% - Accent4 2 10" xfId="1450"/>
    <cellStyle name="40% - Accent4 2 11" xfId="2728"/>
    <cellStyle name="40% - Accent4 2 12" xfId="4006"/>
    <cellStyle name="40% - Accent4 2 2" xfId="111"/>
    <cellStyle name="40% - Accent4 2 2 2" xfId="112"/>
    <cellStyle name="40% - Accent4 2 2 2 2" xfId="386"/>
    <cellStyle name="40% - Accent4 2 2 2 2 2" xfId="813"/>
    <cellStyle name="40% - Accent4 2 2 2 2 2 2" xfId="2091"/>
    <cellStyle name="40% - Accent4 2 2 2 2 2 3" xfId="3369"/>
    <cellStyle name="40% - Accent4 2 2 2 2 2 4" xfId="4647"/>
    <cellStyle name="40% - Accent4 2 2 2 2 3" xfId="1239"/>
    <cellStyle name="40% - Accent4 2 2 2 2 3 2" xfId="2517"/>
    <cellStyle name="40% - Accent4 2 2 2 2 3 3" xfId="3795"/>
    <cellStyle name="40% - Accent4 2 2 2 2 3 4" xfId="5073"/>
    <cellStyle name="40% - Accent4 2 2 2 2 4" xfId="1665"/>
    <cellStyle name="40% - Accent4 2 2 2 2 5" xfId="2943"/>
    <cellStyle name="40% - Accent4 2 2 2 2 6" xfId="4221"/>
    <cellStyle name="40% - Accent4 2 2 2 3" xfId="600"/>
    <cellStyle name="40% - Accent4 2 2 2 3 2" xfId="1878"/>
    <cellStyle name="40% - Accent4 2 2 2 3 3" xfId="3156"/>
    <cellStyle name="40% - Accent4 2 2 2 3 4" xfId="4434"/>
    <cellStyle name="40% - Accent4 2 2 2 4" xfId="1026"/>
    <cellStyle name="40% - Accent4 2 2 2 4 2" xfId="2304"/>
    <cellStyle name="40% - Accent4 2 2 2 4 3" xfId="3582"/>
    <cellStyle name="40% - Accent4 2 2 2 4 4" xfId="4860"/>
    <cellStyle name="40% - Accent4 2 2 2 5" xfId="1452"/>
    <cellStyle name="40% - Accent4 2 2 2 6" xfId="2730"/>
    <cellStyle name="40% - Accent4 2 2 2 7" xfId="4008"/>
    <cellStyle name="40% - Accent4 2 2 3" xfId="385"/>
    <cellStyle name="40% - Accent4 2 2 3 2" xfId="812"/>
    <cellStyle name="40% - Accent4 2 2 3 2 2" xfId="2090"/>
    <cellStyle name="40% - Accent4 2 2 3 2 3" xfId="3368"/>
    <cellStyle name="40% - Accent4 2 2 3 2 4" xfId="4646"/>
    <cellStyle name="40% - Accent4 2 2 3 3" xfId="1238"/>
    <cellStyle name="40% - Accent4 2 2 3 3 2" xfId="2516"/>
    <cellStyle name="40% - Accent4 2 2 3 3 3" xfId="3794"/>
    <cellStyle name="40% - Accent4 2 2 3 3 4" xfId="5072"/>
    <cellStyle name="40% - Accent4 2 2 3 4" xfId="1664"/>
    <cellStyle name="40% - Accent4 2 2 3 5" xfId="2942"/>
    <cellStyle name="40% - Accent4 2 2 3 6" xfId="4220"/>
    <cellStyle name="40% - Accent4 2 2 4" xfId="599"/>
    <cellStyle name="40% - Accent4 2 2 4 2" xfId="1877"/>
    <cellStyle name="40% - Accent4 2 2 4 3" xfId="3155"/>
    <cellStyle name="40% - Accent4 2 2 4 4" xfId="4433"/>
    <cellStyle name="40% - Accent4 2 2 5" xfId="1025"/>
    <cellStyle name="40% - Accent4 2 2 5 2" xfId="2303"/>
    <cellStyle name="40% - Accent4 2 2 5 3" xfId="3581"/>
    <cellStyle name="40% - Accent4 2 2 5 4" xfId="4859"/>
    <cellStyle name="40% - Accent4 2 2 6" xfId="1451"/>
    <cellStyle name="40% - Accent4 2 2 7" xfId="2729"/>
    <cellStyle name="40% - Accent4 2 2 8" xfId="4007"/>
    <cellStyle name="40% - Accent4 2 3" xfId="113"/>
    <cellStyle name="40% - Accent4 2 3 2" xfId="387"/>
    <cellStyle name="40% - Accent4 2 3 2 2" xfId="814"/>
    <cellStyle name="40% - Accent4 2 3 2 2 2" xfId="2092"/>
    <cellStyle name="40% - Accent4 2 3 2 2 3" xfId="3370"/>
    <cellStyle name="40% - Accent4 2 3 2 2 4" xfId="4648"/>
    <cellStyle name="40% - Accent4 2 3 2 3" xfId="1240"/>
    <cellStyle name="40% - Accent4 2 3 2 3 2" xfId="2518"/>
    <cellStyle name="40% - Accent4 2 3 2 3 3" xfId="3796"/>
    <cellStyle name="40% - Accent4 2 3 2 3 4" xfId="5074"/>
    <cellStyle name="40% - Accent4 2 3 2 4" xfId="1666"/>
    <cellStyle name="40% - Accent4 2 3 2 5" xfId="2944"/>
    <cellStyle name="40% - Accent4 2 3 2 6" xfId="4222"/>
    <cellStyle name="40% - Accent4 2 3 3" xfId="601"/>
    <cellStyle name="40% - Accent4 2 3 3 2" xfId="1879"/>
    <cellStyle name="40% - Accent4 2 3 3 3" xfId="3157"/>
    <cellStyle name="40% - Accent4 2 3 3 4" xfId="4435"/>
    <cellStyle name="40% - Accent4 2 3 4" xfId="1027"/>
    <cellStyle name="40% - Accent4 2 3 4 2" xfId="2305"/>
    <cellStyle name="40% - Accent4 2 3 4 3" xfId="3583"/>
    <cellStyle name="40% - Accent4 2 3 4 4" xfId="4861"/>
    <cellStyle name="40% - Accent4 2 3 5" xfId="1453"/>
    <cellStyle name="40% - Accent4 2 3 6" xfId="2731"/>
    <cellStyle name="40% - Accent4 2 3 7" xfId="4009"/>
    <cellStyle name="40% - Accent4 2 4" xfId="114"/>
    <cellStyle name="40% - Accent4 2 4 2" xfId="388"/>
    <cellStyle name="40% - Accent4 2 4 2 2" xfId="815"/>
    <cellStyle name="40% - Accent4 2 4 2 2 2" xfId="2093"/>
    <cellStyle name="40% - Accent4 2 4 2 2 3" xfId="3371"/>
    <cellStyle name="40% - Accent4 2 4 2 2 4" xfId="4649"/>
    <cellStyle name="40% - Accent4 2 4 2 3" xfId="1241"/>
    <cellStyle name="40% - Accent4 2 4 2 3 2" xfId="2519"/>
    <cellStyle name="40% - Accent4 2 4 2 3 3" xfId="3797"/>
    <cellStyle name="40% - Accent4 2 4 2 3 4" xfId="5075"/>
    <cellStyle name="40% - Accent4 2 4 2 4" xfId="1667"/>
    <cellStyle name="40% - Accent4 2 4 2 5" xfId="2945"/>
    <cellStyle name="40% - Accent4 2 4 2 6" xfId="4223"/>
    <cellStyle name="40% - Accent4 2 4 3" xfId="602"/>
    <cellStyle name="40% - Accent4 2 4 3 2" xfId="1880"/>
    <cellStyle name="40% - Accent4 2 4 3 3" xfId="3158"/>
    <cellStyle name="40% - Accent4 2 4 3 4" xfId="4436"/>
    <cellStyle name="40% - Accent4 2 4 4" xfId="1028"/>
    <cellStyle name="40% - Accent4 2 4 4 2" xfId="2306"/>
    <cellStyle name="40% - Accent4 2 4 4 3" xfId="3584"/>
    <cellStyle name="40% - Accent4 2 4 4 4" xfId="4862"/>
    <cellStyle name="40% - Accent4 2 4 5" xfId="1454"/>
    <cellStyle name="40% - Accent4 2 4 6" xfId="2732"/>
    <cellStyle name="40% - Accent4 2 4 7" xfId="4010"/>
    <cellStyle name="40% - Accent4 2 5" xfId="115"/>
    <cellStyle name="40% - Accent4 2 5 2" xfId="389"/>
    <cellStyle name="40% - Accent4 2 5 2 2" xfId="816"/>
    <cellStyle name="40% - Accent4 2 5 2 2 2" xfId="2094"/>
    <cellStyle name="40% - Accent4 2 5 2 2 3" xfId="3372"/>
    <cellStyle name="40% - Accent4 2 5 2 2 4" xfId="4650"/>
    <cellStyle name="40% - Accent4 2 5 2 3" xfId="1242"/>
    <cellStyle name="40% - Accent4 2 5 2 3 2" xfId="2520"/>
    <cellStyle name="40% - Accent4 2 5 2 3 3" xfId="3798"/>
    <cellStyle name="40% - Accent4 2 5 2 3 4" xfId="5076"/>
    <cellStyle name="40% - Accent4 2 5 2 4" xfId="1668"/>
    <cellStyle name="40% - Accent4 2 5 2 5" xfId="2946"/>
    <cellStyle name="40% - Accent4 2 5 2 6" xfId="4224"/>
    <cellStyle name="40% - Accent4 2 5 3" xfId="603"/>
    <cellStyle name="40% - Accent4 2 5 3 2" xfId="1881"/>
    <cellStyle name="40% - Accent4 2 5 3 3" xfId="3159"/>
    <cellStyle name="40% - Accent4 2 5 3 4" xfId="4437"/>
    <cellStyle name="40% - Accent4 2 5 4" xfId="1029"/>
    <cellStyle name="40% - Accent4 2 5 4 2" xfId="2307"/>
    <cellStyle name="40% - Accent4 2 5 4 3" xfId="3585"/>
    <cellStyle name="40% - Accent4 2 5 4 4" xfId="4863"/>
    <cellStyle name="40% - Accent4 2 5 5" xfId="1455"/>
    <cellStyle name="40% - Accent4 2 5 6" xfId="2733"/>
    <cellStyle name="40% - Accent4 2 5 7" xfId="4011"/>
    <cellStyle name="40% - Accent4 2 6" xfId="266"/>
    <cellStyle name="40% - Accent4 2 6 2" xfId="480"/>
    <cellStyle name="40% - Accent4 2 6 2 2" xfId="906"/>
    <cellStyle name="40% - Accent4 2 6 2 2 2" xfId="2184"/>
    <cellStyle name="40% - Accent4 2 6 2 2 3" xfId="3462"/>
    <cellStyle name="40% - Accent4 2 6 2 2 4" xfId="4740"/>
    <cellStyle name="40% - Accent4 2 6 2 3" xfId="1332"/>
    <cellStyle name="40% - Accent4 2 6 2 3 2" xfId="2610"/>
    <cellStyle name="40% - Accent4 2 6 2 3 3" xfId="3888"/>
    <cellStyle name="40% - Accent4 2 6 2 3 4" xfId="5166"/>
    <cellStyle name="40% - Accent4 2 6 2 4" xfId="1758"/>
    <cellStyle name="40% - Accent4 2 6 2 5" xfId="3036"/>
    <cellStyle name="40% - Accent4 2 6 2 6" xfId="4314"/>
    <cellStyle name="40% - Accent4 2 6 3" xfId="693"/>
    <cellStyle name="40% - Accent4 2 6 3 2" xfId="1971"/>
    <cellStyle name="40% - Accent4 2 6 3 3" xfId="3249"/>
    <cellStyle name="40% - Accent4 2 6 3 4" xfId="4527"/>
    <cellStyle name="40% - Accent4 2 6 4" xfId="1119"/>
    <cellStyle name="40% - Accent4 2 6 4 2" xfId="2397"/>
    <cellStyle name="40% - Accent4 2 6 4 3" xfId="3675"/>
    <cellStyle name="40% - Accent4 2 6 4 4" xfId="4953"/>
    <cellStyle name="40% - Accent4 2 6 5" xfId="1545"/>
    <cellStyle name="40% - Accent4 2 6 6" xfId="2823"/>
    <cellStyle name="40% - Accent4 2 6 7" xfId="4101"/>
    <cellStyle name="40% - Accent4 2 7" xfId="384"/>
    <cellStyle name="40% - Accent4 2 7 2" xfId="811"/>
    <cellStyle name="40% - Accent4 2 7 2 2" xfId="2089"/>
    <cellStyle name="40% - Accent4 2 7 2 3" xfId="3367"/>
    <cellStyle name="40% - Accent4 2 7 2 4" xfId="4645"/>
    <cellStyle name="40% - Accent4 2 7 3" xfId="1237"/>
    <cellStyle name="40% - Accent4 2 7 3 2" xfId="2515"/>
    <cellStyle name="40% - Accent4 2 7 3 3" xfId="3793"/>
    <cellStyle name="40% - Accent4 2 7 3 4" xfId="5071"/>
    <cellStyle name="40% - Accent4 2 7 4" xfId="1663"/>
    <cellStyle name="40% - Accent4 2 7 5" xfId="2941"/>
    <cellStyle name="40% - Accent4 2 7 6" xfId="4219"/>
    <cellStyle name="40% - Accent4 2 8" xfId="598"/>
    <cellStyle name="40% - Accent4 2 8 2" xfId="1876"/>
    <cellStyle name="40% - Accent4 2 8 3" xfId="3154"/>
    <cellStyle name="40% - Accent4 2 8 4" xfId="4432"/>
    <cellStyle name="40% - Accent4 2 9" xfId="1024"/>
    <cellStyle name="40% - Accent4 2 9 2" xfId="2302"/>
    <cellStyle name="40% - Accent4 2 9 3" xfId="3580"/>
    <cellStyle name="40% - Accent4 2 9 4" xfId="4858"/>
    <cellStyle name="40% - Accent4 3" xfId="116"/>
    <cellStyle name="40% - Accent4 3 2" xfId="117"/>
    <cellStyle name="40% - Accent4 3 2 2" xfId="391"/>
    <cellStyle name="40% - Accent4 3 2 2 2" xfId="818"/>
    <cellStyle name="40% - Accent4 3 2 2 2 2" xfId="2096"/>
    <cellStyle name="40% - Accent4 3 2 2 2 3" xfId="3374"/>
    <cellStyle name="40% - Accent4 3 2 2 2 4" xfId="4652"/>
    <cellStyle name="40% - Accent4 3 2 2 3" xfId="1244"/>
    <cellStyle name="40% - Accent4 3 2 2 3 2" xfId="2522"/>
    <cellStyle name="40% - Accent4 3 2 2 3 3" xfId="3800"/>
    <cellStyle name="40% - Accent4 3 2 2 3 4" xfId="5078"/>
    <cellStyle name="40% - Accent4 3 2 2 4" xfId="1670"/>
    <cellStyle name="40% - Accent4 3 2 2 5" xfId="2948"/>
    <cellStyle name="40% - Accent4 3 2 2 6" xfId="4226"/>
    <cellStyle name="40% - Accent4 3 2 3" xfId="605"/>
    <cellStyle name="40% - Accent4 3 2 3 2" xfId="1883"/>
    <cellStyle name="40% - Accent4 3 2 3 3" xfId="3161"/>
    <cellStyle name="40% - Accent4 3 2 3 4" xfId="4439"/>
    <cellStyle name="40% - Accent4 3 2 4" xfId="1031"/>
    <cellStyle name="40% - Accent4 3 2 4 2" xfId="2309"/>
    <cellStyle name="40% - Accent4 3 2 4 3" xfId="3587"/>
    <cellStyle name="40% - Accent4 3 2 4 4" xfId="4865"/>
    <cellStyle name="40% - Accent4 3 2 5" xfId="1457"/>
    <cellStyle name="40% - Accent4 3 2 6" xfId="2735"/>
    <cellStyle name="40% - Accent4 3 2 7" xfId="4013"/>
    <cellStyle name="40% - Accent4 3 3" xfId="390"/>
    <cellStyle name="40% - Accent4 3 3 2" xfId="817"/>
    <cellStyle name="40% - Accent4 3 3 2 2" xfId="2095"/>
    <cellStyle name="40% - Accent4 3 3 2 3" xfId="3373"/>
    <cellStyle name="40% - Accent4 3 3 2 4" xfId="4651"/>
    <cellStyle name="40% - Accent4 3 3 3" xfId="1243"/>
    <cellStyle name="40% - Accent4 3 3 3 2" xfId="2521"/>
    <cellStyle name="40% - Accent4 3 3 3 3" xfId="3799"/>
    <cellStyle name="40% - Accent4 3 3 3 4" xfId="5077"/>
    <cellStyle name="40% - Accent4 3 3 4" xfId="1669"/>
    <cellStyle name="40% - Accent4 3 3 5" xfId="2947"/>
    <cellStyle name="40% - Accent4 3 3 6" xfId="4225"/>
    <cellStyle name="40% - Accent4 3 4" xfId="604"/>
    <cellStyle name="40% - Accent4 3 4 2" xfId="1882"/>
    <cellStyle name="40% - Accent4 3 4 3" xfId="3160"/>
    <cellStyle name="40% - Accent4 3 4 4" xfId="4438"/>
    <cellStyle name="40% - Accent4 3 5" xfId="1030"/>
    <cellStyle name="40% - Accent4 3 5 2" xfId="2308"/>
    <cellStyle name="40% - Accent4 3 5 3" xfId="3586"/>
    <cellStyle name="40% - Accent4 3 5 4" xfId="4864"/>
    <cellStyle name="40% - Accent4 3 6" xfId="1456"/>
    <cellStyle name="40% - Accent4 3 7" xfId="2734"/>
    <cellStyle name="40% - Accent4 3 8" xfId="4012"/>
    <cellStyle name="40% - Accent4 4" xfId="118"/>
    <cellStyle name="40% - Accent4 4 2" xfId="392"/>
    <cellStyle name="40% - Accent4 4 2 2" xfId="819"/>
    <cellStyle name="40% - Accent4 4 2 2 2" xfId="2097"/>
    <cellStyle name="40% - Accent4 4 2 2 3" xfId="3375"/>
    <cellStyle name="40% - Accent4 4 2 2 4" xfId="4653"/>
    <cellStyle name="40% - Accent4 4 2 3" xfId="1245"/>
    <cellStyle name="40% - Accent4 4 2 3 2" xfId="2523"/>
    <cellStyle name="40% - Accent4 4 2 3 3" xfId="3801"/>
    <cellStyle name="40% - Accent4 4 2 3 4" xfId="5079"/>
    <cellStyle name="40% - Accent4 4 2 4" xfId="1671"/>
    <cellStyle name="40% - Accent4 4 2 5" xfId="2949"/>
    <cellStyle name="40% - Accent4 4 2 6" xfId="4227"/>
    <cellStyle name="40% - Accent4 4 3" xfId="606"/>
    <cellStyle name="40% - Accent4 4 3 2" xfId="1884"/>
    <cellStyle name="40% - Accent4 4 3 3" xfId="3162"/>
    <cellStyle name="40% - Accent4 4 3 4" xfId="4440"/>
    <cellStyle name="40% - Accent4 4 4" xfId="1032"/>
    <cellStyle name="40% - Accent4 4 4 2" xfId="2310"/>
    <cellStyle name="40% - Accent4 4 4 3" xfId="3588"/>
    <cellStyle name="40% - Accent4 4 4 4" xfId="4866"/>
    <cellStyle name="40% - Accent4 4 5" xfId="1458"/>
    <cellStyle name="40% - Accent4 4 6" xfId="2736"/>
    <cellStyle name="40% - Accent4 4 7" xfId="4014"/>
    <cellStyle name="40% - Accent4 5" xfId="119"/>
    <cellStyle name="40% - Accent4 5 2" xfId="393"/>
    <cellStyle name="40% - Accent4 5 2 2" xfId="820"/>
    <cellStyle name="40% - Accent4 5 2 2 2" xfId="2098"/>
    <cellStyle name="40% - Accent4 5 2 2 3" xfId="3376"/>
    <cellStyle name="40% - Accent4 5 2 2 4" xfId="4654"/>
    <cellStyle name="40% - Accent4 5 2 3" xfId="1246"/>
    <cellStyle name="40% - Accent4 5 2 3 2" xfId="2524"/>
    <cellStyle name="40% - Accent4 5 2 3 3" xfId="3802"/>
    <cellStyle name="40% - Accent4 5 2 3 4" xfId="5080"/>
    <cellStyle name="40% - Accent4 5 2 4" xfId="1672"/>
    <cellStyle name="40% - Accent4 5 2 5" xfId="2950"/>
    <cellStyle name="40% - Accent4 5 2 6" xfId="4228"/>
    <cellStyle name="40% - Accent4 5 3" xfId="607"/>
    <cellStyle name="40% - Accent4 5 3 2" xfId="1885"/>
    <cellStyle name="40% - Accent4 5 3 3" xfId="3163"/>
    <cellStyle name="40% - Accent4 5 3 4" xfId="4441"/>
    <cellStyle name="40% - Accent4 5 4" xfId="1033"/>
    <cellStyle name="40% - Accent4 5 4 2" xfId="2311"/>
    <cellStyle name="40% - Accent4 5 4 3" xfId="3589"/>
    <cellStyle name="40% - Accent4 5 4 4" xfId="4867"/>
    <cellStyle name="40% - Accent4 5 5" xfId="1459"/>
    <cellStyle name="40% - Accent4 5 6" xfId="2737"/>
    <cellStyle name="40% - Accent4 5 7" xfId="4015"/>
    <cellStyle name="40% - Accent4 6" xfId="120"/>
    <cellStyle name="40% - Accent4 6 2" xfId="394"/>
    <cellStyle name="40% - Accent4 6 2 2" xfId="821"/>
    <cellStyle name="40% - Accent4 6 2 2 2" xfId="2099"/>
    <cellStyle name="40% - Accent4 6 2 2 3" xfId="3377"/>
    <cellStyle name="40% - Accent4 6 2 2 4" xfId="4655"/>
    <cellStyle name="40% - Accent4 6 2 3" xfId="1247"/>
    <cellStyle name="40% - Accent4 6 2 3 2" xfId="2525"/>
    <cellStyle name="40% - Accent4 6 2 3 3" xfId="3803"/>
    <cellStyle name="40% - Accent4 6 2 3 4" xfId="5081"/>
    <cellStyle name="40% - Accent4 6 2 4" xfId="1673"/>
    <cellStyle name="40% - Accent4 6 2 5" xfId="2951"/>
    <cellStyle name="40% - Accent4 6 2 6" xfId="4229"/>
    <cellStyle name="40% - Accent4 6 3" xfId="608"/>
    <cellStyle name="40% - Accent4 6 3 2" xfId="1886"/>
    <cellStyle name="40% - Accent4 6 3 3" xfId="3164"/>
    <cellStyle name="40% - Accent4 6 3 4" xfId="4442"/>
    <cellStyle name="40% - Accent4 6 4" xfId="1034"/>
    <cellStyle name="40% - Accent4 6 4 2" xfId="2312"/>
    <cellStyle name="40% - Accent4 6 4 3" xfId="3590"/>
    <cellStyle name="40% - Accent4 6 4 4" xfId="4868"/>
    <cellStyle name="40% - Accent4 6 5" xfId="1460"/>
    <cellStyle name="40% - Accent4 6 6" xfId="2738"/>
    <cellStyle name="40% - Accent4 6 7" xfId="4016"/>
    <cellStyle name="40% - Accent4 7" xfId="253"/>
    <cellStyle name="40% - Accent4 7 2" xfId="467"/>
    <cellStyle name="40% - Accent4 7 2 2" xfId="893"/>
    <cellStyle name="40% - Accent4 7 2 2 2" xfId="2171"/>
    <cellStyle name="40% - Accent4 7 2 2 3" xfId="3449"/>
    <cellStyle name="40% - Accent4 7 2 2 4" xfId="4727"/>
    <cellStyle name="40% - Accent4 7 2 3" xfId="1319"/>
    <cellStyle name="40% - Accent4 7 2 3 2" xfId="2597"/>
    <cellStyle name="40% - Accent4 7 2 3 3" xfId="3875"/>
    <cellStyle name="40% - Accent4 7 2 3 4" xfId="5153"/>
    <cellStyle name="40% - Accent4 7 2 4" xfId="1745"/>
    <cellStyle name="40% - Accent4 7 2 5" xfId="3023"/>
    <cellStyle name="40% - Accent4 7 2 6" xfId="4301"/>
    <cellStyle name="40% - Accent4 7 3" xfId="680"/>
    <cellStyle name="40% - Accent4 7 3 2" xfId="1958"/>
    <cellStyle name="40% - Accent4 7 3 3" xfId="3236"/>
    <cellStyle name="40% - Accent4 7 3 4" xfId="4514"/>
    <cellStyle name="40% - Accent4 7 4" xfId="1106"/>
    <cellStyle name="40% - Accent4 7 4 2" xfId="2384"/>
    <cellStyle name="40% - Accent4 7 4 3" xfId="3662"/>
    <cellStyle name="40% - Accent4 7 4 4" xfId="4940"/>
    <cellStyle name="40% - Accent4 7 5" xfId="1532"/>
    <cellStyle name="40% - Accent4 7 6" xfId="2810"/>
    <cellStyle name="40% - Accent4 7 7" xfId="4088"/>
    <cellStyle name="40% - Accent4 8" xfId="383"/>
    <cellStyle name="40% - Accent4 8 2" xfId="810"/>
    <cellStyle name="40% - Accent4 8 2 2" xfId="2088"/>
    <cellStyle name="40% - Accent4 8 2 3" xfId="3366"/>
    <cellStyle name="40% - Accent4 8 2 4" xfId="4644"/>
    <cellStyle name="40% - Accent4 8 3" xfId="1236"/>
    <cellStyle name="40% - Accent4 8 3 2" xfId="2514"/>
    <cellStyle name="40% - Accent4 8 3 3" xfId="3792"/>
    <cellStyle name="40% - Accent4 8 3 4" xfId="5070"/>
    <cellStyle name="40% - Accent4 8 4" xfId="1662"/>
    <cellStyle name="40% - Accent4 8 5" xfId="2940"/>
    <cellStyle name="40% - Accent4 8 6" xfId="4218"/>
    <cellStyle name="40% - Accent4 9" xfId="597"/>
    <cellStyle name="40% - Accent4 9 2" xfId="1875"/>
    <cellStyle name="40% - Accent4 9 3" xfId="3153"/>
    <cellStyle name="40% - Accent4 9 4" xfId="4431"/>
    <cellStyle name="40% - Accent5" xfId="121" builtinId="47" customBuiltin="1"/>
    <cellStyle name="40% - Accent5 10" xfId="1035"/>
    <cellStyle name="40% - Accent5 10 2" xfId="2313"/>
    <cellStyle name="40% - Accent5 10 3" xfId="3591"/>
    <cellStyle name="40% - Accent5 10 4" xfId="4869"/>
    <cellStyle name="40% - Accent5 11" xfId="1461"/>
    <cellStyle name="40% - Accent5 12" xfId="2739"/>
    <cellStyle name="40% - Accent5 13" xfId="4017"/>
    <cellStyle name="40% - Accent5 2" xfId="122"/>
    <cellStyle name="40% - Accent5 2 10" xfId="1462"/>
    <cellStyle name="40% - Accent5 2 11" xfId="2740"/>
    <cellStyle name="40% - Accent5 2 12" xfId="4018"/>
    <cellStyle name="40% - Accent5 2 2" xfId="123"/>
    <cellStyle name="40% - Accent5 2 2 2" xfId="124"/>
    <cellStyle name="40% - Accent5 2 2 2 2" xfId="398"/>
    <cellStyle name="40% - Accent5 2 2 2 2 2" xfId="825"/>
    <cellStyle name="40% - Accent5 2 2 2 2 2 2" xfId="2103"/>
    <cellStyle name="40% - Accent5 2 2 2 2 2 3" xfId="3381"/>
    <cellStyle name="40% - Accent5 2 2 2 2 2 4" xfId="4659"/>
    <cellStyle name="40% - Accent5 2 2 2 2 3" xfId="1251"/>
    <cellStyle name="40% - Accent5 2 2 2 2 3 2" xfId="2529"/>
    <cellStyle name="40% - Accent5 2 2 2 2 3 3" xfId="3807"/>
    <cellStyle name="40% - Accent5 2 2 2 2 3 4" xfId="5085"/>
    <cellStyle name="40% - Accent5 2 2 2 2 4" xfId="1677"/>
    <cellStyle name="40% - Accent5 2 2 2 2 5" xfId="2955"/>
    <cellStyle name="40% - Accent5 2 2 2 2 6" xfId="4233"/>
    <cellStyle name="40% - Accent5 2 2 2 3" xfId="612"/>
    <cellStyle name="40% - Accent5 2 2 2 3 2" xfId="1890"/>
    <cellStyle name="40% - Accent5 2 2 2 3 3" xfId="3168"/>
    <cellStyle name="40% - Accent5 2 2 2 3 4" xfId="4446"/>
    <cellStyle name="40% - Accent5 2 2 2 4" xfId="1038"/>
    <cellStyle name="40% - Accent5 2 2 2 4 2" xfId="2316"/>
    <cellStyle name="40% - Accent5 2 2 2 4 3" xfId="3594"/>
    <cellStyle name="40% - Accent5 2 2 2 4 4" xfId="4872"/>
    <cellStyle name="40% - Accent5 2 2 2 5" xfId="1464"/>
    <cellStyle name="40% - Accent5 2 2 2 6" xfId="2742"/>
    <cellStyle name="40% - Accent5 2 2 2 7" xfId="4020"/>
    <cellStyle name="40% - Accent5 2 2 3" xfId="397"/>
    <cellStyle name="40% - Accent5 2 2 3 2" xfId="824"/>
    <cellStyle name="40% - Accent5 2 2 3 2 2" xfId="2102"/>
    <cellStyle name="40% - Accent5 2 2 3 2 3" xfId="3380"/>
    <cellStyle name="40% - Accent5 2 2 3 2 4" xfId="4658"/>
    <cellStyle name="40% - Accent5 2 2 3 3" xfId="1250"/>
    <cellStyle name="40% - Accent5 2 2 3 3 2" xfId="2528"/>
    <cellStyle name="40% - Accent5 2 2 3 3 3" xfId="3806"/>
    <cellStyle name="40% - Accent5 2 2 3 3 4" xfId="5084"/>
    <cellStyle name="40% - Accent5 2 2 3 4" xfId="1676"/>
    <cellStyle name="40% - Accent5 2 2 3 5" xfId="2954"/>
    <cellStyle name="40% - Accent5 2 2 3 6" xfId="4232"/>
    <cellStyle name="40% - Accent5 2 2 4" xfId="611"/>
    <cellStyle name="40% - Accent5 2 2 4 2" xfId="1889"/>
    <cellStyle name="40% - Accent5 2 2 4 3" xfId="3167"/>
    <cellStyle name="40% - Accent5 2 2 4 4" xfId="4445"/>
    <cellStyle name="40% - Accent5 2 2 5" xfId="1037"/>
    <cellStyle name="40% - Accent5 2 2 5 2" xfId="2315"/>
    <cellStyle name="40% - Accent5 2 2 5 3" xfId="3593"/>
    <cellStyle name="40% - Accent5 2 2 5 4" xfId="4871"/>
    <cellStyle name="40% - Accent5 2 2 6" xfId="1463"/>
    <cellStyle name="40% - Accent5 2 2 7" xfId="2741"/>
    <cellStyle name="40% - Accent5 2 2 8" xfId="4019"/>
    <cellStyle name="40% - Accent5 2 3" xfId="125"/>
    <cellStyle name="40% - Accent5 2 3 2" xfId="399"/>
    <cellStyle name="40% - Accent5 2 3 2 2" xfId="826"/>
    <cellStyle name="40% - Accent5 2 3 2 2 2" xfId="2104"/>
    <cellStyle name="40% - Accent5 2 3 2 2 3" xfId="3382"/>
    <cellStyle name="40% - Accent5 2 3 2 2 4" xfId="4660"/>
    <cellStyle name="40% - Accent5 2 3 2 3" xfId="1252"/>
    <cellStyle name="40% - Accent5 2 3 2 3 2" xfId="2530"/>
    <cellStyle name="40% - Accent5 2 3 2 3 3" xfId="3808"/>
    <cellStyle name="40% - Accent5 2 3 2 3 4" xfId="5086"/>
    <cellStyle name="40% - Accent5 2 3 2 4" xfId="1678"/>
    <cellStyle name="40% - Accent5 2 3 2 5" xfId="2956"/>
    <cellStyle name="40% - Accent5 2 3 2 6" xfId="4234"/>
    <cellStyle name="40% - Accent5 2 3 3" xfId="613"/>
    <cellStyle name="40% - Accent5 2 3 3 2" xfId="1891"/>
    <cellStyle name="40% - Accent5 2 3 3 3" xfId="3169"/>
    <cellStyle name="40% - Accent5 2 3 3 4" xfId="4447"/>
    <cellStyle name="40% - Accent5 2 3 4" xfId="1039"/>
    <cellStyle name="40% - Accent5 2 3 4 2" xfId="2317"/>
    <cellStyle name="40% - Accent5 2 3 4 3" xfId="3595"/>
    <cellStyle name="40% - Accent5 2 3 4 4" xfId="4873"/>
    <cellStyle name="40% - Accent5 2 3 5" xfId="1465"/>
    <cellStyle name="40% - Accent5 2 3 6" xfId="2743"/>
    <cellStyle name="40% - Accent5 2 3 7" xfId="4021"/>
    <cellStyle name="40% - Accent5 2 4" xfId="126"/>
    <cellStyle name="40% - Accent5 2 4 2" xfId="400"/>
    <cellStyle name="40% - Accent5 2 4 2 2" xfId="827"/>
    <cellStyle name="40% - Accent5 2 4 2 2 2" xfId="2105"/>
    <cellStyle name="40% - Accent5 2 4 2 2 3" xfId="3383"/>
    <cellStyle name="40% - Accent5 2 4 2 2 4" xfId="4661"/>
    <cellStyle name="40% - Accent5 2 4 2 3" xfId="1253"/>
    <cellStyle name="40% - Accent5 2 4 2 3 2" xfId="2531"/>
    <cellStyle name="40% - Accent5 2 4 2 3 3" xfId="3809"/>
    <cellStyle name="40% - Accent5 2 4 2 3 4" xfId="5087"/>
    <cellStyle name="40% - Accent5 2 4 2 4" xfId="1679"/>
    <cellStyle name="40% - Accent5 2 4 2 5" xfId="2957"/>
    <cellStyle name="40% - Accent5 2 4 2 6" xfId="4235"/>
    <cellStyle name="40% - Accent5 2 4 3" xfId="614"/>
    <cellStyle name="40% - Accent5 2 4 3 2" xfId="1892"/>
    <cellStyle name="40% - Accent5 2 4 3 3" xfId="3170"/>
    <cellStyle name="40% - Accent5 2 4 3 4" xfId="4448"/>
    <cellStyle name="40% - Accent5 2 4 4" xfId="1040"/>
    <cellStyle name="40% - Accent5 2 4 4 2" xfId="2318"/>
    <cellStyle name="40% - Accent5 2 4 4 3" xfId="3596"/>
    <cellStyle name="40% - Accent5 2 4 4 4" xfId="4874"/>
    <cellStyle name="40% - Accent5 2 4 5" xfId="1466"/>
    <cellStyle name="40% - Accent5 2 4 6" xfId="2744"/>
    <cellStyle name="40% - Accent5 2 4 7" xfId="4022"/>
    <cellStyle name="40% - Accent5 2 5" xfId="127"/>
    <cellStyle name="40% - Accent5 2 5 2" xfId="401"/>
    <cellStyle name="40% - Accent5 2 5 2 2" xfId="828"/>
    <cellStyle name="40% - Accent5 2 5 2 2 2" xfId="2106"/>
    <cellStyle name="40% - Accent5 2 5 2 2 3" xfId="3384"/>
    <cellStyle name="40% - Accent5 2 5 2 2 4" xfId="4662"/>
    <cellStyle name="40% - Accent5 2 5 2 3" xfId="1254"/>
    <cellStyle name="40% - Accent5 2 5 2 3 2" xfId="2532"/>
    <cellStyle name="40% - Accent5 2 5 2 3 3" xfId="3810"/>
    <cellStyle name="40% - Accent5 2 5 2 3 4" xfId="5088"/>
    <cellStyle name="40% - Accent5 2 5 2 4" xfId="1680"/>
    <cellStyle name="40% - Accent5 2 5 2 5" xfId="2958"/>
    <cellStyle name="40% - Accent5 2 5 2 6" xfId="4236"/>
    <cellStyle name="40% - Accent5 2 5 3" xfId="615"/>
    <cellStyle name="40% - Accent5 2 5 3 2" xfId="1893"/>
    <cellStyle name="40% - Accent5 2 5 3 3" xfId="3171"/>
    <cellStyle name="40% - Accent5 2 5 3 4" xfId="4449"/>
    <cellStyle name="40% - Accent5 2 5 4" xfId="1041"/>
    <cellStyle name="40% - Accent5 2 5 4 2" xfId="2319"/>
    <cellStyle name="40% - Accent5 2 5 4 3" xfId="3597"/>
    <cellStyle name="40% - Accent5 2 5 4 4" xfId="4875"/>
    <cellStyle name="40% - Accent5 2 5 5" xfId="1467"/>
    <cellStyle name="40% - Accent5 2 5 6" xfId="2745"/>
    <cellStyle name="40% - Accent5 2 5 7" xfId="4023"/>
    <cellStyle name="40% - Accent5 2 6" xfId="268"/>
    <cellStyle name="40% - Accent5 2 6 2" xfId="482"/>
    <cellStyle name="40% - Accent5 2 6 2 2" xfId="908"/>
    <cellStyle name="40% - Accent5 2 6 2 2 2" xfId="2186"/>
    <cellStyle name="40% - Accent5 2 6 2 2 3" xfId="3464"/>
    <cellStyle name="40% - Accent5 2 6 2 2 4" xfId="4742"/>
    <cellStyle name="40% - Accent5 2 6 2 3" xfId="1334"/>
    <cellStyle name="40% - Accent5 2 6 2 3 2" xfId="2612"/>
    <cellStyle name="40% - Accent5 2 6 2 3 3" xfId="3890"/>
    <cellStyle name="40% - Accent5 2 6 2 3 4" xfId="5168"/>
    <cellStyle name="40% - Accent5 2 6 2 4" xfId="1760"/>
    <cellStyle name="40% - Accent5 2 6 2 5" xfId="3038"/>
    <cellStyle name="40% - Accent5 2 6 2 6" xfId="4316"/>
    <cellStyle name="40% - Accent5 2 6 3" xfId="695"/>
    <cellStyle name="40% - Accent5 2 6 3 2" xfId="1973"/>
    <cellStyle name="40% - Accent5 2 6 3 3" xfId="3251"/>
    <cellStyle name="40% - Accent5 2 6 3 4" xfId="4529"/>
    <cellStyle name="40% - Accent5 2 6 4" xfId="1121"/>
    <cellStyle name="40% - Accent5 2 6 4 2" xfId="2399"/>
    <cellStyle name="40% - Accent5 2 6 4 3" xfId="3677"/>
    <cellStyle name="40% - Accent5 2 6 4 4" xfId="4955"/>
    <cellStyle name="40% - Accent5 2 6 5" xfId="1547"/>
    <cellStyle name="40% - Accent5 2 6 6" xfId="2825"/>
    <cellStyle name="40% - Accent5 2 6 7" xfId="4103"/>
    <cellStyle name="40% - Accent5 2 7" xfId="396"/>
    <cellStyle name="40% - Accent5 2 7 2" xfId="823"/>
    <cellStyle name="40% - Accent5 2 7 2 2" xfId="2101"/>
    <cellStyle name="40% - Accent5 2 7 2 3" xfId="3379"/>
    <cellStyle name="40% - Accent5 2 7 2 4" xfId="4657"/>
    <cellStyle name="40% - Accent5 2 7 3" xfId="1249"/>
    <cellStyle name="40% - Accent5 2 7 3 2" xfId="2527"/>
    <cellStyle name="40% - Accent5 2 7 3 3" xfId="3805"/>
    <cellStyle name="40% - Accent5 2 7 3 4" xfId="5083"/>
    <cellStyle name="40% - Accent5 2 7 4" xfId="1675"/>
    <cellStyle name="40% - Accent5 2 7 5" xfId="2953"/>
    <cellStyle name="40% - Accent5 2 7 6" xfId="4231"/>
    <cellStyle name="40% - Accent5 2 8" xfId="610"/>
    <cellStyle name="40% - Accent5 2 8 2" xfId="1888"/>
    <cellStyle name="40% - Accent5 2 8 3" xfId="3166"/>
    <cellStyle name="40% - Accent5 2 8 4" xfId="4444"/>
    <cellStyle name="40% - Accent5 2 9" xfId="1036"/>
    <cellStyle name="40% - Accent5 2 9 2" xfId="2314"/>
    <cellStyle name="40% - Accent5 2 9 3" xfId="3592"/>
    <cellStyle name="40% - Accent5 2 9 4" xfId="4870"/>
    <cellStyle name="40% - Accent5 3" xfId="128"/>
    <cellStyle name="40% - Accent5 3 2" xfId="129"/>
    <cellStyle name="40% - Accent5 3 2 2" xfId="403"/>
    <cellStyle name="40% - Accent5 3 2 2 2" xfId="830"/>
    <cellStyle name="40% - Accent5 3 2 2 2 2" xfId="2108"/>
    <cellStyle name="40% - Accent5 3 2 2 2 3" xfId="3386"/>
    <cellStyle name="40% - Accent5 3 2 2 2 4" xfId="4664"/>
    <cellStyle name="40% - Accent5 3 2 2 3" xfId="1256"/>
    <cellStyle name="40% - Accent5 3 2 2 3 2" xfId="2534"/>
    <cellStyle name="40% - Accent5 3 2 2 3 3" xfId="3812"/>
    <cellStyle name="40% - Accent5 3 2 2 3 4" xfId="5090"/>
    <cellStyle name="40% - Accent5 3 2 2 4" xfId="1682"/>
    <cellStyle name="40% - Accent5 3 2 2 5" xfId="2960"/>
    <cellStyle name="40% - Accent5 3 2 2 6" xfId="4238"/>
    <cellStyle name="40% - Accent5 3 2 3" xfId="617"/>
    <cellStyle name="40% - Accent5 3 2 3 2" xfId="1895"/>
    <cellStyle name="40% - Accent5 3 2 3 3" xfId="3173"/>
    <cellStyle name="40% - Accent5 3 2 3 4" xfId="4451"/>
    <cellStyle name="40% - Accent5 3 2 4" xfId="1043"/>
    <cellStyle name="40% - Accent5 3 2 4 2" xfId="2321"/>
    <cellStyle name="40% - Accent5 3 2 4 3" xfId="3599"/>
    <cellStyle name="40% - Accent5 3 2 4 4" xfId="4877"/>
    <cellStyle name="40% - Accent5 3 2 5" xfId="1469"/>
    <cellStyle name="40% - Accent5 3 2 6" xfId="2747"/>
    <cellStyle name="40% - Accent5 3 2 7" xfId="4025"/>
    <cellStyle name="40% - Accent5 3 3" xfId="402"/>
    <cellStyle name="40% - Accent5 3 3 2" xfId="829"/>
    <cellStyle name="40% - Accent5 3 3 2 2" xfId="2107"/>
    <cellStyle name="40% - Accent5 3 3 2 3" xfId="3385"/>
    <cellStyle name="40% - Accent5 3 3 2 4" xfId="4663"/>
    <cellStyle name="40% - Accent5 3 3 3" xfId="1255"/>
    <cellStyle name="40% - Accent5 3 3 3 2" xfId="2533"/>
    <cellStyle name="40% - Accent5 3 3 3 3" xfId="3811"/>
    <cellStyle name="40% - Accent5 3 3 3 4" xfId="5089"/>
    <cellStyle name="40% - Accent5 3 3 4" xfId="1681"/>
    <cellStyle name="40% - Accent5 3 3 5" xfId="2959"/>
    <cellStyle name="40% - Accent5 3 3 6" xfId="4237"/>
    <cellStyle name="40% - Accent5 3 4" xfId="616"/>
    <cellStyle name="40% - Accent5 3 4 2" xfId="1894"/>
    <cellStyle name="40% - Accent5 3 4 3" xfId="3172"/>
    <cellStyle name="40% - Accent5 3 4 4" xfId="4450"/>
    <cellStyle name="40% - Accent5 3 5" xfId="1042"/>
    <cellStyle name="40% - Accent5 3 5 2" xfId="2320"/>
    <cellStyle name="40% - Accent5 3 5 3" xfId="3598"/>
    <cellStyle name="40% - Accent5 3 5 4" xfId="4876"/>
    <cellStyle name="40% - Accent5 3 6" xfId="1468"/>
    <cellStyle name="40% - Accent5 3 7" xfId="2746"/>
    <cellStyle name="40% - Accent5 3 8" xfId="4024"/>
    <cellStyle name="40% - Accent5 4" xfId="130"/>
    <cellStyle name="40% - Accent5 4 2" xfId="404"/>
    <cellStyle name="40% - Accent5 4 2 2" xfId="831"/>
    <cellStyle name="40% - Accent5 4 2 2 2" xfId="2109"/>
    <cellStyle name="40% - Accent5 4 2 2 3" xfId="3387"/>
    <cellStyle name="40% - Accent5 4 2 2 4" xfId="4665"/>
    <cellStyle name="40% - Accent5 4 2 3" xfId="1257"/>
    <cellStyle name="40% - Accent5 4 2 3 2" xfId="2535"/>
    <cellStyle name="40% - Accent5 4 2 3 3" xfId="3813"/>
    <cellStyle name="40% - Accent5 4 2 3 4" xfId="5091"/>
    <cellStyle name="40% - Accent5 4 2 4" xfId="1683"/>
    <cellStyle name="40% - Accent5 4 2 5" xfId="2961"/>
    <cellStyle name="40% - Accent5 4 2 6" xfId="4239"/>
    <cellStyle name="40% - Accent5 4 3" xfId="618"/>
    <cellStyle name="40% - Accent5 4 3 2" xfId="1896"/>
    <cellStyle name="40% - Accent5 4 3 3" xfId="3174"/>
    <cellStyle name="40% - Accent5 4 3 4" xfId="4452"/>
    <cellStyle name="40% - Accent5 4 4" xfId="1044"/>
    <cellStyle name="40% - Accent5 4 4 2" xfId="2322"/>
    <cellStyle name="40% - Accent5 4 4 3" xfId="3600"/>
    <cellStyle name="40% - Accent5 4 4 4" xfId="4878"/>
    <cellStyle name="40% - Accent5 4 5" xfId="1470"/>
    <cellStyle name="40% - Accent5 4 6" xfId="2748"/>
    <cellStyle name="40% - Accent5 4 7" xfId="4026"/>
    <cellStyle name="40% - Accent5 5" xfId="131"/>
    <cellStyle name="40% - Accent5 5 2" xfId="405"/>
    <cellStyle name="40% - Accent5 5 2 2" xfId="832"/>
    <cellStyle name="40% - Accent5 5 2 2 2" xfId="2110"/>
    <cellStyle name="40% - Accent5 5 2 2 3" xfId="3388"/>
    <cellStyle name="40% - Accent5 5 2 2 4" xfId="4666"/>
    <cellStyle name="40% - Accent5 5 2 3" xfId="1258"/>
    <cellStyle name="40% - Accent5 5 2 3 2" xfId="2536"/>
    <cellStyle name="40% - Accent5 5 2 3 3" xfId="3814"/>
    <cellStyle name="40% - Accent5 5 2 3 4" xfId="5092"/>
    <cellStyle name="40% - Accent5 5 2 4" xfId="1684"/>
    <cellStyle name="40% - Accent5 5 2 5" xfId="2962"/>
    <cellStyle name="40% - Accent5 5 2 6" xfId="4240"/>
    <cellStyle name="40% - Accent5 5 3" xfId="619"/>
    <cellStyle name="40% - Accent5 5 3 2" xfId="1897"/>
    <cellStyle name="40% - Accent5 5 3 3" xfId="3175"/>
    <cellStyle name="40% - Accent5 5 3 4" xfId="4453"/>
    <cellStyle name="40% - Accent5 5 4" xfId="1045"/>
    <cellStyle name="40% - Accent5 5 4 2" xfId="2323"/>
    <cellStyle name="40% - Accent5 5 4 3" xfId="3601"/>
    <cellStyle name="40% - Accent5 5 4 4" xfId="4879"/>
    <cellStyle name="40% - Accent5 5 5" xfId="1471"/>
    <cellStyle name="40% - Accent5 5 6" xfId="2749"/>
    <cellStyle name="40% - Accent5 5 7" xfId="4027"/>
    <cellStyle name="40% - Accent5 6" xfId="132"/>
    <cellStyle name="40% - Accent5 6 2" xfId="406"/>
    <cellStyle name="40% - Accent5 6 2 2" xfId="833"/>
    <cellStyle name="40% - Accent5 6 2 2 2" xfId="2111"/>
    <cellStyle name="40% - Accent5 6 2 2 3" xfId="3389"/>
    <cellStyle name="40% - Accent5 6 2 2 4" xfId="4667"/>
    <cellStyle name="40% - Accent5 6 2 3" xfId="1259"/>
    <cellStyle name="40% - Accent5 6 2 3 2" xfId="2537"/>
    <cellStyle name="40% - Accent5 6 2 3 3" xfId="3815"/>
    <cellStyle name="40% - Accent5 6 2 3 4" xfId="5093"/>
    <cellStyle name="40% - Accent5 6 2 4" xfId="1685"/>
    <cellStyle name="40% - Accent5 6 2 5" xfId="2963"/>
    <cellStyle name="40% - Accent5 6 2 6" xfId="4241"/>
    <cellStyle name="40% - Accent5 6 3" xfId="620"/>
    <cellStyle name="40% - Accent5 6 3 2" xfId="1898"/>
    <cellStyle name="40% - Accent5 6 3 3" xfId="3176"/>
    <cellStyle name="40% - Accent5 6 3 4" xfId="4454"/>
    <cellStyle name="40% - Accent5 6 4" xfId="1046"/>
    <cellStyle name="40% - Accent5 6 4 2" xfId="2324"/>
    <cellStyle name="40% - Accent5 6 4 3" xfId="3602"/>
    <cellStyle name="40% - Accent5 6 4 4" xfId="4880"/>
    <cellStyle name="40% - Accent5 6 5" xfId="1472"/>
    <cellStyle name="40% - Accent5 6 6" xfId="2750"/>
    <cellStyle name="40% - Accent5 6 7" xfId="4028"/>
    <cellStyle name="40% - Accent5 7" xfId="254"/>
    <cellStyle name="40% - Accent5 7 2" xfId="468"/>
    <cellStyle name="40% - Accent5 7 2 2" xfId="894"/>
    <cellStyle name="40% - Accent5 7 2 2 2" xfId="2172"/>
    <cellStyle name="40% - Accent5 7 2 2 3" xfId="3450"/>
    <cellStyle name="40% - Accent5 7 2 2 4" xfId="4728"/>
    <cellStyle name="40% - Accent5 7 2 3" xfId="1320"/>
    <cellStyle name="40% - Accent5 7 2 3 2" xfId="2598"/>
    <cellStyle name="40% - Accent5 7 2 3 3" xfId="3876"/>
    <cellStyle name="40% - Accent5 7 2 3 4" xfId="5154"/>
    <cellStyle name="40% - Accent5 7 2 4" xfId="1746"/>
    <cellStyle name="40% - Accent5 7 2 5" xfId="3024"/>
    <cellStyle name="40% - Accent5 7 2 6" xfId="4302"/>
    <cellStyle name="40% - Accent5 7 3" xfId="681"/>
    <cellStyle name="40% - Accent5 7 3 2" xfId="1959"/>
    <cellStyle name="40% - Accent5 7 3 3" xfId="3237"/>
    <cellStyle name="40% - Accent5 7 3 4" xfId="4515"/>
    <cellStyle name="40% - Accent5 7 4" xfId="1107"/>
    <cellStyle name="40% - Accent5 7 4 2" xfId="2385"/>
    <cellStyle name="40% - Accent5 7 4 3" xfId="3663"/>
    <cellStyle name="40% - Accent5 7 4 4" xfId="4941"/>
    <cellStyle name="40% - Accent5 7 5" xfId="1533"/>
    <cellStyle name="40% - Accent5 7 6" xfId="2811"/>
    <cellStyle name="40% - Accent5 7 7" xfId="4089"/>
    <cellStyle name="40% - Accent5 8" xfId="395"/>
    <cellStyle name="40% - Accent5 8 2" xfId="822"/>
    <cellStyle name="40% - Accent5 8 2 2" xfId="2100"/>
    <cellStyle name="40% - Accent5 8 2 3" xfId="3378"/>
    <cellStyle name="40% - Accent5 8 2 4" xfId="4656"/>
    <cellStyle name="40% - Accent5 8 3" xfId="1248"/>
    <cellStyle name="40% - Accent5 8 3 2" xfId="2526"/>
    <cellStyle name="40% - Accent5 8 3 3" xfId="3804"/>
    <cellStyle name="40% - Accent5 8 3 4" xfId="5082"/>
    <cellStyle name="40% - Accent5 8 4" xfId="1674"/>
    <cellStyle name="40% - Accent5 8 5" xfId="2952"/>
    <cellStyle name="40% - Accent5 8 6" xfId="4230"/>
    <cellStyle name="40% - Accent5 9" xfId="609"/>
    <cellStyle name="40% - Accent5 9 2" xfId="1887"/>
    <cellStyle name="40% - Accent5 9 3" xfId="3165"/>
    <cellStyle name="40% - Accent5 9 4" xfId="4443"/>
    <cellStyle name="40% - Accent6" xfId="133" builtinId="51" customBuiltin="1"/>
    <cellStyle name="40% - Accent6 10" xfId="1047"/>
    <cellStyle name="40% - Accent6 10 2" xfId="2325"/>
    <cellStyle name="40% - Accent6 10 3" xfId="3603"/>
    <cellStyle name="40% - Accent6 10 4" xfId="4881"/>
    <cellStyle name="40% - Accent6 11" xfId="1473"/>
    <cellStyle name="40% - Accent6 12" xfId="2751"/>
    <cellStyle name="40% - Accent6 13" xfId="4029"/>
    <cellStyle name="40% - Accent6 2" xfId="134"/>
    <cellStyle name="40% - Accent6 2 10" xfId="1474"/>
    <cellStyle name="40% - Accent6 2 11" xfId="2752"/>
    <cellStyle name="40% - Accent6 2 12" xfId="4030"/>
    <cellStyle name="40% - Accent6 2 2" xfId="135"/>
    <cellStyle name="40% - Accent6 2 2 2" xfId="136"/>
    <cellStyle name="40% - Accent6 2 2 2 2" xfId="410"/>
    <cellStyle name="40% - Accent6 2 2 2 2 2" xfId="837"/>
    <cellStyle name="40% - Accent6 2 2 2 2 2 2" xfId="2115"/>
    <cellStyle name="40% - Accent6 2 2 2 2 2 3" xfId="3393"/>
    <cellStyle name="40% - Accent6 2 2 2 2 2 4" xfId="4671"/>
    <cellStyle name="40% - Accent6 2 2 2 2 3" xfId="1263"/>
    <cellStyle name="40% - Accent6 2 2 2 2 3 2" xfId="2541"/>
    <cellStyle name="40% - Accent6 2 2 2 2 3 3" xfId="3819"/>
    <cellStyle name="40% - Accent6 2 2 2 2 3 4" xfId="5097"/>
    <cellStyle name="40% - Accent6 2 2 2 2 4" xfId="1689"/>
    <cellStyle name="40% - Accent6 2 2 2 2 5" xfId="2967"/>
    <cellStyle name="40% - Accent6 2 2 2 2 6" xfId="4245"/>
    <cellStyle name="40% - Accent6 2 2 2 3" xfId="624"/>
    <cellStyle name="40% - Accent6 2 2 2 3 2" xfId="1902"/>
    <cellStyle name="40% - Accent6 2 2 2 3 3" xfId="3180"/>
    <cellStyle name="40% - Accent6 2 2 2 3 4" xfId="4458"/>
    <cellStyle name="40% - Accent6 2 2 2 4" xfId="1050"/>
    <cellStyle name="40% - Accent6 2 2 2 4 2" xfId="2328"/>
    <cellStyle name="40% - Accent6 2 2 2 4 3" xfId="3606"/>
    <cellStyle name="40% - Accent6 2 2 2 4 4" xfId="4884"/>
    <cellStyle name="40% - Accent6 2 2 2 5" xfId="1476"/>
    <cellStyle name="40% - Accent6 2 2 2 6" xfId="2754"/>
    <cellStyle name="40% - Accent6 2 2 2 7" xfId="4032"/>
    <cellStyle name="40% - Accent6 2 2 3" xfId="409"/>
    <cellStyle name="40% - Accent6 2 2 3 2" xfId="836"/>
    <cellStyle name="40% - Accent6 2 2 3 2 2" xfId="2114"/>
    <cellStyle name="40% - Accent6 2 2 3 2 3" xfId="3392"/>
    <cellStyle name="40% - Accent6 2 2 3 2 4" xfId="4670"/>
    <cellStyle name="40% - Accent6 2 2 3 3" xfId="1262"/>
    <cellStyle name="40% - Accent6 2 2 3 3 2" xfId="2540"/>
    <cellStyle name="40% - Accent6 2 2 3 3 3" xfId="3818"/>
    <cellStyle name="40% - Accent6 2 2 3 3 4" xfId="5096"/>
    <cellStyle name="40% - Accent6 2 2 3 4" xfId="1688"/>
    <cellStyle name="40% - Accent6 2 2 3 5" xfId="2966"/>
    <cellStyle name="40% - Accent6 2 2 3 6" xfId="4244"/>
    <cellStyle name="40% - Accent6 2 2 4" xfId="623"/>
    <cellStyle name="40% - Accent6 2 2 4 2" xfId="1901"/>
    <cellStyle name="40% - Accent6 2 2 4 3" xfId="3179"/>
    <cellStyle name="40% - Accent6 2 2 4 4" xfId="4457"/>
    <cellStyle name="40% - Accent6 2 2 5" xfId="1049"/>
    <cellStyle name="40% - Accent6 2 2 5 2" xfId="2327"/>
    <cellStyle name="40% - Accent6 2 2 5 3" xfId="3605"/>
    <cellStyle name="40% - Accent6 2 2 5 4" xfId="4883"/>
    <cellStyle name="40% - Accent6 2 2 6" xfId="1475"/>
    <cellStyle name="40% - Accent6 2 2 7" xfId="2753"/>
    <cellStyle name="40% - Accent6 2 2 8" xfId="4031"/>
    <cellStyle name="40% - Accent6 2 3" xfId="137"/>
    <cellStyle name="40% - Accent6 2 3 2" xfId="411"/>
    <cellStyle name="40% - Accent6 2 3 2 2" xfId="838"/>
    <cellStyle name="40% - Accent6 2 3 2 2 2" xfId="2116"/>
    <cellStyle name="40% - Accent6 2 3 2 2 3" xfId="3394"/>
    <cellStyle name="40% - Accent6 2 3 2 2 4" xfId="4672"/>
    <cellStyle name="40% - Accent6 2 3 2 3" xfId="1264"/>
    <cellStyle name="40% - Accent6 2 3 2 3 2" xfId="2542"/>
    <cellStyle name="40% - Accent6 2 3 2 3 3" xfId="3820"/>
    <cellStyle name="40% - Accent6 2 3 2 3 4" xfId="5098"/>
    <cellStyle name="40% - Accent6 2 3 2 4" xfId="1690"/>
    <cellStyle name="40% - Accent6 2 3 2 5" xfId="2968"/>
    <cellStyle name="40% - Accent6 2 3 2 6" xfId="4246"/>
    <cellStyle name="40% - Accent6 2 3 3" xfId="625"/>
    <cellStyle name="40% - Accent6 2 3 3 2" xfId="1903"/>
    <cellStyle name="40% - Accent6 2 3 3 3" xfId="3181"/>
    <cellStyle name="40% - Accent6 2 3 3 4" xfId="4459"/>
    <cellStyle name="40% - Accent6 2 3 4" xfId="1051"/>
    <cellStyle name="40% - Accent6 2 3 4 2" xfId="2329"/>
    <cellStyle name="40% - Accent6 2 3 4 3" xfId="3607"/>
    <cellStyle name="40% - Accent6 2 3 4 4" xfId="4885"/>
    <cellStyle name="40% - Accent6 2 3 5" xfId="1477"/>
    <cellStyle name="40% - Accent6 2 3 6" xfId="2755"/>
    <cellStyle name="40% - Accent6 2 3 7" xfId="4033"/>
    <cellStyle name="40% - Accent6 2 4" xfId="138"/>
    <cellStyle name="40% - Accent6 2 4 2" xfId="412"/>
    <cellStyle name="40% - Accent6 2 4 2 2" xfId="839"/>
    <cellStyle name="40% - Accent6 2 4 2 2 2" xfId="2117"/>
    <cellStyle name="40% - Accent6 2 4 2 2 3" xfId="3395"/>
    <cellStyle name="40% - Accent6 2 4 2 2 4" xfId="4673"/>
    <cellStyle name="40% - Accent6 2 4 2 3" xfId="1265"/>
    <cellStyle name="40% - Accent6 2 4 2 3 2" xfId="2543"/>
    <cellStyle name="40% - Accent6 2 4 2 3 3" xfId="3821"/>
    <cellStyle name="40% - Accent6 2 4 2 3 4" xfId="5099"/>
    <cellStyle name="40% - Accent6 2 4 2 4" xfId="1691"/>
    <cellStyle name="40% - Accent6 2 4 2 5" xfId="2969"/>
    <cellStyle name="40% - Accent6 2 4 2 6" xfId="4247"/>
    <cellStyle name="40% - Accent6 2 4 3" xfId="626"/>
    <cellStyle name="40% - Accent6 2 4 3 2" xfId="1904"/>
    <cellStyle name="40% - Accent6 2 4 3 3" xfId="3182"/>
    <cellStyle name="40% - Accent6 2 4 3 4" xfId="4460"/>
    <cellStyle name="40% - Accent6 2 4 4" xfId="1052"/>
    <cellStyle name="40% - Accent6 2 4 4 2" xfId="2330"/>
    <cellStyle name="40% - Accent6 2 4 4 3" xfId="3608"/>
    <cellStyle name="40% - Accent6 2 4 4 4" xfId="4886"/>
    <cellStyle name="40% - Accent6 2 4 5" xfId="1478"/>
    <cellStyle name="40% - Accent6 2 4 6" xfId="2756"/>
    <cellStyle name="40% - Accent6 2 4 7" xfId="4034"/>
    <cellStyle name="40% - Accent6 2 5" xfId="139"/>
    <cellStyle name="40% - Accent6 2 5 2" xfId="413"/>
    <cellStyle name="40% - Accent6 2 5 2 2" xfId="840"/>
    <cellStyle name="40% - Accent6 2 5 2 2 2" xfId="2118"/>
    <cellStyle name="40% - Accent6 2 5 2 2 3" xfId="3396"/>
    <cellStyle name="40% - Accent6 2 5 2 2 4" xfId="4674"/>
    <cellStyle name="40% - Accent6 2 5 2 3" xfId="1266"/>
    <cellStyle name="40% - Accent6 2 5 2 3 2" xfId="2544"/>
    <cellStyle name="40% - Accent6 2 5 2 3 3" xfId="3822"/>
    <cellStyle name="40% - Accent6 2 5 2 3 4" xfId="5100"/>
    <cellStyle name="40% - Accent6 2 5 2 4" xfId="1692"/>
    <cellStyle name="40% - Accent6 2 5 2 5" xfId="2970"/>
    <cellStyle name="40% - Accent6 2 5 2 6" xfId="4248"/>
    <cellStyle name="40% - Accent6 2 5 3" xfId="627"/>
    <cellStyle name="40% - Accent6 2 5 3 2" xfId="1905"/>
    <cellStyle name="40% - Accent6 2 5 3 3" xfId="3183"/>
    <cellStyle name="40% - Accent6 2 5 3 4" xfId="4461"/>
    <cellStyle name="40% - Accent6 2 5 4" xfId="1053"/>
    <cellStyle name="40% - Accent6 2 5 4 2" xfId="2331"/>
    <cellStyle name="40% - Accent6 2 5 4 3" xfId="3609"/>
    <cellStyle name="40% - Accent6 2 5 4 4" xfId="4887"/>
    <cellStyle name="40% - Accent6 2 5 5" xfId="1479"/>
    <cellStyle name="40% - Accent6 2 5 6" xfId="2757"/>
    <cellStyle name="40% - Accent6 2 5 7" xfId="4035"/>
    <cellStyle name="40% - Accent6 2 6" xfId="270"/>
    <cellStyle name="40% - Accent6 2 6 2" xfId="484"/>
    <cellStyle name="40% - Accent6 2 6 2 2" xfId="910"/>
    <cellStyle name="40% - Accent6 2 6 2 2 2" xfId="2188"/>
    <cellStyle name="40% - Accent6 2 6 2 2 3" xfId="3466"/>
    <cellStyle name="40% - Accent6 2 6 2 2 4" xfId="4744"/>
    <cellStyle name="40% - Accent6 2 6 2 3" xfId="1336"/>
    <cellStyle name="40% - Accent6 2 6 2 3 2" xfId="2614"/>
    <cellStyle name="40% - Accent6 2 6 2 3 3" xfId="3892"/>
    <cellStyle name="40% - Accent6 2 6 2 3 4" xfId="5170"/>
    <cellStyle name="40% - Accent6 2 6 2 4" xfId="1762"/>
    <cellStyle name="40% - Accent6 2 6 2 5" xfId="3040"/>
    <cellStyle name="40% - Accent6 2 6 2 6" xfId="4318"/>
    <cellStyle name="40% - Accent6 2 6 3" xfId="697"/>
    <cellStyle name="40% - Accent6 2 6 3 2" xfId="1975"/>
    <cellStyle name="40% - Accent6 2 6 3 3" xfId="3253"/>
    <cellStyle name="40% - Accent6 2 6 3 4" xfId="4531"/>
    <cellStyle name="40% - Accent6 2 6 4" xfId="1123"/>
    <cellStyle name="40% - Accent6 2 6 4 2" xfId="2401"/>
    <cellStyle name="40% - Accent6 2 6 4 3" xfId="3679"/>
    <cellStyle name="40% - Accent6 2 6 4 4" xfId="4957"/>
    <cellStyle name="40% - Accent6 2 6 5" xfId="1549"/>
    <cellStyle name="40% - Accent6 2 6 6" xfId="2827"/>
    <cellStyle name="40% - Accent6 2 6 7" xfId="4105"/>
    <cellStyle name="40% - Accent6 2 7" xfId="408"/>
    <cellStyle name="40% - Accent6 2 7 2" xfId="835"/>
    <cellStyle name="40% - Accent6 2 7 2 2" xfId="2113"/>
    <cellStyle name="40% - Accent6 2 7 2 3" xfId="3391"/>
    <cellStyle name="40% - Accent6 2 7 2 4" xfId="4669"/>
    <cellStyle name="40% - Accent6 2 7 3" xfId="1261"/>
    <cellStyle name="40% - Accent6 2 7 3 2" xfId="2539"/>
    <cellStyle name="40% - Accent6 2 7 3 3" xfId="3817"/>
    <cellStyle name="40% - Accent6 2 7 3 4" xfId="5095"/>
    <cellStyle name="40% - Accent6 2 7 4" xfId="1687"/>
    <cellStyle name="40% - Accent6 2 7 5" xfId="2965"/>
    <cellStyle name="40% - Accent6 2 7 6" xfId="4243"/>
    <cellStyle name="40% - Accent6 2 8" xfId="622"/>
    <cellStyle name="40% - Accent6 2 8 2" xfId="1900"/>
    <cellStyle name="40% - Accent6 2 8 3" xfId="3178"/>
    <cellStyle name="40% - Accent6 2 8 4" xfId="4456"/>
    <cellStyle name="40% - Accent6 2 9" xfId="1048"/>
    <cellStyle name="40% - Accent6 2 9 2" xfId="2326"/>
    <cellStyle name="40% - Accent6 2 9 3" xfId="3604"/>
    <cellStyle name="40% - Accent6 2 9 4" xfId="4882"/>
    <cellStyle name="40% - Accent6 3" xfId="140"/>
    <cellStyle name="40% - Accent6 3 2" xfId="141"/>
    <cellStyle name="40% - Accent6 3 2 2" xfId="415"/>
    <cellStyle name="40% - Accent6 3 2 2 2" xfId="842"/>
    <cellStyle name="40% - Accent6 3 2 2 2 2" xfId="2120"/>
    <cellStyle name="40% - Accent6 3 2 2 2 3" xfId="3398"/>
    <cellStyle name="40% - Accent6 3 2 2 2 4" xfId="4676"/>
    <cellStyle name="40% - Accent6 3 2 2 3" xfId="1268"/>
    <cellStyle name="40% - Accent6 3 2 2 3 2" xfId="2546"/>
    <cellStyle name="40% - Accent6 3 2 2 3 3" xfId="3824"/>
    <cellStyle name="40% - Accent6 3 2 2 3 4" xfId="5102"/>
    <cellStyle name="40% - Accent6 3 2 2 4" xfId="1694"/>
    <cellStyle name="40% - Accent6 3 2 2 5" xfId="2972"/>
    <cellStyle name="40% - Accent6 3 2 2 6" xfId="4250"/>
    <cellStyle name="40% - Accent6 3 2 3" xfId="629"/>
    <cellStyle name="40% - Accent6 3 2 3 2" xfId="1907"/>
    <cellStyle name="40% - Accent6 3 2 3 3" xfId="3185"/>
    <cellStyle name="40% - Accent6 3 2 3 4" xfId="4463"/>
    <cellStyle name="40% - Accent6 3 2 4" xfId="1055"/>
    <cellStyle name="40% - Accent6 3 2 4 2" xfId="2333"/>
    <cellStyle name="40% - Accent6 3 2 4 3" xfId="3611"/>
    <cellStyle name="40% - Accent6 3 2 4 4" xfId="4889"/>
    <cellStyle name="40% - Accent6 3 2 5" xfId="1481"/>
    <cellStyle name="40% - Accent6 3 2 6" xfId="2759"/>
    <cellStyle name="40% - Accent6 3 2 7" xfId="4037"/>
    <cellStyle name="40% - Accent6 3 3" xfId="414"/>
    <cellStyle name="40% - Accent6 3 3 2" xfId="841"/>
    <cellStyle name="40% - Accent6 3 3 2 2" xfId="2119"/>
    <cellStyle name="40% - Accent6 3 3 2 3" xfId="3397"/>
    <cellStyle name="40% - Accent6 3 3 2 4" xfId="4675"/>
    <cellStyle name="40% - Accent6 3 3 3" xfId="1267"/>
    <cellStyle name="40% - Accent6 3 3 3 2" xfId="2545"/>
    <cellStyle name="40% - Accent6 3 3 3 3" xfId="3823"/>
    <cellStyle name="40% - Accent6 3 3 3 4" xfId="5101"/>
    <cellStyle name="40% - Accent6 3 3 4" xfId="1693"/>
    <cellStyle name="40% - Accent6 3 3 5" xfId="2971"/>
    <cellStyle name="40% - Accent6 3 3 6" xfId="4249"/>
    <cellStyle name="40% - Accent6 3 4" xfId="628"/>
    <cellStyle name="40% - Accent6 3 4 2" xfId="1906"/>
    <cellStyle name="40% - Accent6 3 4 3" xfId="3184"/>
    <cellStyle name="40% - Accent6 3 4 4" xfId="4462"/>
    <cellStyle name="40% - Accent6 3 5" xfId="1054"/>
    <cellStyle name="40% - Accent6 3 5 2" xfId="2332"/>
    <cellStyle name="40% - Accent6 3 5 3" xfId="3610"/>
    <cellStyle name="40% - Accent6 3 5 4" xfId="4888"/>
    <cellStyle name="40% - Accent6 3 6" xfId="1480"/>
    <cellStyle name="40% - Accent6 3 7" xfId="2758"/>
    <cellStyle name="40% - Accent6 3 8" xfId="4036"/>
    <cellStyle name="40% - Accent6 4" xfId="142"/>
    <cellStyle name="40% - Accent6 4 2" xfId="416"/>
    <cellStyle name="40% - Accent6 4 2 2" xfId="843"/>
    <cellStyle name="40% - Accent6 4 2 2 2" xfId="2121"/>
    <cellStyle name="40% - Accent6 4 2 2 3" xfId="3399"/>
    <cellStyle name="40% - Accent6 4 2 2 4" xfId="4677"/>
    <cellStyle name="40% - Accent6 4 2 3" xfId="1269"/>
    <cellStyle name="40% - Accent6 4 2 3 2" xfId="2547"/>
    <cellStyle name="40% - Accent6 4 2 3 3" xfId="3825"/>
    <cellStyle name="40% - Accent6 4 2 3 4" xfId="5103"/>
    <cellStyle name="40% - Accent6 4 2 4" xfId="1695"/>
    <cellStyle name="40% - Accent6 4 2 5" xfId="2973"/>
    <cellStyle name="40% - Accent6 4 2 6" xfId="4251"/>
    <cellStyle name="40% - Accent6 4 3" xfId="630"/>
    <cellStyle name="40% - Accent6 4 3 2" xfId="1908"/>
    <cellStyle name="40% - Accent6 4 3 3" xfId="3186"/>
    <cellStyle name="40% - Accent6 4 3 4" xfId="4464"/>
    <cellStyle name="40% - Accent6 4 4" xfId="1056"/>
    <cellStyle name="40% - Accent6 4 4 2" xfId="2334"/>
    <cellStyle name="40% - Accent6 4 4 3" xfId="3612"/>
    <cellStyle name="40% - Accent6 4 4 4" xfId="4890"/>
    <cellStyle name="40% - Accent6 4 5" xfId="1482"/>
    <cellStyle name="40% - Accent6 4 6" xfId="2760"/>
    <cellStyle name="40% - Accent6 4 7" xfId="4038"/>
    <cellStyle name="40% - Accent6 5" xfId="143"/>
    <cellStyle name="40% - Accent6 5 2" xfId="417"/>
    <cellStyle name="40% - Accent6 5 2 2" xfId="844"/>
    <cellStyle name="40% - Accent6 5 2 2 2" xfId="2122"/>
    <cellStyle name="40% - Accent6 5 2 2 3" xfId="3400"/>
    <cellStyle name="40% - Accent6 5 2 2 4" xfId="4678"/>
    <cellStyle name="40% - Accent6 5 2 3" xfId="1270"/>
    <cellStyle name="40% - Accent6 5 2 3 2" xfId="2548"/>
    <cellStyle name="40% - Accent6 5 2 3 3" xfId="3826"/>
    <cellStyle name="40% - Accent6 5 2 3 4" xfId="5104"/>
    <cellStyle name="40% - Accent6 5 2 4" xfId="1696"/>
    <cellStyle name="40% - Accent6 5 2 5" xfId="2974"/>
    <cellStyle name="40% - Accent6 5 2 6" xfId="4252"/>
    <cellStyle name="40% - Accent6 5 3" xfId="631"/>
    <cellStyle name="40% - Accent6 5 3 2" xfId="1909"/>
    <cellStyle name="40% - Accent6 5 3 3" xfId="3187"/>
    <cellStyle name="40% - Accent6 5 3 4" xfId="4465"/>
    <cellStyle name="40% - Accent6 5 4" xfId="1057"/>
    <cellStyle name="40% - Accent6 5 4 2" xfId="2335"/>
    <cellStyle name="40% - Accent6 5 4 3" xfId="3613"/>
    <cellStyle name="40% - Accent6 5 4 4" xfId="4891"/>
    <cellStyle name="40% - Accent6 5 5" xfId="1483"/>
    <cellStyle name="40% - Accent6 5 6" xfId="2761"/>
    <cellStyle name="40% - Accent6 5 7" xfId="4039"/>
    <cellStyle name="40% - Accent6 6" xfId="144"/>
    <cellStyle name="40% - Accent6 6 2" xfId="418"/>
    <cellStyle name="40% - Accent6 6 2 2" xfId="845"/>
    <cellStyle name="40% - Accent6 6 2 2 2" xfId="2123"/>
    <cellStyle name="40% - Accent6 6 2 2 3" xfId="3401"/>
    <cellStyle name="40% - Accent6 6 2 2 4" xfId="4679"/>
    <cellStyle name="40% - Accent6 6 2 3" xfId="1271"/>
    <cellStyle name="40% - Accent6 6 2 3 2" xfId="2549"/>
    <cellStyle name="40% - Accent6 6 2 3 3" xfId="3827"/>
    <cellStyle name="40% - Accent6 6 2 3 4" xfId="5105"/>
    <cellStyle name="40% - Accent6 6 2 4" xfId="1697"/>
    <cellStyle name="40% - Accent6 6 2 5" xfId="2975"/>
    <cellStyle name="40% - Accent6 6 2 6" xfId="4253"/>
    <cellStyle name="40% - Accent6 6 3" xfId="632"/>
    <cellStyle name="40% - Accent6 6 3 2" xfId="1910"/>
    <cellStyle name="40% - Accent6 6 3 3" xfId="3188"/>
    <cellStyle name="40% - Accent6 6 3 4" xfId="4466"/>
    <cellStyle name="40% - Accent6 6 4" xfId="1058"/>
    <cellStyle name="40% - Accent6 6 4 2" xfId="2336"/>
    <cellStyle name="40% - Accent6 6 4 3" xfId="3614"/>
    <cellStyle name="40% - Accent6 6 4 4" xfId="4892"/>
    <cellStyle name="40% - Accent6 6 5" xfId="1484"/>
    <cellStyle name="40% - Accent6 6 6" xfId="2762"/>
    <cellStyle name="40% - Accent6 6 7" xfId="4040"/>
    <cellStyle name="40% - Accent6 7" xfId="255"/>
    <cellStyle name="40% - Accent6 7 2" xfId="469"/>
    <cellStyle name="40% - Accent6 7 2 2" xfId="895"/>
    <cellStyle name="40% - Accent6 7 2 2 2" xfId="2173"/>
    <cellStyle name="40% - Accent6 7 2 2 3" xfId="3451"/>
    <cellStyle name="40% - Accent6 7 2 2 4" xfId="4729"/>
    <cellStyle name="40% - Accent6 7 2 3" xfId="1321"/>
    <cellStyle name="40% - Accent6 7 2 3 2" xfId="2599"/>
    <cellStyle name="40% - Accent6 7 2 3 3" xfId="3877"/>
    <cellStyle name="40% - Accent6 7 2 3 4" xfId="5155"/>
    <cellStyle name="40% - Accent6 7 2 4" xfId="1747"/>
    <cellStyle name="40% - Accent6 7 2 5" xfId="3025"/>
    <cellStyle name="40% - Accent6 7 2 6" xfId="4303"/>
    <cellStyle name="40% - Accent6 7 3" xfId="682"/>
    <cellStyle name="40% - Accent6 7 3 2" xfId="1960"/>
    <cellStyle name="40% - Accent6 7 3 3" xfId="3238"/>
    <cellStyle name="40% - Accent6 7 3 4" xfId="4516"/>
    <cellStyle name="40% - Accent6 7 4" xfId="1108"/>
    <cellStyle name="40% - Accent6 7 4 2" xfId="2386"/>
    <cellStyle name="40% - Accent6 7 4 3" xfId="3664"/>
    <cellStyle name="40% - Accent6 7 4 4" xfId="4942"/>
    <cellStyle name="40% - Accent6 7 5" xfId="1534"/>
    <cellStyle name="40% - Accent6 7 6" xfId="2812"/>
    <cellStyle name="40% - Accent6 7 7" xfId="4090"/>
    <cellStyle name="40% - Accent6 8" xfId="407"/>
    <cellStyle name="40% - Accent6 8 2" xfId="834"/>
    <cellStyle name="40% - Accent6 8 2 2" xfId="2112"/>
    <cellStyle name="40% - Accent6 8 2 3" xfId="3390"/>
    <cellStyle name="40% - Accent6 8 2 4" xfId="4668"/>
    <cellStyle name="40% - Accent6 8 3" xfId="1260"/>
    <cellStyle name="40% - Accent6 8 3 2" xfId="2538"/>
    <cellStyle name="40% - Accent6 8 3 3" xfId="3816"/>
    <cellStyle name="40% - Accent6 8 3 4" xfId="5094"/>
    <cellStyle name="40% - Accent6 8 4" xfId="1686"/>
    <cellStyle name="40% - Accent6 8 5" xfId="2964"/>
    <cellStyle name="40% - Accent6 8 6" xfId="4242"/>
    <cellStyle name="40% - Accent6 9" xfId="621"/>
    <cellStyle name="40% - Accent6 9 2" xfId="1899"/>
    <cellStyle name="40% - Accent6 9 3" xfId="3177"/>
    <cellStyle name="40% - Accent6 9 4" xfId="4455"/>
    <cellStyle name="60% - Accent1" xfId="145" builtinId="32" customBuiltin="1"/>
    <cellStyle name="60% - Accent2" xfId="146" builtinId="36" customBuiltin="1"/>
    <cellStyle name="60% - Accent3" xfId="147" builtinId="40" customBuiltin="1"/>
    <cellStyle name="60% - Accent4" xfId="148" builtinId="44" customBuiltin="1"/>
    <cellStyle name="60% - Accent5" xfId="149" builtinId="48" customBuiltin="1"/>
    <cellStyle name="60% - Accent6" xfId="150" builtinId="52" customBuiltin="1"/>
    <cellStyle name="Accent1" xfId="151" builtinId="29" customBuiltin="1"/>
    <cellStyle name="Accent2" xfId="152" builtinId="33" customBuiltin="1"/>
    <cellStyle name="Accent3" xfId="153" builtinId="37" customBuiltin="1"/>
    <cellStyle name="Accent4" xfId="154" builtinId="41" customBuiltin="1"/>
    <cellStyle name="Accent5" xfId="155" builtinId="45" customBuiltin="1"/>
    <cellStyle name="Accent6" xfId="156" builtinId="49" customBuiltin="1"/>
    <cellStyle name="Bad" xfId="157" builtinId="27" customBuiltin="1"/>
    <cellStyle name="Calculation" xfId="158" builtinId="22" customBuiltin="1"/>
    <cellStyle name="Check Cell" xfId="159" builtinId="23" customBuiltin="1"/>
    <cellStyle name="Comma" xfId="160" builtinId="3"/>
    <cellStyle name="Comma 2" xfId="161"/>
    <cellStyle name="Comma 2 2" xfId="162"/>
    <cellStyle name="Comma 3" xfId="163"/>
    <cellStyle name="Comma 3 2" xfId="274"/>
    <cellStyle name="Comma 3 2 2" xfId="488"/>
    <cellStyle name="Comma 3 2 2 2" xfId="914"/>
    <cellStyle name="Comma 3 2 2 2 2" xfId="2192"/>
    <cellStyle name="Comma 3 2 2 2 3" xfId="3470"/>
    <cellStyle name="Comma 3 2 2 2 4" xfId="4748"/>
    <cellStyle name="Comma 3 2 2 3" xfId="1340"/>
    <cellStyle name="Comma 3 2 2 3 2" xfId="2618"/>
    <cellStyle name="Comma 3 2 2 3 3" xfId="3896"/>
    <cellStyle name="Comma 3 2 2 3 4" xfId="5174"/>
    <cellStyle name="Comma 3 2 2 4" xfId="1766"/>
    <cellStyle name="Comma 3 2 2 5" xfId="3044"/>
    <cellStyle name="Comma 3 2 2 6" xfId="4322"/>
    <cellStyle name="Comma 3 2 3" xfId="701"/>
    <cellStyle name="Comma 3 2 3 2" xfId="1979"/>
    <cellStyle name="Comma 3 2 3 3" xfId="3257"/>
    <cellStyle name="Comma 3 2 3 4" xfId="4535"/>
    <cellStyle name="Comma 3 2 4" xfId="1127"/>
    <cellStyle name="Comma 3 2 4 2" xfId="2405"/>
    <cellStyle name="Comma 3 2 4 3" xfId="3683"/>
    <cellStyle name="Comma 3 2 4 4" xfId="4961"/>
    <cellStyle name="Comma 3 2 5" xfId="1553"/>
    <cellStyle name="Comma 3 2 6" xfId="2831"/>
    <cellStyle name="Comma 3 2 7" xfId="4109"/>
    <cellStyle name="Comma_981800axx" xfId="164"/>
    <cellStyle name="Currency 2" xfId="165"/>
    <cellStyle name="Explanatory Text" xfId="166" builtinId="53" customBuiltin="1"/>
    <cellStyle name="Good" xfId="167" builtinId="26" customBuiltin="1"/>
    <cellStyle name="Heading 1" xfId="168" builtinId="16" customBuiltin="1"/>
    <cellStyle name="Heading 2" xfId="169" builtinId="17" customBuiltin="1"/>
    <cellStyle name="Heading 3" xfId="170" builtinId="18" customBuiltin="1"/>
    <cellStyle name="Heading 4" xfId="171" builtinId="19" customBuiltin="1"/>
    <cellStyle name="Input" xfId="172" builtinId="20" customBuiltin="1"/>
    <cellStyle name="Linked Cell" xfId="173" builtinId="24" customBuiltin="1"/>
    <cellStyle name="Neutral" xfId="174" builtinId="28" customBuiltin="1"/>
    <cellStyle name="Normal" xfId="0" builtinId="0"/>
    <cellStyle name="Normal 2" xfId="175"/>
    <cellStyle name="Normal 2 2" xfId="176"/>
    <cellStyle name="Normal 2 3" xfId="177"/>
    <cellStyle name="Normal 2 3 2" xfId="178"/>
    <cellStyle name="Normal 2 4" xfId="179"/>
    <cellStyle name="Normal 2 4 2" xfId="180"/>
    <cellStyle name="Normal 2 5" xfId="181"/>
    <cellStyle name="Normal 2 5 2" xfId="182"/>
    <cellStyle name="Normal 2 6" xfId="183"/>
    <cellStyle name="Normal 3" xfId="184"/>
    <cellStyle name="Normal 3 2" xfId="185"/>
    <cellStyle name="Normal 4" xfId="186"/>
    <cellStyle name="Normal 5" xfId="187"/>
    <cellStyle name="Normal 6" xfId="188"/>
    <cellStyle name="Normal 6 2" xfId="189"/>
    <cellStyle name="Normal 7" xfId="190"/>
    <cellStyle name="Normal 7 10" xfId="419"/>
    <cellStyle name="Normal 7 10 2" xfId="846"/>
    <cellStyle name="Normal 7 10 2 2" xfId="2124"/>
    <cellStyle name="Normal 7 10 2 3" xfId="3402"/>
    <cellStyle name="Normal 7 10 2 4" xfId="4680"/>
    <cellStyle name="Normal 7 10 3" xfId="1272"/>
    <cellStyle name="Normal 7 10 3 2" xfId="2550"/>
    <cellStyle name="Normal 7 10 3 3" xfId="3828"/>
    <cellStyle name="Normal 7 10 3 4" xfId="5106"/>
    <cellStyle name="Normal 7 10 4" xfId="1698"/>
    <cellStyle name="Normal 7 10 5" xfId="2976"/>
    <cellStyle name="Normal 7 10 6" xfId="4254"/>
    <cellStyle name="Normal 7 11" xfId="633"/>
    <cellStyle name="Normal 7 11 2" xfId="1911"/>
    <cellStyle name="Normal 7 11 3" xfId="3189"/>
    <cellStyle name="Normal 7 11 4" xfId="4467"/>
    <cellStyle name="Normal 7 12" xfId="1059"/>
    <cellStyle name="Normal 7 12 2" xfId="2337"/>
    <cellStyle name="Normal 7 12 3" xfId="3615"/>
    <cellStyle name="Normal 7 12 4" xfId="4893"/>
    <cellStyle name="Normal 7 13" xfId="1485"/>
    <cellStyle name="Normal 7 14" xfId="2763"/>
    <cellStyle name="Normal 7 15" xfId="4041"/>
    <cellStyle name="Normal 7 2" xfId="191"/>
    <cellStyle name="Normal 7 2 10" xfId="1486"/>
    <cellStyle name="Normal 7 2 11" xfId="2764"/>
    <cellStyle name="Normal 7 2 12" xfId="4042"/>
    <cellStyle name="Normal 7 2 2" xfId="192"/>
    <cellStyle name="Normal 7 2 2 2" xfId="193"/>
    <cellStyle name="Normal 7 2 2 2 2" xfId="422"/>
    <cellStyle name="Normal 7 2 2 2 2 2" xfId="849"/>
    <cellStyle name="Normal 7 2 2 2 2 2 2" xfId="2127"/>
    <cellStyle name="Normal 7 2 2 2 2 2 3" xfId="3405"/>
    <cellStyle name="Normal 7 2 2 2 2 2 4" xfId="4683"/>
    <cellStyle name="Normal 7 2 2 2 2 3" xfId="1275"/>
    <cellStyle name="Normal 7 2 2 2 2 3 2" xfId="2553"/>
    <cellStyle name="Normal 7 2 2 2 2 3 3" xfId="3831"/>
    <cellStyle name="Normal 7 2 2 2 2 3 4" xfId="5109"/>
    <cellStyle name="Normal 7 2 2 2 2 4" xfId="1701"/>
    <cellStyle name="Normal 7 2 2 2 2 5" xfId="2979"/>
    <cellStyle name="Normal 7 2 2 2 2 6" xfId="4257"/>
    <cellStyle name="Normal 7 2 2 2 3" xfId="636"/>
    <cellStyle name="Normal 7 2 2 2 3 2" xfId="1914"/>
    <cellStyle name="Normal 7 2 2 2 3 3" xfId="3192"/>
    <cellStyle name="Normal 7 2 2 2 3 4" xfId="4470"/>
    <cellStyle name="Normal 7 2 2 2 4" xfId="1062"/>
    <cellStyle name="Normal 7 2 2 2 4 2" xfId="2340"/>
    <cellStyle name="Normal 7 2 2 2 4 3" xfId="3618"/>
    <cellStyle name="Normal 7 2 2 2 4 4" xfId="4896"/>
    <cellStyle name="Normal 7 2 2 2 5" xfId="1488"/>
    <cellStyle name="Normal 7 2 2 2 6" xfId="2766"/>
    <cellStyle name="Normal 7 2 2 2 7" xfId="4044"/>
    <cellStyle name="Normal 7 2 2 3" xfId="421"/>
    <cellStyle name="Normal 7 2 2 3 2" xfId="848"/>
    <cellStyle name="Normal 7 2 2 3 2 2" xfId="2126"/>
    <cellStyle name="Normal 7 2 2 3 2 3" xfId="3404"/>
    <cellStyle name="Normal 7 2 2 3 2 4" xfId="4682"/>
    <cellStyle name="Normal 7 2 2 3 3" xfId="1274"/>
    <cellStyle name="Normal 7 2 2 3 3 2" xfId="2552"/>
    <cellStyle name="Normal 7 2 2 3 3 3" xfId="3830"/>
    <cellStyle name="Normal 7 2 2 3 3 4" xfId="5108"/>
    <cellStyle name="Normal 7 2 2 3 4" xfId="1700"/>
    <cellStyle name="Normal 7 2 2 3 5" xfId="2978"/>
    <cellStyle name="Normal 7 2 2 3 6" xfId="4256"/>
    <cellStyle name="Normal 7 2 2 4" xfId="635"/>
    <cellStyle name="Normal 7 2 2 4 2" xfId="1913"/>
    <cellStyle name="Normal 7 2 2 4 3" xfId="3191"/>
    <cellStyle name="Normal 7 2 2 4 4" xfId="4469"/>
    <cellStyle name="Normal 7 2 2 5" xfId="1061"/>
    <cellStyle name="Normal 7 2 2 5 2" xfId="2339"/>
    <cellStyle name="Normal 7 2 2 5 3" xfId="3617"/>
    <cellStyle name="Normal 7 2 2 5 4" xfId="4895"/>
    <cellStyle name="Normal 7 2 2 6" xfId="1487"/>
    <cellStyle name="Normal 7 2 2 7" xfId="2765"/>
    <cellStyle name="Normal 7 2 2 8" xfId="4043"/>
    <cellStyle name="Normal 7 2 3" xfId="194"/>
    <cellStyle name="Normal 7 2 3 2" xfId="423"/>
    <cellStyle name="Normal 7 2 3 2 2" xfId="850"/>
    <cellStyle name="Normal 7 2 3 2 2 2" xfId="2128"/>
    <cellStyle name="Normal 7 2 3 2 2 3" xfId="3406"/>
    <cellStyle name="Normal 7 2 3 2 2 4" xfId="4684"/>
    <cellStyle name="Normal 7 2 3 2 3" xfId="1276"/>
    <cellStyle name="Normal 7 2 3 2 3 2" xfId="2554"/>
    <cellStyle name="Normal 7 2 3 2 3 3" xfId="3832"/>
    <cellStyle name="Normal 7 2 3 2 3 4" xfId="5110"/>
    <cellStyle name="Normal 7 2 3 2 4" xfId="1702"/>
    <cellStyle name="Normal 7 2 3 2 5" xfId="2980"/>
    <cellStyle name="Normal 7 2 3 2 6" xfId="4258"/>
    <cellStyle name="Normal 7 2 3 3" xfId="637"/>
    <cellStyle name="Normal 7 2 3 3 2" xfId="1915"/>
    <cellStyle name="Normal 7 2 3 3 3" xfId="3193"/>
    <cellStyle name="Normal 7 2 3 3 4" xfId="4471"/>
    <cellStyle name="Normal 7 2 3 4" xfId="1063"/>
    <cellStyle name="Normal 7 2 3 4 2" xfId="2341"/>
    <cellStyle name="Normal 7 2 3 4 3" xfId="3619"/>
    <cellStyle name="Normal 7 2 3 4 4" xfId="4897"/>
    <cellStyle name="Normal 7 2 3 5" xfId="1489"/>
    <cellStyle name="Normal 7 2 3 6" xfId="2767"/>
    <cellStyle name="Normal 7 2 3 7" xfId="4045"/>
    <cellStyle name="Normal 7 2 4" xfId="195"/>
    <cellStyle name="Normal 7 2 4 2" xfId="424"/>
    <cellStyle name="Normal 7 2 4 2 2" xfId="851"/>
    <cellStyle name="Normal 7 2 4 2 2 2" xfId="2129"/>
    <cellStyle name="Normal 7 2 4 2 2 3" xfId="3407"/>
    <cellStyle name="Normal 7 2 4 2 2 4" xfId="4685"/>
    <cellStyle name="Normal 7 2 4 2 3" xfId="1277"/>
    <cellStyle name="Normal 7 2 4 2 3 2" xfId="2555"/>
    <cellStyle name="Normal 7 2 4 2 3 3" xfId="3833"/>
    <cellStyle name="Normal 7 2 4 2 3 4" xfId="5111"/>
    <cellStyle name="Normal 7 2 4 2 4" xfId="1703"/>
    <cellStyle name="Normal 7 2 4 2 5" xfId="2981"/>
    <cellStyle name="Normal 7 2 4 2 6" xfId="4259"/>
    <cellStyle name="Normal 7 2 4 3" xfId="638"/>
    <cellStyle name="Normal 7 2 4 3 2" xfId="1916"/>
    <cellStyle name="Normal 7 2 4 3 3" xfId="3194"/>
    <cellStyle name="Normal 7 2 4 3 4" xfId="4472"/>
    <cellStyle name="Normal 7 2 4 4" xfId="1064"/>
    <cellStyle name="Normal 7 2 4 4 2" xfId="2342"/>
    <cellStyle name="Normal 7 2 4 4 3" xfId="3620"/>
    <cellStyle name="Normal 7 2 4 4 4" xfId="4898"/>
    <cellStyle name="Normal 7 2 4 5" xfId="1490"/>
    <cellStyle name="Normal 7 2 4 6" xfId="2768"/>
    <cellStyle name="Normal 7 2 4 7" xfId="4046"/>
    <cellStyle name="Normal 7 2 5" xfId="196"/>
    <cellStyle name="Normal 7 2 5 2" xfId="425"/>
    <cellStyle name="Normal 7 2 5 2 2" xfId="852"/>
    <cellStyle name="Normal 7 2 5 2 2 2" xfId="2130"/>
    <cellStyle name="Normal 7 2 5 2 2 3" xfId="3408"/>
    <cellStyle name="Normal 7 2 5 2 2 4" xfId="4686"/>
    <cellStyle name="Normal 7 2 5 2 3" xfId="1278"/>
    <cellStyle name="Normal 7 2 5 2 3 2" xfId="2556"/>
    <cellStyle name="Normal 7 2 5 2 3 3" xfId="3834"/>
    <cellStyle name="Normal 7 2 5 2 3 4" xfId="5112"/>
    <cellStyle name="Normal 7 2 5 2 4" xfId="1704"/>
    <cellStyle name="Normal 7 2 5 2 5" xfId="2982"/>
    <cellStyle name="Normal 7 2 5 2 6" xfId="4260"/>
    <cellStyle name="Normal 7 2 5 3" xfId="639"/>
    <cellStyle name="Normal 7 2 5 3 2" xfId="1917"/>
    <cellStyle name="Normal 7 2 5 3 3" xfId="3195"/>
    <cellStyle name="Normal 7 2 5 3 4" xfId="4473"/>
    <cellStyle name="Normal 7 2 5 4" xfId="1065"/>
    <cellStyle name="Normal 7 2 5 4 2" xfId="2343"/>
    <cellStyle name="Normal 7 2 5 4 3" xfId="3621"/>
    <cellStyle name="Normal 7 2 5 4 4" xfId="4899"/>
    <cellStyle name="Normal 7 2 5 5" xfId="1491"/>
    <cellStyle name="Normal 7 2 5 6" xfId="2769"/>
    <cellStyle name="Normal 7 2 5 7" xfId="4047"/>
    <cellStyle name="Normal 7 2 6" xfId="271"/>
    <cellStyle name="Normal 7 2 6 2" xfId="485"/>
    <cellStyle name="Normal 7 2 6 2 2" xfId="911"/>
    <cellStyle name="Normal 7 2 6 2 2 2" xfId="2189"/>
    <cellStyle name="Normal 7 2 6 2 2 3" xfId="3467"/>
    <cellStyle name="Normal 7 2 6 2 2 4" xfId="4745"/>
    <cellStyle name="Normal 7 2 6 2 3" xfId="1337"/>
    <cellStyle name="Normal 7 2 6 2 3 2" xfId="2615"/>
    <cellStyle name="Normal 7 2 6 2 3 3" xfId="3893"/>
    <cellStyle name="Normal 7 2 6 2 3 4" xfId="5171"/>
    <cellStyle name="Normal 7 2 6 2 4" xfId="1763"/>
    <cellStyle name="Normal 7 2 6 2 5" xfId="3041"/>
    <cellStyle name="Normal 7 2 6 2 6" xfId="4319"/>
    <cellStyle name="Normal 7 2 6 3" xfId="698"/>
    <cellStyle name="Normal 7 2 6 3 2" xfId="1976"/>
    <cellStyle name="Normal 7 2 6 3 3" xfId="3254"/>
    <cellStyle name="Normal 7 2 6 3 4" xfId="4532"/>
    <cellStyle name="Normal 7 2 6 4" xfId="1124"/>
    <cellStyle name="Normal 7 2 6 4 2" xfId="2402"/>
    <cellStyle name="Normal 7 2 6 4 3" xfId="3680"/>
    <cellStyle name="Normal 7 2 6 4 4" xfId="4958"/>
    <cellStyle name="Normal 7 2 6 5" xfId="1550"/>
    <cellStyle name="Normal 7 2 6 6" xfId="2828"/>
    <cellStyle name="Normal 7 2 6 7" xfId="4106"/>
    <cellStyle name="Normal 7 2 7" xfId="420"/>
    <cellStyle name="Normal 7 2 7 2" xfId="847"/>
    <cellStyle name="Normal 7 2 7 2 2" xfId="2125"/>
    <cellStyle name="Normal 7 2 7 2 3" xfId="3403"/>
    <cellStyle name="Normal 7 2 7 2 4" xfId="4681"/>
    <cellStyle name="Normal 7 2 7 3" xfId="1273"/>
    <cellStyle name="Normal 7 2 7 3 2" xfId="2551"/>
    <cellStyle name="Normal 7 2 7 3 3" xfId="3829"/>
    <cellStyle name="Normal 7 2 7 3 4" xfId="5107"/>
    <cellStyle name="Normal 7 2 7 4" xfId="1699"/>
    <cellStyle name="Normal 7 2 7 5" xfId="2977"/>
    <cellStyle name="Normal 7 2 7 6" xfId="4255"/>
    <cellStyle name="Normal 7 2 8" xfId="634"/>
    <cellStyle name="Normal 7 2 8 2" xfId="1912"/>
    <cellStyle name="Normal 7 2 8 3" xfId="3190"/>
    <cellStyle name="Normal 7 2 8 4" xfId="4468"/>
    <cellStyle name="Normal 7 2 9" xfId="1060"/>
    <cellStyle name="Normal 7 2 9 2" xfId="2338"/>
    <cellStyle name="Normal 7 2 9 3" xfId="3616"/>
    <cellStyle name="Normal 7 2 9 4" xfId="4894"/>
    <cellStyle name="Normal 7 3" xfId="197"/>
    <cellStyle name="Normal 7 3 2" xfId="198"/>
    <cellStyle name="Normal 7 3 2 2" xfId="427"/>
    <cellStyle name="Normal 7 3 2 2 2" xfId="854"/>
    <cellStyle name="Normal 7 3 2 2 2 2" xfId="2132"/>
    <cellStyle name="Normal 7 3 2 2 2 3" xfId="3410"/>
    <cellStyle name="Normal 7 3 2 2 2 4" xfId="4688"/>
    <cellStyle name="Normal 7 3 2 2 3" xfId="1280"/>
    <cellStyle name="Normal 7 3 2 2 3 2" xfId="2558"/>
    <cellStyle name="Normal 7 3 2 2 3 3" xfId="3836"/>
    <cellStyle name="Normal 7 3 2 2 3 4" xfId="5114"/>
    <cellStyle name="Normal 7 3 2 2 4" xfId="1706"/>
    <cellStyle name="Normal 7 3 2 2 5" xfId="2984"/>
    <cellStyle name="Normal 7 3 2 2 6" xfId="4262"/>
    <cellStyle name="Normal 7 3 2 3" xfId="641"/>
    <cellStyle name="Normal 7 3 2 3 2" xfId="1919"/>
    <cellStyle name="Normal 7 3 2 3 3" xfId="3197"/>
    <cellStyle name="Normal 7 3 2 3 4" xfId="4475"/>
    <cellStyle name="Normal 7 3 2 4" xfId="1067"/>
    <cellStyle name="Normal 7 3 2 4 2" xfId="2345"/>
    <cellStyle name="Normal 7 3 2 4 3" xfId="3623"/>
    <cellStyle name="Normal 7 3 2 4 4" xfId="4901"/>
    <cellStyle name="Normal 7 3 2 5" xfId="1493"/>
    <cellStyle name="Normal 7 3 2 6" xfId="2771"/>
    <cellStyle name="Normal 7 3 2 7" xfId="4049"/>
    <cellStyle name="Normal 7 3 3" xfId="426"/>
    <cellStyle name="Normal 7 3 3 2" xfId="853"/>
    <cellStyle name="Normal 7 3 3 2 2" xfId="2131"/>
    <cellStyle name="Normal 7 3 3 2 3" xfId="3409"/>
    <cellStyle name="Normal 7 3 3 2 4" xfId="4687"/>
    <cellStyle name="Normal 7 3 3 3" xfId="1279"/>
    <cellStyle name="Normal 7 3 3 3 2" xfId="2557"/>
    <cellStyle name="Normal 7 3 3 3 3" xfId="3835"/>
    <cellStyle name="Normal 7 3 3 3 4" xfId="5113"/>
    <cellStyle name="Normal 7 3 3 4" xfId="1705"/>
    <cellStyle name="Normal 7 3 3 5" xfId="2983"/>
    <cellStyle name="Normal 7 3 3 6" xfId="4261"/>
    <cellStyle name="Normal 7 3 4" xfId="640"/>
    <cellStyle name="Normal 7 3 4 2" xfId="1918"/>
    <cellStyle name="Normal 7 3 4 3" xfId="3196"/>
    <cellStyle name="Normal 7 3 4 4" xfId="4474"/>
    <cellStyle name="Normal 7 3 5" xfId="1066"/>
    <cellStyle name="Normal 7 3 5 2" xfId="2344"/>
    <cellStyle name="Normal 7 3 5 3" xfId="3622"/>
    <cellStyle name="Normal 7 3 5 4" xfId="4900"/>
    <cellStyle name="Normal 7 3 6" xfId="1492"/>
    <cellStyle name="Normal 7 3 7" xfId="2770"/>
    <cellStyle name="Normal 7 3 8" xfId="4048"/>
    <cellStyle name="Normal 7 4" xfId="199"/>
    <cellStyle name="Normal 7 4 2" xfId="428"/>
    <cellStyle name="Normal 7 4 2 2" xfId="855"/>
    <cellStyle name="Normal 7 4 2 2 2" xfId="2133"/>
    <cellStyle name="Normal 7 4 2 2 3" xfId="3411"/>
    <cellStyle name="Normal 7 4 2 2 4" xfId="4689"/>
    <cellStyle name="Normal 7 4 2 3" xfId="1281"/>
    <cellStyle name="Normal 7 4 2 3 2" xfId="2559"/>
    <cellStyle name="Normal 7 4 2 3 3" xfId="3837"/>
    <cellStyle name="Normal 7 4 2 3 4" xfId="5115"/>
    <cellStyle name="Normal 7 4 2 4" xfId="1707"/>
    <cellStyle name="Normal 7 4 2 5" xfId="2985"/>
    <cellStyle name="Normal 7 4 2 6" xfId="4263"/>
    <cellStyle name="Normal 7 4 3" xfId="642"/>
    <cellStyle name="Normal 7 4 3 2" xfId="1920"/>
    <cellStyle name="Normal 7 4 3 3" xfId="3198"/>
    <cellStyle name="Normal 7 4 3 4" xfId="4476"/>
    <cellStyle name="Normal 7 4 4" xfId="1068"/>
    <cellStyle name="Normal 7 4 4 2" xfId="2346"/>
    <cellStyle name="Normal 7 4 4 3" xfId="3624"/>
    <cellStyle name="Normal 7 4 4 4" xfId="4902"/>
    <cellStyle name="Normal 7 4 5" xfId="1494"/>
    <cellStyle name="Normal 7 4 6" xfId="2772"/>
    <cellStyle name="Normal 7 4 7" xfId="4050"/>
    <cellStyle name="Normal 7 5" xfId="200"/>
    <cellStyle name="Normal 7 5 2" xfId="429"/>
    <cellStyle name="Normal 7 5 2 2" xfId="856"/>
    <cellStyle name="Normal 7 5 2 2 2" xfId="2134"/>
    <cellStyle name="Normal 7 5 2 2 3" xfId="3412"/>
    <cellStyle name="Normal 7 5 2 2 4" xfId="4690"/>
    <cellStyle name="Normal 7 5 2 3" xfId="1282"/>
    <cellStyle name="Normal 7 5 2 3 2" xfId="2560"/>
    <cellStyle name="Normal 7 5 2 3 3" xfId="3838"/>
    <cellStyle name="Normal 7 5 2 3 4" xfId="5116"/>
    <cellStyle name="Normal 7 5 2 4" xfId="1708"/>
    <cellStyle name="Normal 7 5 2 5" xfId="2986"/>
    <cellStyle name="Normal 7 5 2 6" xfId="4264"/>
    <cellStyle name="Normal 7 5 3" xfId="643"/>
    <cellStyle name="Normal 7 5 3 2" xfId="1921"/>
    <cellStyle name="Normal 7 5 3 3" xfId="3199"/>
    <cellStyle name="Normal 7 5 3 4" xfId="4477"/>
    <cellStyle name="Normal 7 5 4" xfId="1069"/>
    <cellStyle name="Normal 7 5 4 2" xfId="2347"/>
    <cellStyle name="Normal 7 5 4 3" xfId="3625"/>
    <cellStyle name="Normal 7 5 4 4" xfId="4903"/>
    <cellStyle name="Normal 7 5 5" xfId="1495"/>
    <cellStyle name="Normal 7 5 6" xfId="2773"/>
    <cellStyle name="Normal 7 5 7" xfId="4051"/>
    <cellStyle name="Normal 7 6" xfId="201"/>
    <cellStyle name="Normal 7 6 2" xfId="430"/>
    <cellStyle name="Normal 7 6 2 2" xfId="857"/>
    <cellStyle name="Normal 7 6 2 2 2" xfId="2135"/>
    <cellStyle name="Normal 7 6 2 2 3" xfId="3413"/>
    <cellStyle name="Normal 7 6 2 2 4" xfId="4691"/>
    <cellStyle name="Normal 7 6 2 3" xfId="1283"/>
    <cellStyle name="Normal 7 6 2 3 2" xfId="2561"/>
    <cellStyle name="Normal 7 6 2 3 3" xfId="3839"/>
    <cellStyle name="Normal 7 6 2 3 4" xfId="5117"/>
    <cellStyle name="Normal 7 6 2 4" xfId="1709"/>
    <cellStyle name="Normal 7 6 2 5" xfId="2987"/>
    <cellStyle name="Normal 7 6 2 6" xfId="4265"/>
    <cellStyle name="Normal 7 6 3" xfId="644"/>
    <cellStyle name="Normal 7 6 3 2" xfId="1922"/>
    <cellStyle name="Normal 7 6 3 3" xfId="3200"/>
    <cellStyle name="Normal 7 6 3 4" xfId="4478"/>
    <cellStyle name="Normal 7 6 4" xfId="1070"/>
    <cellStyle name="Normal 7 6 4 2" xfId="2348"/>
    <cellStyle name="Normal 7 6 4 3" xfId="3626"/>
    <cellStyle name="Normal 7 6 4 4" xfId="4904"/>
    <cellStyle name="Normal 7 6 5" xfId="1496"/>
    <cellStyle name="Normal 7 6 6" xfId="2774"/>
    <cellStyle name="Normal 7 6 7" xfId="4052"/>
    <cellStyle name="Normal 7 7" xfId="202"/>
    <cellStyle name="Normal 7 7 2" xfId="431"/>
    <cellStyle name="Normal 7 7 2 2" xfId="858"/>
    <cellStyle name="Normal 7 7 2 2 2" xfId="2136"/>
    <cellStyle name="Normal 7 7 2 2 3" xfId="3414"/>
    <cellStyle name="Normal 7 7 2 2 4" xfId="4692"/>
    <cellStyle name="Normal 7 7 2 3" xfId="1284"/>
    <cellStyle name="Normal 7 7 2 3 2" xfId="2562"/>
    <cellStyle name="Normal 7 7 2 3 3" xfId="3840"/>
    <cellStyle name="Normal 7 7 2 3 4" xfId="5118"/>
    <cellStyle name="Normal 7 7 2 4" xfId="1710"/>
    <cellStyle name="Normal 7 7 2 5" xfId="2988"/>
    <cellStyle name="Normal 7 7 2 6" xfId="4266"/>
    <cellStyle name="Normal 7 7 3" xfId="645"/>
    <cellStyle name="Normal 7 7 3 2" xfId="1923"/>
    <cellStyle name="Normal 7 7 3 3" xfId="3201"/>
    <cellStyle name="Normal 7 7 3 4" xfId="4479"/>
    <cellStyle name="Normal 7 7 4" xfId="1071"/>
    <cellStyle name="Normal 7 7 4 2" xfId="2349"/>
    <cellStyle name="Normal 7 7 4 3" xfId="3627"/>
    <cellStyle name="Normal 7 7 4 4" xfId="4905"/>
    <cellStyle name="Normal 7 7 5" xfId="1497"/>
    <cellStyle name="Normal 7 7 6" xfId="2775"/>
    <cellStyle name="Normal 7 7 7" xfId="4053"/>
    <cellStyle name="Normal 7 8" xfId="203"/>
    <cellStyle name="Normal 7 8 2" xfId="432"/>
    <cellStyle name="Normal 7 8 2 2" xfId="859"/>
    <cellStyle name="Normal 7 8 2 2 2" xfId="2137"/>
    <cellStyle name="Normal 7 8 2 2 3" xfId="3415"/>
    <cellStyle name="Normal 7 8 2 2 4" xfId="4693"/>
    <cellStyle name="Normal 7 8 2 3" xfId="1285"/>
    <cellStyle name="Normal 7 8 2 3 2" xfId="2563"/>
    <cellStyle name="Normal 7 8 2 3 3" xfId="3841"/>
    <cellStyle name="Normal 7 8 2 3 4" xfId="5119"/>
    <cellStyle name="Normal 7 8 2 4" xfId="1711"/>
    <cellStyle name="Normal 7 8 2 5" xfId="2989"/>
    <cellStyle name="Normal 7 8 2 6" xfId="4267"/>
    <cellStyle name="Normal 7 8 3" xfId="646"/>
    <cellStyle name="Normal 7 8 3 2" xfId="1924"/>
    <cellStyle name="Normal 7 8 3 3" xfId="3202"/>
    <cellStyle name="Normal 7 8 3 4" xfId="4480"/>
    <cellStyle name="Normal 7 8 4" xfId="1072"/>
    <cellStyle name="Normal 7 8 4 2" xfId="2350"/>
    <cellStyle name="Normal 7 8 4 3" xfId="3628"/>
    <cellStyle name="Normal 7 8 4 4" xfId="4906"/>
    <cellStyle name="Normal 7 8 5" xfId="1498"/>
    <cellStyle name="Normal 7 8 6" xfId="2776"/>
    <cellStyle name="Normal 7 8 7" xfId="4054"/>
    <cellStyle name="Normal 7 9" xfId="256"/>
    <cellStyle name="Normal 7 9 2" xfId="470"/>
    <cellStyle name="Normal 7 9 2 2" xfId="896"/>
    <cellStyle name="Normal 7 9 2 2 2" xfId="2174"/>
    <cellStyle name="Normal 7 9 2 2 3" xfId="3452"/>
    <cellStyle name="Normal 7 9 2 2 4" xfId="4730"/>
    <cellStyle name="Normal 7 9 2 3" xfId="1322"/>
    <cellStyle name="Normal 7 9 2 3 2" xfId="2600"/>
    <cellStyle name="Normal 7 9 2 3 3" xfId="3878"/>
    <cellStyle name="Normal 7 9 2 3 4" xfId="5156"/>
    <cellStyle name="Normal 7 9 2 4" xfId="1748"/>
    <cellStyle name="Normal 7 9 2 5" xfId="3026"/>
    <cellStyle name="Normal 7 9 2 6" xfId="4304"/>
    <cellStyle name="Normal 7 9 3" xfId="683"/>
    <cellStyle name="Normal 7 9 3 2" xfId="1961"/>
    <cellStyle name="Normal 7 9 3 3" xfId="3239"/>
    <cellStyle name="Normal 7 9 3 4" xfId="4517"/>
    <cellStyle name="Normal 7 9 4" xfId="1109"/>
    <cellStyle name="Normal 7 9 4 2" xfId="2387"/>
    <cellStyle name="Normal 7 9 4 3" xfId="3665"/>
    <cellStyle name="Normal 7 9 4 4" xfId="4943"/>
    <cellStyle name="Normal 7 9 5" xfId="1535"/>
    <cellStyle name="Normal 7 9 6" xfId="2813"/>
    <cellStyle name="Normal 7 9 7" xfId="4091"/>
    <cellStyle name="Normal 8" xfId="204"/>
    <cellStyle name="Normal 8 2" xfId="433"/>
    <cellStyle name="Normal_971800h" xfId="205"/>
    <cellStyle name="Normal_971800h 3" xfId="206"/>
    <cellStyle name="Normal_981800f" xfId="207"/>
    <cellStyle name="Normal_981800f 2" xfId="208"/>
    <cellStyle name="Normal_981800f 3" xfId="209"/>
    <cellStyle name="Normal_981800g" xfId="210"/>
    <cellStyle name="Normal_981800g 3" xfId="211"/>
    <cellStyle name="Note 2" xfId="212"/>
    <cellStyle name="Note 2 10" xfId="1073"/>
    <cellStyle name="Note 2 10 2" xfId="2351"/>
    <cellStyle name="Note 2 10 3" xfId="3629"/>
    <cellStyle name="Note 2 10 4" xfId="4907"/>
    <cellStyle name="Note 2 11" xfId="1499"/>
    <cellStyle name="Note 2 12" xfId="2777"/>
    <cellStyle name="Note 2 13" xfId="4055"/>
    <cellStyle name="Note 2 2" xfId="213"/>
    <cellStyle name="Note 2 2 10" xfId="1500"/>
    <cellStyle name="Note 2 2 11" xfId="2778"/>
    <cellStyle name="Note 2 2 12" xfId="4056"/>
    <cellStyle name="Note 2 2 2" xfId="214"/>
    <cellStyle name="Note 2 2 2 2" xfId="215"/>
    <cellStyle name="Note 2 2 2 2 2" xfId="437"/>
    <cellStyle name="Note 2 2 2 2 2 2" xfId="863"/>
    <cellStyle name="Note 2 2 2 2 2 2 2" xfId="2141"/>
    <cellStyle name="Note 2 2 2 2 2 2 3" xfId="3419"/>
    <cellStyle name="Note 2 2 2 2 2 2 4" xfId="4697"/>
    <cellStyle name="Note 2 2 2 2 2 3" xfId="1289"/>
    <cellStyle name="Note 2 2 2 2 2 3 2" xfId="2567"/>
    <cellStyle name="Note 2 2 2 2 2 3 3" xfId="3845"/>
    <cellStyle name="Note 2 2 2 2 2 3 4" xfId="5123"/>
    <cellStyle name="Note 2 2 2 2 2 4" xfId="1715"/>
    <cellStyle name="Note 2 2 2 2 2 5" xfId="2993"/>
    <cellStyle name="Note 2 2 2 2 2 6" xfId="4271"/>
    <cellStyle name="Note 2 2 2 2 3" xfId="650"/>
    <cellStyle name="Note 2 2 2 2 3 2" xfId="1928"/>
    <cellStyle name="Note 2 2 2 2 3 3" xfId="3206"/>
    <cellStyle name="Note 2 2 2 2 3 4" xfId="4484"/>
    <cellStyle name="Note 2 2 2 2 4" xfId="1076"/>
    <cellStyle name="Note 2 2 2 2 4 2" xfId="2354"/>
    <cellStyle name="Note 2 2 2 2 4 3" xfId="3632"/>
    <cellStyle name="Note 2 2 2 2 4 4" xfId="4910"/>
    <cellStyle name="Note 2 2 2 2 5" xfId="1502"/>
    <cellStyle name="Note 2 2 2 2 6" xfId="2780"/>
    <cellStyle name="Note 2 2 2 2 7" xfId="4058"/>
    <cellStyle name="Note 2 2 2 3" xfId="436"/>
    <cellStyle name="Note 2 2 2 3 2" xfId="862"/>
    <cellStyle name="Note 2 2 2 3 2 2" xfId="2140"/>
    <cellStyle name="Note 2 2 2 3 2 3" xfId="3418"/>
    <cellStyle name="Note 2 2 2 3 2 4" xfId="4696"/>
    <cellStyle name="Note 2 2 2 3 3" xfId="1288"/>
    <cellStyle name="Note 2 2 2 3 3 2" xfId="2566"/>
    <cellStyle name="Note 2 2 2 3 3 3" xfId="3844"/>
    <cellStyle name="Note 2 2 2 3 3 4" xfId="5122"/>
    <cellStyle name="Note 2 2 2 3 4" xfId="1714"/>
    <cellStyle name="Note 2 2 2 3 5" xfId="2992"/>
    <cellStyle name="Note 2 2 2 3 6" xfId="4270"/>
    <cellStyle name="Note 2 2 2 4" xfId="649"/>
    <cellStyle name="Note 2 2 2 4 2" xfId="1927"/>
    <cellStyle name="Note 2 2 2 4 3" xfId="3205"/>
    <cellStyle name="Note 2 2 2 4 4" xfId="4483"/>
    <cellStyle name="Note 2 2 2 5" xfId="1075"/>
    <cellStyle name="Note 2 2 2 5 2" xfId="2353"/>
    <cellStyle name="Note 2 2 2 5 3" xfId="3631"/>
    <cellStyle name="Note 2 2 2 5 4" xfId="4909"/>
    <cellStyle name="Note 2 2 2 6" xfId="1501"/>
    <cellStyle name="Note 2 2 2 7" xfId="2779"/>
    <cellStyle name="Note 2 2 2 8" xfId="4057"/>
    <cellStyle name="Note 2 2 3" xfId="216"/>
    <cellStyle name="Note 2 2 3 2" xfId="438"/>
    <cellStyle name="Note 2 2 3 2 2" xfId="864"/>
    <cellStyle name="Note 2 2 3 2 2 2" xfId="2142"/>
    <cellStyle name="Note 2 2 3 2 2 3" xfId="3420"/>
    <cellStyle name="Note 2 2 3 2 2 4" xfId="4698"/>
    <cellStyle name="Note 2 2 3 2 3" xfId="1290"/>
    <cellStyle name="Note 2 2 3 2 3 2" xfId="2568"/>
    <cellStyle name="Note 2 2 3 2 3 3" xfId="3846"/>
    <cellStyle name="Note 2 2 3 2 3 4" xfId="5124"/>
    <cellStyle name="Note 2 2 3 2 4" xfId="1716"/>
    <cellStyle name="Note 2 2 3 2 5" xfId="2994"/>
    <cellStyle name="Note 2 2 3 2 6" xfId="4272"/>
    <cellStyle name="Note 2 2 3 3" xfId="651"/>
    <cellStyle name="Note 2 2 3 3 2" xfId="1929"/>
    <cellStyle name="Note 2 2 3 3 3" xfId="3207"/>
    <cellStyle name="Note 2 2 3 3 4" xfId="4485"/>
    <cellStyle name="Note 2 2 3 4" xfId="1077"/>
    <cellStyle name="Note 2 2 3 4 2" xfId="2355"/>
    <cellStyle name="Note 2 2 3 4 3" xfId="3633"/>
    <cellStyle name="Note 2 2 3 4 4" xfId="4911"/>
    <cellStyle name="Note 2 2 3 5" xfId="1503"/>
    <cellStyle name="Note 2 2 3 6" xfId="2781"/>
    <cellStyle name="Note 2 2 3 7" xfId="4059"/>
    <cellStyle name="Note 2 2 4" xfId="217"/>
    <cellStyle name="Note 2 2 4 2" xfId="439"/>
    <cellStyle name="Note 2 2 4 2 2" xfId="865"/>
    <cellStyle name="Note 2 2 4 2 2 2" xfId="2143"/>
    <cellStyle name="Note 2 2 4 2 2 3" xfId="3421"/>
    <cellStyle name="Note 2 2 4 2 2 4" xfId="4699"/>
    <cellStyle name="Note 2 2 4 2 3" xfId="1291"/>
    <cellStyle name="Note 2 2 4 2 3 2" xfId="2569"/>
    <cellStyle name="Note 2 2 4 2 3 3" xfId="3847"/>
    <cellStyle name="Note 2 2 4 2 3 4" xfId="5125"/>
    <cellStyle name="Note 2 2 4 2 4" xfId="1717"/>
    <cellStyle name="Note 2 2 4 2 5" xfId="2995"/>
    <cellStyle name="Note 2 2 4 2 6" xfId="4273"/>
    <cellStyle name="Note 2 2 4 3" xfId="652"/>
    <cellStyle name="Note 2 2 4 3 2" xfId="1930"/>
    <cellStyle name="Note 2 2 4 3 3" xfId="3208"/>
    <cellStyle name="Note 2 2 4 3 4" xfId="4486"/>
    <cellStyle name="Note 2 2 4 4" xfId="1078"/>
    <cellStyle name="Note 2 2 4 4 2" xfId="2356"/>
    <cellStyle name="Note 2 2 4 4 3" xfId="3634"/>
    <cellStyle name="Note 2 2 4 4 4" xfId="4912"/>
    <cellStyle name="Note 2 2 4 5" xfId="1504"/>
    <cellStyle name="Note 2 2 4 6" xfId="2782"/>
    <cellStyle name="Note 2 2 4 7" xfId="4060"/>
    <cellStyle name="Note 2 2 5" xfId="218"/>
    <cellStyle name="Note 2 2 5 2" xfId="440"/>
    <cellStyle name="Note 2 2 5 2 2" xfId="866"/>
    <cellStyle name="Note 2 2 5 2 2 2" xfId="2144"/>
    <cellStyle name="Note 2 2 5 2 2 3" xfId="3422"/>
    <cellStyle name="Note 2 2 5 2 2 4" xfId="4700"/>
    <cellStyle name="Note 2 2 5 2 3" xfId="1292"/>
    <cellStyle name="Note 2 2 5 2 3 2" xfId="2570"/>
    <cellStyle name="Note 2 2 5 2 3 3" xfId="3848"/>
    <cellStyle name="Note 2 2 5 2 3 4" xfId="5126"/>
    <cellStyle name="Note 2 2 5 2 4" xfId="1718"/>
    <cellStyle name="Note 2 2 5 2 5" xfId="2996"/>
    <cellStyle name="Note 2 2 5 2 6" xfId="4274"/>
    <cellStyle name="Note 2 2 5 3" xfId="653"/>
    <cellStyle name="Note 2 2 5 3 2" xfId="1931"/>
    <cellStyle name="Note 2 2 5 3 3" xfId="3209"/>
    <cellStyle name="Note 2 2 5 3 4" xfId="4487"/>
    <cellStyle name="Note 2 2 5 4" xfId="1079"/>
    <cellStyle name="Note 2 2 5 4 2" xfId="2357"/>
    <cellStyle name="Note 2 2 5 4 3" xfId="3635"/>
    <cellStyle name="Note 2 2 5 4 4" xfId="4913"/>
    <cellStyle name="Note 2 2 5 5" xfId="1505"/>
    <cellStyle name="Note 2 2 5 6" xfId="2783"/>
    <cellStyle name="Note 2 2 5 7" xfId="4061"/>
    <cellStyle name="Note 2 2 6" xfId="272"/>
    <cellStyle name="Note 2 2 6 2" xfId="486"/>
    <cellStyle name="Note 2 2 6 2 2" xfId="912"/>
    <cellStyle name="Note 2 2 6 2 2 2" xfId="2190"/>
    <cellStyle name="Note 2 2 6 2 2 3" xfId="3468"/>
    <cellStyle name="Note 2 2 6 2 2 4" xfId="4746"/>
    <cellStyle name="Note 2 2 6 2 3" xfId="1338"/>
    <cellStyle name="Note 2 2 6 2 3 2" xfId="2616"/>
    <cellStyle name="Note 2 2 6 2 3 3" xfId="3894"/>
    <cellStyle name="Note 2 2 6 2 3 4" xfId="5172"/>
    <cellStyle name="Note 2 2 6 2 4" xfId="1764"/>
    <cellStyle name="Note 2 2 6 2 5" xfId="3042"/>
    <cellStyle name="Note 2 2 6 2 6" xfId="4320"/>
    <cellStyle name="Note 2 2 6 3" xfId="699"/>
    <cellStyle name="Note 2 2 6 3 2" xfId="1977"/>
    <cellStyle name="Note 2 2 6 3 3" xfId="3255"/>
    <cellStyle name="Note 2 2 6 3 4" xfId="4533"/>
    <cellStyle name="Note 2 2 6 4" xfId="1125"/>
    <cellStyle name="Note 2 2 6 4 2" xfId="2403"/>
    <cellStyle name="Note 2 2 6 4 3" xfId="3681"/>
    <cellStyle name="Note 2 2 6 4 4" xfId="4959"/>
    <cellStyle name="Note 2 2 6 5" xfId="1551"/>
    <cellStyle name="Note 2 2 6 6" xfId="2829"/>
    <cellStyle name="Note 2 2 6 7" xfId="4107"/>
    <cellStyle name="Note 2 2 7" xfId="435"/>
    <cellStyle name="Note 2 2 7 2" xfId="861"/>
    <cellStyle name="Note 2 2 7 2 2" xfId="2139"/>
    <cellStyle name="Note 2 2 7 2 3" xfId="3417"/>
    <cellStyle name="Note 2 2 7 2 4" xfId="4695"/>
    <cellStyle name="Note 2 2 7 3" xfId="1287"/>
    <cellStyle name="Note 2 2 7 3 2" xfId="2565"/>
    <cellStyle name="Note 2 2 7 3 3" xfId="3843"/>
    <cellStyle name="Note 2 2 7 3 4" xfId="5121"/>
    <cellStyle name="Note 2 2 7 4" xfId="1713"/>
    <cellStyle name="Note 2 2 7 5" xfId="2991"/>
    <cellStyle name="Note 2 2 7 6" xfId="4269"/>
    <cellStyle name="Note 2 2 8" xfId="648"/>
    <cellStyle name="Note 2 2 8 2" xfId="1926"/>
    <cellStyle name="Note 2 2 8 3" xfId="3204"/>
    <cellStyle name="Note 2 2 8 4" xfId="4482"/>
    <cellStyle name="Note 2 2 9" xfId="1074"/>
    <cellStyle name="Note 2 2 9 2" xfId="2352"/>
    <cellStyle name="Note 2 2 9 3" xfId="3630"/>
    <cellStyle name="Note 2 2 9 4" xfId="4908"/>
    <cellStyle name="Note 2 3" xfId="219"/>
    <cellStyle name="Note 2 3 2" xfId="220"/>
    <cellStyle name="Note 2 3 2 2" xfId="442"/>
    <cellStyle name="Note 2 3 2 2 2" xfId="868"/>
    <cellStyle name="Note 2 3 2 2 2 2" xfId="2146"/>
    <cellStyle name="Note 2 3 2 2 2 3" xfId="3424"/>
    <cellStyle name="Note 2 3 2 2 2 4" xfId="4702"/>
    <cellStyle name="Note 2 3 2 2 3" xfId="1294"/>
    <cellStyle name="Note 2 3 2 2 3 2" xfId="2572"/>
    <cellStyle name="Note 2 3 2 2 3 3" xfId="3850"/>
    <cellStyle name="Note 2 3 2 2 3 4" xfId="5128"/>
    <cellStyle name="Note 2 3 2 2 4" xfId="1720"/>
    <cellStyle name="Note 2 3 2 2 5" xfId="2998"/>
    <cellStyle name="Note 2 3 2 2 6" xfId="4276"/>
    <cellStyle name="Note 2 3 2 3" xfId="655"/>
    <cellStyle name="Note 2 3 2 3 2" xfId="1933"/>
    <cellStyle name="Note 2 3 2 3 3" xfId="3211"/>
    <cellStyle name="Note 2 3 2 3 4" xfId="4489"/>
    <cellStyle name="Note 2 3 2 4" xfId="1081"/>
    <cellStyle name="Note 2 3 2 4 2" xfId="2359"/>
    <cellStyle name="Note 2 3 2 4 3" xfId="3637"/>
    <cellStyle name="Note 2 3 2 4 4" xfId="4915"/>
    <cellStyle name="Note 2 3 2 5" xfId="1507"/>
    <cellStyle name="Note 2 3 2 6" xfId="2785"/>
    <cellStyle name="Note 2 3 2 7" xfId="4063"/>
    <cellStyle name="Note 2 3 3" xfId="441"/>
    <cellStyle name="Note 2 3 3 2" xfId="867"/>
    <cellStyle name="Note 2 3 3 2 2" xfId="2145"/>
    <cellStyle name="Note 2 3 3 2 3" xfId="3423"/>
    <cellStyle name="Note 2 3 3 2 4" xfId="4701"/>
    <cellStyle name="Note 2 3 3 3" xfId="1293"/>
    <cellStyle name="Note 2 3 3 3 2" xfId="2571"/>
    <cellStyle name="Note 2 3 3 3 3" xfId="3849"/>
    <cellStyle name="Note 2 3 3 3 4" xfId="5127"/>
    <cellStyle name="Note 2 3 3 4" xfId="1719"/>
    <cellStyle name="Note 2 3 3 5" xfId="2997"/>
    <cellStyle name="Note 2 3 3 6" xfId="4275"/>
    <cellStyle name="Note 2 3 4" xfId="654"/>
    <cellStyle name="Note 2 3 4 2" xfId="1932"/>
    <cellStyle name="Note 2 3 4 3" xfId="3210"/>
    <cellStyle name="Note 2 3 4 4" xfId="4488"/>
    <cellStyle name="Note 2 3 5" xfId="1080"/>
    <cellStyle name="Note 2 3 5 2" xfId="2358"/>
    <cellStyle name="Note 2 3 5 3" xfId="3636"/>
    <cellStyle name="Note 2 3 5 4" xfId="4914"/>
    <cellStyle name="Note 2 3 6" xfId="1506"/>
    <cellStyle name="Note 2 3 7" xfId="2784"/>
    <cellStyle name="Note 2 3 8" xfId="4062"/>
    <cellStyle name="Note 2 4" xfId="221"/>
    <cellStyle name="Note 2 4 2" xfId="443"/>
    <cellStyle name="Note 2 4 2 2" xfId="869"/>
    <cellStyle name="Note 2 4 2 2 2" xfId="2147"/>
    <cellStyle name="Note 2 4 2 2 3" xfId="3425"/>
    <cellStyle name="Note 2 4 2 2 4" xfId="4703"/>
    <cellStyle name="Note 2 4 2 3" xfId="1295"/>
    <cellStyle name="Note 2 4 2 3 2" xfId="2573"/>
    <cellStyle name="Note 2 4 2 3 3" xfId="3851"/>
    <cellStyle name="Note 2 4 2 3 4" xfId="5129"/>
    <cellStyle name="Note 2 4 2 4" xfId="1721"/>
    <cellStyle name="Note 2 4 2 5" xfId="2999"/>
    <cellStyle name="Note 2 4 2 6" xfId="4277"/>
    <cellStyle name="Note 2 4 3" xfId="656"/>
    <cellStyle name="Note 2 4 3 2" xfId="1934"/>
    <cellStyle name="Note 2 4 3 3" xfId="3212"/>
    <cellStyle name="Note 2 4 3 4" xfId="4490"/>
    <cellStyle name="Note 2 4 4" xfId="1082"/>
    <cellStyle name="Note 2 4 4 2" xfId="2360"/>
    <cellStyle name="Note 2 4 4 3" xfId="3638"/>
    <cellStyle name="Note 2 4 4 4" xfId="4916"/>
    <cellStyle name="Note 2 4 5" xfId="1508"/>
    <cellStyle name="Note 2 4 6" xfId="2786"/>
    <cellStyle name="Note 2 4 7" xfId="4064"/>
    <cellStyle name="Note 2 5" xfId="222"/>
    <cellStyle name="Note 2 5 2" xfId="444"/>
    <cellStyle name="Note 2 5 2 2" xfId="870"/>
    <cellStyle name="Note 2 5 2 2 2" xfId="2148"/>
    <cellStyle name="Note 2 5 2 2 3" xfId="3426"/>
    <cellStyle name="Note 2 5 2 2 4" xfId="4704"/>
    <cellStyle name="Note 2 5 2 3" xfId="1296"/>
    <cellStyle name="Note 2 5 2 3 2" xfId="2574"/>
    <cellStyle name="Note 2 5 2 3 3" xfId="3852"/>
    <cellStyle name="Note 2 5 2 3 4" xfId="5130"/>
    <cellStyle name="Note 2 5 2 4" xfId="1722"/>
    <cellStyle name="Note 2 5 2 5" xfId="3000"/>
    <cellStyle name="Note 2 5 2 6" xfId="4278"/>
    <cellStyle name="Note 2 5 3" xfId="657"/>
    <cellStyle name="Note 2 5 3 2" xfId="1935"/>
    <cellStyle name="Note 2 5 3 3" xfId="3213"/>
    <cellStyle name="Note 2 5 3 4" xfId="4491"/>
    <cellStyle name="Note 2 5 4" xfId="1083"/>
    <cellStyle name="Note 2 5 4 2" xfId="2361"/>
    <cellStyle name="Note 2 5 4 3" xfId="3639"/>
    <cellStyle name="Note 2 5 4 4" xfId="4917"/>
    <cellStyle name="Note 2 5 5" xfId="1509"/>
    <cellStyle name="Note 2 5 6" xfId="2787"/>
    <cellStyle name="Note 2 5 7" xfId="4065"/>
    <cellStyle name="Note 2 6" xfId="223"/>
    <cellStyle name="Note 2 6 2" xfId="445"/>
    <cellStyle name="Note 2 6 2 2" xfId="871"/>
    <cellStyle name="Note 2 6 2 2 2" xfId="2149"/>
    <cellStyle name="Note 2 6 2 2 3" xfId="3427"/>
    <cellStyle name="Note 2 6 2 2 4" xfId="4705"/>
    <cellStyle name="Note 2 6 2 3" xfId="1297"/>
    <cellStyle name="Note 2 6 2 3 2" xfId="2575"/>
    <cellStyle name="Note 2 6 2 3 3" xfId="3853"/>
    <cellStyle name="Note 2 6 2 3 4" xfId="5131"/>
    <cellStyle name="Note 2 6 2 4" xfId="1723"/>
    <cellStyle name="Note 2 6 2 5" xfId="3001"/>
    <cellStyle name="Note 2 6 2 6" xfId="4279"/>
    <cellStyle name="Note 2 6 3" xfId="658"/>
    <cellStyle name="Note 2 6 3 2" xfId="1936"/>
    <cellStyle name="Note 2 6 3 3" xfId="3214"/>
    <cellStyle name="Note 2 6 3 4" xfId="4492"/>
    <cellStyle name="Note 2 6 4" xfId="1084"/>
    <cellStyle name="Note 2 6 4 2" xfId="2362"/>
    <cellStyle name="Note 2 6 4 3" xfId="3640"/>
    <cellStyle name="Note 2 6 4 4" xfId="4918"/>
    <cellStyle name="Note 2 6 5" xfId="1510"/>
    <cellStyle name="Note 2 6 6" xfId="2788"/>
    <cellStyle name="Note 2 6 7" xfId="4066"/>
    <cellStyle name="Note 2 7" xfId="257"/>
    <cellStyle name="Note 2 7 2" xfId="471"/>
    <cellStyle name="Note 2 7 2 2" xfId="897"/>
    <cellStyle name="Note 2 7 2 2 2" xfId="2175"/>
    <cellStyle name="Note 2 7 2 2 3" xfId="3453"/>
    <cellStyle name="Note 2 7 2 2 4" xfId="4731"/>
    <cellStyle name="Note 2 7 2 3" xfId="1323"/>
    <cellStyle name="Note 2 7 2 3 2" xfId="2601"/>
    <cellStyle name="Note 2 7 2 3 3" xfId="3879"/>
    <cellStyle name="Note 2 7 2 3 4" xfId="5157"/>
    <cellStyle name="Note 2 7 2 4" xfId="1749"/>
    <cellStyle name="Note 2 7 2 5" xfId="3027"/>
    <cellStyle name="Note 2 7 2 6" xfId="4305"/>
    <cellStyle name="Note 2 7 3" xfId="684"/>
    <cellStyle name="Note 2 7 3 2" xfId="1962"/>
    <cellStyle name="Note 2 7 3 3" xfId="3240"/>
    <cellStyle name="Note 2 7 3 4" xfId="4518"/>
    <cellStyle name="Note 2 7 4" xfId="1110"/>
    <cellStyle name="Note 2 7 4 2" xfId="2388"/>
    <cellStyle name="Note 2 7 4 3" xfId="3666"/>
    <cellStyle name="Note 2 7 4 4" xfId="4944"/>
    <cellStyle name="Note 2 7 5" xfId="1536"/>
    <cellStyle name="Note 2 7 6" xfId="2814"/>
    <cellStyle name="Note 2 7 7" xfId="4092"/>
    <cellStyle name="Note 2 8" xfId="434"/>
    <cellStyle name="Note 2 8 2" xfId="860"/>
    <cellStyle name="Note 2 8 2 2" xfId="2138"/>
    <cellStyle name="Note 2 8 2 3" xfId="3416"/>
    <cellStyle name="Note 2 8 2 4" xfId="4694"/>
    <cellStyle name="Note 2 8 3" xfId="1286"/>
    <cellStyle name="Note 2 8 3 2" xfId="2564"/>
    <cellStyle name="Note 2 8 3 3" xfId="3842"/>
    <cellStyle name="Note 2 8 3 4" xfId="5120"/>
    <cellStyle name="Note 2 8 4" xfId="1712"/>
    <cellStyle name="Note 2 8 5" xfId="2990"/>
    <cellStyle name="Note 2 8 6" xfId="4268"/>
    <cellStyle name="Note 2 9" xfId="647"/>
    <cellStyle name="Note 2 9 2" xfId="1925"/>
    <cellStyle name="Note 2 9 3" xfId="3203"/>
    <cellStyle name="Note 2 9 4" xfId="4481"/>
    <cellStyle name="Note 3" xfId="224"/>
    <cellStyle name="Note 3 10" xfId="1085"/>
    <cellStyle name="Note 3 10 2" xfId="2363"/>
    <cellStyle name="Note 3 10 3" xfId="3641"/>
    <cellStyle name="Note 3 10 4" xfId="4919"/>
    <cellStyle name="Note 3 11" xfId="1511"/>
    <cellStyle name="Note 3 12" xfId="2789"/>
    <cellStyle name="Note 3 13" xfId="4067"/>
    <cellStyle name="Note 3 2" xfId="225"/>
    <cellStyle name="Note 3 2 10" xfId="1512"/>
    <cellStyle name="Note 3 2 11" xfId="2790"/>
    <cellStyle name="Note 3 2 12" xfId="4068"/>
    <cellStyle name="Note 3 2 2" xfId="226"/>
    <cellStyle name="Note 3 2 2 2" xfId="227"/>
    <cellStyle name="Note 3 2 2 2 2" xfId="449"/>
    <cellStyle name="Note 3 2 2 2 2 2" xfId="875"/>
    <cellStyle name="Note 3 2 2 2 2 2 2" xfId="2153"/>
    <cellStyle name="Note 3 2 2 2 2 2 3" xfId="3431"/>
    <cellStyle name="Note 3 2 2 2 2 2 4" xfId="4709"/>
    <cellStyle name="Note 3 2 2 2 2 3" xfId="1301"/>
    <cellStyle name="Note 3 2 2 2 2 3 2" xfId="2579"/>
    <cellStyle name="Note 3 2 2 2 2 3 3" xfId="3857"/>
    <cellStyle name="Note 3 2 2 2 2 3 4" xfId="5135"/>
    <cellStyle name="Note 3 2 2 2 2 4" xfId="1727"/>
    <cellStyle name="Note 3 2 2 2 2 5" xfId="3005"/>
    <cellStyle name="Note 3 2 2 2 2 6" xfId="4283"/>
    <cellStyle name="Note 3 2 2 2 3" xfId="662"/>
    <cellStyle name="Note 3 2 2 2 3 2" xfId="1940"/>
    <cellStyle name="Note 3 2 2 2 3 3" xfId="3218"/>
    <cellStyle name="Note 3 2 2 2 3 4" xfId="4496"/>
    <cellStyle name="Note 3 2 2 2 4" xfId="1088"/>
    <cellStyle name="Note 3 2 2 2 4 2" xfId="2366"/>
    <cellStyle name="Note 3 2 2 2 4 3" xfId="3644"/>
    <cellStyle name="Note 3 2 2 2 4 4" xfId="4922"/>
    <cellStyle name="Note 3 2 2 2 5" xfId="1514"/>
    <cellStyle name="Note 3 2 2 2 6" xfId="2792"/>
    <cellStyle name="Note 3 2 2 2 7" xfId="4070"/>
    <cellStyle name="Note 3 2 2 3" xfId="448"/>
    <cellStyle name="Note 3 2 2 3 2" xfId="874"/>
    <cellStyle name="Note 3 2 2 3 2 2" xfId="2152"/>
    <cellStyle name="Note 3 2 2 3 2 3" xfId="3430"/>
    <cellStyle name="Note 3 2 2 3 2 4" xfId="4708"/>
    <cellStyle name="Note 3 2 2 3 3" xfId="1300"/>
    <cellStyle name="Note 3 2 2 3 3 2" xfId="2578"/>
    <cellStyle name="Note 3 2 2 3 3 3" xfId="3856"/>
    <cellStyle name="Note 3 2 2 3 3 4" xfId="5134"/>
    <cellStyle name="Note 3 2 2 3 4" xfId="1726"/>
    <cellStyle name="Note 3 2 2 3 5" xfId="3004"/>
    <cellStyle name="Note 3 2 2 3 6" xfId="4282"/>
    <cellStyle name="Note 3 2 2 4" xfId="661"/>
    <cellStyle name="Note 3 2 2 4 2" xfId="1939"/>
    <cellStyle name="Note 3 2 2 4 3" xfId="3217"/>
    <cellStyle name="Note 3 2 2 4 4" xfId="4495"/>
    <cellStyle name="Note 3 2 2 5" xfId="1087"/>
    <cellStyle name="Note 3 2 2 5 2" xfId="2365"/>
    <cellStyle name="Note 3 2 2 5 3" xfId="3643"/>
    <cellStyle name="Note 3 2 2 5 4" xfId="4921"/>
    <cellStyle name="Note 3 2 2 6" xfId="1513"/>
    <cellStyle name="Note 3 2 2 7" xfId="2791"/>
    <cellStyle name="Note 3 2 2 8" xfId="4069"/>
    <cellStyle name="Note 3 2 3" xfId="228"/>
    <cellStyle name="Note 3 2 3 2" xfId="450"/>
    <cellStyle name="Note 3 2 3 2 2" xfId="876"/>
    <cellStyle name="Note 3 2 3 2 2 2" xfId="2154"/>
    <cellStyle name="Note 3 2 3 2 2 3" xfId="3432"/>
    <cellStyle name="Note 3 2 3 2 2 4" xfId="4710"/>
    <cellStyle name="Note 3 2 3 2 3" xfId="1302"/>
    <cellStyle name="Note 3 2 3 2 3 2" xfId="2580"/>
    <cellStyle name="Note 3 2 3 2 3 3" xfId="3858"/>
    <cellStyle name="Note 3 2 3 2 3 4" xfId="5136"/>
    <cellStyle name="Note 3 2 3 2 4" xfId="1728"/>
    <cellStyle name="Note 3 2 3 2 5" xfId="3006"/>
    <cellStyle name="Note 3 2 3 2 6" xfId="4284"/>
    <cellStyle name="Note 3 2 3 3" xfId="663"/>
    <cellStyle name="Note 3 2 3 3 2" xfId="1941"/>
    <cellStyle name="Note 3 2 3 3 3" xfId="3219"/>
    <cellStyle name="Note 3 2 3 3 4" xfId="4497"/>
    <cellStyle name="Note 3 2 3 4" xfId="1089"/>
    <cellStyle name="Note 3 2 3 4 2" xfId="2367"/>
    <cellStyle name="Note 3 2 3 4 3" xfId="3645"/>
    <cellStyle name="Note 3 2 3 4 4" xfId="4923"/>
    <cellStyle name="Note 3 2 3 5" xfId="1515"/>
    <cellStyle name="Note 3 2 3 6" xfId="2793"/>
    <cellStyle name="Note 3 2 3 7" xfId="4071"/>
    <cellStyle name="Note 3 2 4" xfId="229"/>
    <cellStyle name="Note 3 2 4 2" xfId="451"/>
    <cellStyle name="Note 3 2 4 2 2" xfId="877"/>
    <cellStyle name="Note 3 2 4 2 2 2" xfId="2155"/>
    <cellStyle name="Note 3 2 4 2 2 3" xfId="3433"/>
    <cellStyle name="Note 3 2 4 2 2 4" xfId="4711"/>
    <cellStyle name="Note 3 2 4 2 3" xfId="1303"/>
    <cellStyle name="Note 3 2 4 2 3 2" xfId="2581"/>
    <cellStyle name="Note 3 2 4 2 3 3" xfId="3859"/>
    <cellStyle name="Note 3 2 4 2 3 4" xfId="5137"/>
    <cellStyle name="Note 3 2 4 2 4" xfId="1729"/>
    <cellStyle name="Note 3 2 4 2 5" xfId="3007"/>
    <cellStyle name="Note 3 2 4 2 6" xfId="4285"/>
    <cellStyle name="Note 3 2 4 3" xfId="664"/>
    <cellStyle name="Note 3 2 4 3 2" xfId="1942"/>
    <cellStyle name="Note 3 2 4 3 3" xfId="3220"/>
    <cellStyle name="Note 3 2 4 3 4" xfId="4498"/>
    <cellStyle name="Note 3 2 4 4" xfId="1090"/>
    <cellStyle name="Note 3 2 4 4 2" xfId="2368"/>
    <cellStyle name="Note 3 2 4 4 3" xfId="3646"/>
    <cellStyle name="Note 3 2 4 4 4" xfId="4924"/>
    <cellStyle name="Note 3 2 4 5" xfId="1516"/>
    <cellStyle name="Note 3 2 4 6" xfId="2794"/>
    <cellStyle name="Note 3 2 4 7" xfId="4072"/>
    <cellStyle name="Note 3 2 5" xfId="230"/>
    <cellStyle name="Note 3 2 5 2" xfId="452"/>
    <cellStyle name="Note 3 2 5 2 2" xfId="878"/>
    <cellStyle name="Note 3 2 5 2 2 2" xfId="2156"/>
    <cellStyle name="Note 3 2 5 2 2 3" xfId="3434"/>
    <cellStyle name="Note 3 2 5 2 2 4" xfId="4712"/>
    <cellStyle name="Note 3 2 5 2 3" xfId="1304"/>
    <cellStyle name="Note 3 2 5 2 3 2" xfId="2582"/>
    <cellStyle name="Note 3 2 5 2 3 3" xfId="3860"/>
    <cellStyle name="Note 3 2 5 2 3 4" xfId="5138"/>
    <cellStyle name="Note 3 2 5 2 4" xfId="1730"/>
    <cellStyle name="Note 3 2 5 2 5" xfId="3008"/>
    <cellStyle name="Note 3 2 5 2 6" xfId="4286"/>
    <cellStyle name="Note 3 2 5 3" xfId="665"/>
    <cellStyle name="Note 3 2 5 3 2" xfId="1943"/>
    <cellStyle name="Note 3 2 5 3 3" xfId="3221"/>
    <cellStyle name="Note 3 2 5 3 4" xfId="4499"/>
    <cellStyle name="Note 3 2 5 4" xfId="1091"/>
    <cellStyle name="Note 3 2 5 4 2" xfId="2369"/>
    <cellStyle name="Note 3 2 5 4 3" xfId="3647"/>
    <cellStyle name="Note 3 2 5 4 4" xfId="4925"/>
    <cellStyle name="Note 3 2 5 5" xfId="1517"/>
    <cellStyle name="Note 3 2 5 6" xfId="2795"/>
    <cellStyle name="Note 3 2 5 7" xfId="4073"/>
    <cellStyle name="Note 3 2 6" xfId="273"/>
    <cellStyle name="Note 3 2 6 2" xfId="487"/>
    <cellStyle name="Note 3 2 6 2 2" xfId="913"/>
    <cellStyle name="Note 3 2 6 2 2 2" xfId="2191"/>
    <cellStyle name="Note 3 2 6 2 2 3" xfId="3469"/>
    <cellStyle name="Note 3 2 6 2 2 4" xfId="4747"/>
    <cellStyle name="Note 3 2 6 2 3" xfId="1339"/>
    <cellStyle name="Note 3 2 6 2 3 2" xfId="2617"/>
    <cellStyle name="Note 3 2 6 2 3 3" xfId="3895"/>
    <cellStyle name="Note 3 2 6 2 3 4" xfId="5173"/>
    <cellStyle name="Note 3 2 6 2 4" xfId="1765"/>
    <cellStyle name="Note 3 2 6 2 5" xfId="3043"/>
    <cellStyle name="Note 3 2 6 2 6" xfId="4321"/>
    <cellStyle name="Note 3 2 6 3" xfId="700"/>
    <cellStyle name="Note 3 2 6 3 2" xfId="1978"/>
    <cellStyle name="Note 3 2 6 3 3" xfId="3256"/>
    <cellStyle name="Note 3 2 6 3 4" xfId="4534"/>
    <cellStyle name="Note 3 2 6 4" xfId="1126"/>
    <cellStyle name="Note 3 2 6 4 2" xfId="2404"/>
    <cellStyle name="Note 3 2 6 4 3" xfId="3682"/>
    <cellStyle name="Note 3 2 6 4 4" xfId="4960"/>
    <cellStyle name="Note 3 2 6 5" xfId="1552"/>
    <cellStyle name="Note 3 2 6 6" xfId="2830"/>
    <cellStyle name="Note 3 2 6 7" xfId="4108"/>
    <cellStyle name="Note 3 2 7" xfId="447"/>
    <cellStyle name="Note 3 2 7 2" xfId="873"/>
    <cellStyle name="Note 3 2 7 2 2" xfId="2151"/>
    <cellStyle name="Note 3 2 7 2 3" xfId="3429"/>
    <cellStyle name="Note 3 2 7 2 4" xfId="4707"/>
    <cellStyle name="Note 3 2 7 3" xfId="1299"/>
    <cellStyle name="Note 3 2 7 3 2" xfId="2577"/>
    <cellStyle name="Note 3 2 7 3 3" xfId="3855"/>
    <cellStyle name="Note 3 2 7 3 4" xfId="5133"/>
    <cellStyle name="Note 3 2 7 4" xfId="1725"/>
    <cellStyle name="Note 3 2 7 5" xfId="3003"/>
    <cellStyle name="Note 3 2 7 6" xfId="4281"/>
    <cellStyle name="Note 3 2 8" xfId="660"/>
    <cellStyle name="Note 3 2 8 2" xfId="1938"/>
    <cellStyle name="Note 3 2 8 3" xfId="3216"/>
    <cellStyle name="Note 3 2 8 4" xfId="4494"/>
    <cellStyle name="Note 3 2 9" xfId="1086"/>
    <cellStyle name="Note 3 2 9 2" xfId="2364"/>
    <cellStyle name="Note 3 2 9 3" xfId="3642"/>
    <cellStyle name="Note 3 2 9 4" xfId="4920"/>
    <cellStyle name="Note 3 3" xfId="231"/>
    <cellStyle name="Note 3 3 2" xfId="232"/>
    <cellStyle name="Note 3 3 2 2" xfId="454"/>
    <cellStyle name="Note 3 3 2 2 2" xfId="880"/>
    <cellStyle name="Note 3 3 2 2 2 2" xfId="2158"/>
    <cellStyle name="Note 3 3 2 2 2 3" xfId="3436"/>
    <cellStyle name="Note 3 3 2 2 2 4" xfId="4714"/>
    <cellStyle name="Note 3 3 2 2 3" xfId="1306"/>
    <cellStyle name="Note 3 3 2 2 3 2" xfId="2584"/>
    <cellStyle name="Note 3 3 2 2 3 3" xfId="3862"/>
    <cellStyle name="Note 3 3 2 2 3 4" xfId="5140"/>
    <cellStyle name="Note 3 3 2 2 4" xfId="1732"/>
    <cellStyle name="Note 3 3 2 2 5" xfId="3010"/>
    <cellStyle name="Note 3 3 2 2 6" xfId="4288"/>
    <cellStyle name="Note 3 3 2 3" xfId="667"/>
    <cellStyle name="Note 3 3 2 3 2" xfId="1945"/>
    <cellStyle name="Note 3 3 2 3 3" xfId="3223"/>
    <cellStyle name="Note 3 3 2 3 4" xfId="4501"/>
    <cellStyle name="Note 3 3 2 4" xfId="1093"/>
    <cellStyle name="Note 3 3 2 4 2" xfId="2371"/>
    <cellStyle name="Note 3 3 2 4 3" xfId="3649"/>
    <cellStyle name="Note 3 3 2 4 4" xfId="4927"/>
    <cellStyle name="Note 3 3 2 5" xfId="1519"/>
    <cellStyle name="Note 3 3 2 6" xfId="2797"/>
    <cellStyle name="Note 3 3 2 7" xfId="4075"/>
    <cellStyle name="Note 3 3 3" xfId="453"/>
    <cellStyle name="Note 3 3 3 2" xfId="879"/>
    <cellStyle name="Note 3 3 3 2 2" xfId="2157"/>
    <cellStyle name="Note 3 3 3 2 3" xfId="3435"/>
    <cellStyle name="Note 3 3 3 2 4" xfId="4713"/>
    <cellStyle name="Note 3 3 3 3" xfId="1305"/>
    <cellStyle name="Note 3 3 3 3 2" xfId="2583"/>
    <cellStyle name="Note 3 3 3 3 3" xfId="3861"/>
    <cellStyle name="Note 3 3 3 3 4" xfId="5139"/>
    <cellStyle name="Note 3 3 3 4" xfId="1731"/>
    <cellStyle name="Note 3 3 3 5" xfId="3009"/>
    <cellStyle name="Note 3 3 3 6" xfId="4287"/>
    <cellStyle name="Note 3 3 4" xfId="666"/>
    <cellStyle name="Note 3 3 4 2" xfId="1944"/>
    <cellStyle name="Note 3 3 4 3" xfId="3222"/>
    <cellStyle name="Note 3 3 4 4" xfId="4500"/>
    <cellStyle name="Note 3 3 5" xfId="1092"/>
    <cellStyle name="Note 3 3 5 2" xfId="2370"/>
    <cellStyle name="Note 3 3 5 3" xfId="3648"/>
    <cellStyle name="Note 3 3 5 4" xfId="4926"/>
    <cellStyle name="Note 3 3 6" xfId="1518"/>
    <cellStyle name="Note 3 3 7" xfId="2796"/>
    <cellStyle name="Note 3 3 8" xfId="4074"/>
    <cellStyle name="Note 3 4" xfId="233"/>
    <cellStyle name="Note 3 4 2" xfId="455"/>
    <cellStyle name="Note 3 4 2 2" xfId="881"/>
    <cellStyle name="Note 3 4 2 2 2" xfId="2159"/>
    <cellStyle name="Note 3 4 2 2 3" xfId="3437"/>
    <cellStyle name="Note 3 4 2 2 4" xfId="4715"/>
    <cellStyle name="Note 3 4 2 3" xfId="1307"/>
    <cellStyle name="Note 3 4 2 3 2" xfId="2585"/>
    <cellStyle name="Note 3 4 2 3 3" xfId="3863"/>
    <cellStyle name="Note 3 4 2 3 4" xfId="5141"/>
    <cellStyle name="Note 3 4 2 4" xfId="1733"/>
    <cellStyle name="Note 3 4 2 5" xfId="3011"/>
    <cellStyle name="Note 3 4 2 6" xfId="4289"/>
    <cellStyle name="Note 3 4 3" xfId="668"/>
    <cellStyle name="Note 3 4 3 2" xfId="1946"/>
    <cellStyle name="Note 3 4 3 3" xfId="3224"/>
    <cellStyle name="Note 3 4 3 4" xfId="4502"/>
    <cellStyle name="Note 3 4 4" xfId="1094"/>
    <cellStyle name="Note 3 4 4 2" xfId="2372"/>
    <cellStyle name="Note 3 4 4 3" xfId="3650"/>
    <cellStyle name="Note 3 4 4 4" xfId="4928"/>
    <cellStyle name="Note 3 4 5" xfId="1520"/>
    <cellStyle name="Note 3 4 6" xfId="2798"/>
    <cellStyle name="Note 3 4 7" xfId="4076"/>
    <cellStyle name="Note 3 5" xfId="234"/>
    <cellStyle name="Note 3 5 2" xfId="456"/>
    <cellStyle name="Note 3 5 2 2" xfId="882"/>
    <cellStyle name="Note 3 5 2 2 2" xfId="2160"/>
    <cellStyle name="Note 3 5 2 2 3" xfId="3438"/>
    <cellStyle name="Note 3 5 2 2 4" xfId="4716"/>
    <cellStyle name="Note 3 5 2 3" xfId="1308"/>
    <cellStyle name="Note 3 5 2 3 2" xfId="2586"/>
    <cellStyle name="Note 3 5 2 3 3" xfId="3864"/>
    <cellStyle name="Note 3 5 2 3 4" xfId="5142"/>
    <cellStyle name="Note 3 5 2 4" xfId="1734"/>
    <cellStyle name="Note 3 5 2 5" xfId="3012"/>
    <cellStyle name="Note 3 5 2 6" xfId="4290"/>
    <cellStyle name="Note 3 5 3" xfId="669"/>
    <cellStyle name="Note 3 5 3 2" xfId="1947"/>
    <cellStyle name="Note 3 5 3 3" xfId="3225"/>
    <cellStyle name="Note 3 5 3 4" xfId="4503"/>
    <cellStyle name="Note 3 5 4" xfId="1095"/>
    <cellStyle name="Note 3 5 4 2" xfId="2373"/>
    <cellStyle name="Note 3 5 4 3" xfId="3651"/>
    <cellStyle name="Note 3 5 4 4" xfId="4929"/>
    <cellStyle name="Note 3 5 5" xfId="1521"/>
    <cellStyle name="Note 3 5 6" xfId="2799"/>
    <cellStyle name="Note 3 5 7" xfId="4077"/>
    <cellStyle name="Note 3 6" xfId="235"/>
    <cellStyle name="Note 3 6 2" xfId="457"/>
    <cellStyle name="Note 3 6 2 2" xfId="883"/>
    <cellStyle name="Note 3 6 2 2 2" xfId="2161"/>
    <cellStyle name="Note 3 6 2 2 3" xfId="3439"/>
    <cellStyle name="Note 3 6 2 2 4" xfId="4717"/>
    <cellStyle name="Note 3 6 2 3" xfId="1309"/>
    <cellStyle name="Note 3 6 2 3 2" xfId="2587"/>
    <cellStyle name="Note 3 6 2 3 3" xfId="3865"/>
    <cellStyle name="Note 3 6 2 3 4" xfId="5143"/>
    <cellStyle name="Note 3 6 2 4" xfId="1735"/>
    <cellStyle name="Note 3 6 2 5" xfId="3013"/>
    <cellStyle name="Note 3 6 2 6" xfId="4291"/>
    <cellStyle name="Note 3 6 3" xfId="670"/>
    <cellStyle name="Note 3 6 3 2" xfId="1948"/>
    <cellStyle name="Note 3 6 3 3" xfId="3226"/>
    <cellStyle name="Note 3 6 3 4" xfId="4504"/>
    <cellStyle name="Note 3 6 4" xfId="1096"/>
    <cellStyle name="Note 3 6 4 2" xfId="2374"/>
    <cellStyle name="Note 3 6 4 3" xfId="3652"/>
    <cellStyle name="Note 3 6 4 4" xfId="4930"/>
    <cellStyle name="Note 3 6 5" xfId="1522"/>
    <cellStyle name="Note 3 6 6" xfId="2800"/>
    <cellStyle name="Note 3 6 7" xfId="4078"/>
    <cellStyle name="Note 3 7" xfId="258"/>
    <cellStyle name="Note 3 7 2" xfId="472"/>
    <cellStyle name="Note 3 7 2 2" xfId="898"/>
    <cellStyle name="Note 3 7 2 2 2" xfId="2176"/>
    <cellStyle name="Note 3 7 2 2 3" xfId="3454"/>
    <cellStyle name="Note 3 7 2 2 4" xfId="4732"/>
    <cellStyle name="Note 3 7 2 3" xfId="1324"/>
    <cellStyle name="Note 3 7 2 3 2" xfId="2602"/>
    <cellStyle name="Note 3 7 2 3 3" xfId="3880"/>
    <cellStyle name="Note 3 7 2 3 4" xfId="5158"/>
    <cellStyle name="Note 3 7 2 4" xfId="1750"/>
    <cellStyle name="Note 3 7 2 5" xfId="3028"/>
    <cellStyle name="Note 3 7 2 6" xfId="4306"/>
    <cellStyle name="Note 3 7 3" xfId="685"/>
    <cellStyle name="Note 3 7 3 2" xfId="1963"/>
    <cellStyle name="Note 3 7 3 3" xfId="3241"/>
    <cellStyle name="Note 3 7 3 4" xfId="4519"/>
    <cellStyle name="Note 3 7 4" xfId="1111"/>
    <cellStyle name="Note 3 7 4 2" xfId="2389"/>
    <cellStyle name="Note 3 7 4 3" xfId="3667"/>
    <cellStyle name="Note 3 7 4 4" xfId="4945"/>
    <cellStyle name="Note 3 7 5" xfId="1537"/>
    <cellStyle name="Note 3 7 6" xfId="2815"/>
    <cellStyle name="Note 3 7 7" xfId="4093"/>
    <cellStyle name="Note 3 8" xfId="446"/>
    <cellStyle name="Note 3 8 2" xfId="872"/>
    <cellStyle name="Note 3 8 2 2" xfId="2150"/>
    <cellStyle name="Note 3 8 2 3" xfId="3428"/>
    <cellStyle name="Note 3 8 2 4" xfId="4706"/>
    <cellStyle name="Note 3 8 3" xfId="1298"/>
    <cellStyle name="Note 3 8 3 2" xfId="2576"/>
    <cellStyle name="Note 3 8 3 3" xfId="3854"/>
    <cellStyle name="Note 3 8 3 4" xfId="5132"/>
    <cellStyle name="Note 3 8 4" xfId="1724"/>
    <cellStyle name="Note 3 8 5" xfId="3002"/>
    <cellStyle name="Note 3 8 6" xfId="4280"/>
    <cellStyle name="Note 3 9" xfId="659"/>
    <cellStyle name="Note 3 9 2" xfId="1937"/>
    <cellStyle name="Note 3 9 3" xfId="3215"/>
    <cellStyle name="Note 3 9 4" xfId="4493"/>
    <cellStyle name="Output" xfId="236" builtinId="21" customBuiltin="1"/>
    <cellStyle name="Percent" xfId="237" builtinId="5"/>
    <cellStyle name="Percent 2" xfId="238"/>
    <cellStyle name="Percent 3" xfId="239"/>
    <cellStyle name="Percent 4" xfId="240"/>
    <cellStyle name="Title" xfId="241" builtinId="15" customBuiltin="1"/>
    <cellStyle name="Total" xfId="242" builtinId="25" customBuiltin="1"/>
    <cellStyle name="Warning Text" xfId="2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18</xdr:row>
      <xdr:rowOff>19050</xdr:rowOff>
    </xdr:from>
    <xdr:to>
      <xdr:col>6</xdr:col>
      <xdr:colOff>238125</xdr:colOff>
      <xdr:row>23</xdr:row>
      <xdr:rowOff>142875</xdr:rowOff>
    </xdr:to>
    <xdr:sp macro="" textlink="">
      <xdr:nvSpPr>
        <xdr:cNvPr id="1025" name="Rectangle 3"/>
        <xdr:cNvSpPr>
          <a:spLocks noChangeArrowheads="1"/>
        </xdr:cNvSpPr>
      </xdr:nvSpPr>
      <xdr:spPr bwMode="auto">
        <a:xfrm>
          <a:off x="4905375" y="310515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25</xdr:row>
      <xdr:rowOff>9525</xdr:rowOff>
    </xdr:from>
    <xdr:to>
      <xdr:col>3</xdr:col>
      <xdr:colOff>104775</xdr:colOff>
      <xdr:row>30</xdr:row>
      <xdr:rowOff>133350</xdr:rowOff>
    </xdr:to>
    <xdr:sp macro="" textlink="">
      <xdr:nvSpPr>
        <xdr:cNvPr id="10241" name="Rectangle 1"/>
        <xdr:cNvSpPr>
          <a:spLocks noChangeArrowheads="1"/>
        </xdr:cNvSpPr>
      </xdr:nvSpPr>
      <xdr:spPr bwMode="auto">
        <a:xfrm>
          <a:off x="3048000" y="3219450"/>
          <a:ext cx="104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168</xdr:row>
      <xdr:rowOff>142875</xdr:rowOff>
    </xdr:from>
    <xdr:to>
      <xdr:col>3</xdr:col>
      <xdr:colOff>523875</xdr:colOff>
      <xdr:row>174</xdr:row>
      <xdr:rowOff>104775</xdr:rowOff>
    </xdr:to>
    <xdr:sp macro="" textlink="">
      <xdr:nvSpPr>
        <xdr:cNvPr id="11265" name="Rectangle 1"/>
        <xdr:cNvSpPr>
          <a:spLocks noChangeArrowheads="1"/>
        </xdr:cNvSpPr>
      </xdr:nvSpPr>
      <xdr:spPr bwMode="auto">
        <a:xfrm>
          <a:off x="3381375" y="320040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476250</xdr:colOff>
      <xdr:row>17</xdr:row>
      <xdr:rowOff>114300</xdr:rowOff>
    </xdr:from>
    <xdr:to>
      <xdr:col>5</xdr:col>
      <xdr:colOff>657225</xdr:colOff>
      <xdr:row>23</xdr:row>
      <xdr:rowOff>76200</xdr:rowOff>
    </xdr:to>
    <xdr:sp macro="" textlink="">
      <xdr:nvSpPr>
        <xdr:cNvPr id="2049" name="Rectangle 1"/>
        <xdr:cNvSpPr>
          <a:spLocks noChangeArrowheads="1"/>
        </xdr:cNvSpPr>
      </xdr:nvSpPr>
      <xdr:spPr bwMode="auto">
        <a:xfrm>
          <a:off x="4791075" y="308610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53</xdr:row>
      <xdr:rowOff>76200</xdr:rowOff>
    </xdr:from>
    <xdr:to>
      <xdr:col>5</xdr:col>
      <xdr:colOff>466725</xdr:colOff>
      <xdr:row>59</xdr:row>
      <xdr:rowOff>38100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4600575" y="3076575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16</xdr:row>
      <xdr:rowOff>66675</xdr:rowOff>
    </xdr:from>
    <xdr:to>
      <xdr:col>6</xdr:col>
      <xdr:colOff>390525</xdr:colOff>
      <xdr:row>22</xdr:row>
      <xdr:rowOff>28575</xdr:rowOff>
    </xdr:to>
    <xdr:sp macro="" textlink="">
      <xdr:nvSpPr>
        <xdr:cNvPr id="4097" name="Rectangle 4"/>
        <xdr:cNvSpPr>
          <a:spLocks noChangeArrowheads="1"/>
        </xdr:cNvSpPr>
      </xdr:nvSpPr>
      <xdr:spPr bwMode="auto">
        <a:xfrm>
          <a:off x="4829175" y="283845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638175</xdr:colOff>
      <xdr:row>67</xdr:row>
      <xdr:rowOff>76200</xdr:rowOff>
    </xdr:from>
    <xdr:to>
      <xdr:col>6</xdr:col>
      <xdr:colOff>180975</xdr:colOff>
      <xdr:row>73</xdr:row>
      <xdr:rowOff>38100</xdr:rowOff>
    </xdr:to>
    <xdr:sp macro="" textlink="">
      <xdr:nvSpPr>
        <xdr:cNvPr id="5121" name="Rectangle 1"/>
        <xdr:cNvSpPr>
          <a:spLocks noChangeArrowheads="1"/>
        </xdr:cNvSpPr>
      </xdr:nvSpPr>
      <xdr:spPr bwMode="auto">
        <a:xfrm>
          <a:off x="4610100" y="304800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104</xdr:row>
      <xdr:rowOff>104775</xdr:rowOff>
    </xdr:from>
    <xdr:to>
      <xdr:col>4</xdr:col>
      <xdr:colOff>790575</xdr:colOff>
      <xdr:row>110</xdr:row>
      <xdr:rowOff>66675</xdr:rowOff>
    </xdr:to>
    <xdr:sp macro="" textlink="">
      <xdr:nvSpPr>
        <xdr:cNvPr id="6145" name="Rectangle 1"/>
        <xdr:cNvSpPr>
          <a:spLocks noChangeArrowheads="1"/>
        </xdr:cNvSpPr>
      </xdr:nvSpPr>
      <xdr:spPr bwMode="auto">
        <a:xfrm>
          <a:off x="4229100" y="302895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17</xdr:row>
      <xdr:rowOff>161925</xdr:rowOff>
    </xdr:from>
    <xdr:to>
      <xdr:col>5</xdr:col>
      <xdr:colOff>352425</xdr:colOff>
      <xdr:row>23</xdr:row>
      <xdr:rowOff>123825</xdr:rowOff>
    </xdr:to>
    <xdr:sp macro="" textlink="">
      <xdr:nvSpPr>
        <xdr:cNvPr id="7169" name="Rectangle 1"/>
        <xdr:cNvSpPr>
          <a:spLocks noChangeArrowheads="1"/>
        </xdr:cNvSpPr>
      </xdr:nvSpPr>
      <xdr:spPr bwMode="auto">
        <a:xfrm>
          <a:off x="4476750" y="3114675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17</xdr:row>
      <xdr:rowOff>114300</xdr:rowOff>
    </xdr:from>
    <xdr:to>
      <xdr:col>5</xdr:col>
      <xdr:colOff>238125</xdr:colOff>
      <xdr:row>23</xdr:row>
      <xdr:rowOff>76200</xdr:rowOff>
    </xdr:to>
    <xdr:sp macro="" textlink="">
      <xdr:nvSpPr>
        <xdr:cNvPr id="8193" name="Rectangle 1"/>
        <xdr:cNvSpPr>
          <a:spLocks noChangeArrowheads="1"/>
        </xdr:cNvSpPr>
      </xdr:nvSpPr>
      <xdr:spPr bwMode="auto">
        <a:xfrm>
          <a:off x="4362450" y="3076575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17</xdr:row>
      <xdr:rowOff>19050</xdr:rowOff>
    </xdr:from>
    <xdr:to>
      <xdr:col>5</xdr:col>
      <xdr:colOff>390525</xdr:colOff>
      <xdr:row>22</xdr:row>
      <xdr:rowOff>142875</xdr:rowOff>
    </xdr:to>
    <xdr:sp macro="" textlink="">
      <xdr:nvSpPr>
        <xdr:cNvPr id="9217" name="Rectangle 1"/>
        <xdr:cNvSpPr>
          <a:spLocks noChangeArrowheads="1"/>
        </xdr:cNvSpPr>
      </xdr:nvSpPr>
      <xdr:spPr bwMode="auto">
        <a:xfrm>
          <a:off x="4381500" y="308610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d%20Nutrition/Jeff%20Booth/1800%20Report/2016/1800%20Reports%20A,B,C,D,E,F%20(Revised%20v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d%20Nutrition/Jeff%20Booth/1800%20Report/2016/Report%201800%20G,H,I,J,K%20(20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 Report Page 5"/>
      <sheetName val="Rpt 1800 A"/>
      <sheetName val="981800A"/>
      <sheetName val="981800B"/>
      <sheetName val="981800C"/>
      <sheetName val="981800D"/>
      <sheetName val="981800E"/>
      <sheetName val="981800F"/>
      <sheetName val="Post F196"/>
      <sheetName val="F196 Credit Adj"/>
      <sheetName val="F196 1505 Adj"/>
      <sheetName val="Indirect Rates"/>
      <sheetName val="FSMC2"/>
      <sheetName val="NSL334"/>
      <sheetName val="Ala Carte Analysis"/>
      <sheetName val="F196 Pre Adj"/>
      <sheetName val="2015 FSMC Tracking Sheet"/>
      <sheetName val="2015 F-196"/>
      <sheetName val="2014 NSL334"/>
      <sheetName val="2015 Meal Counts"/>
      <sheetName val="Meal Count Test"/>
    </sheetNames>
    <sheetDataSet>
      <sheetData sheetId="0"/>
      <sheetData sheetId="1"/>
      <sheetData sheetId="2">
        <row r="9">
          <cell r="A9" t="str">
            <v>01109</v>
          </cell>
          <cell r="B9" t="str">
            <v xml:space="preserve">WASHTUCNA           </v>
          </cell>
          <cell r="C9" t="str">
            <v>BL</v>
          </cell>
          <cell r="D9">
            <v>25419.03</v>
          </cell>
          <cell r="E9">
            <v>15957.550000000001</v>
          </cell>
          <cell r="F9">
            <v>44426.340000000004</v>
          </cell>
          <cell r="H9">
            <v>1377.14</v>
          </cell>
          <cell r="I9">
            <v>17353.594271000002</v>
          </cell>
          <cell r="J9">
            <v>386.55</v>
          </cell>
          <cell r="K9">
            <v>0</v>
          </cell>
          <cell r="L9">
            <v>79501.174271000011</v>
          </cell>
          <cell r="M9">
            <v>-54082.144271000012</v>
          </cell>
        </row>
        <row r="10">
          <cell r="A10" t="str">
            <v>01122</v>
          </cell>
          <cell r="B10" t="str">
            <v>BENGE</v>
          </cell>
          <cell r="C10" t="str">
            <v>N</v>
          </cell>
          <cell r="D10">
            <v>994</v>
          </cell>
          <cell r="E10">
            <v>4880.3500000000004</v>
          </cell>
          <cell r="F10">
            <v>9958.31</v>
          </cell>
          <cell r="H10">
            <v>0</v>
          </cell>
          <cell r="I10">
            <v>0</v>
          </cell>
          <cell r="J10">
            <v>220</v>
          </cell>
          <cell r="K10">
            <v>0</v>
          </cell>
          <cell r="L10">
            <v>15058.66</v>
          </cell>
          <cell r="M10">
            <v>-14064.66</v>
          </cell>
        </row>
        <row r="11">
          <cell r="A11" t="str">
            <v>01147</v>
          </cell>
          <cell r="B11" t="str">
            <v xml:space="preserve">OTHELLO             </v>
          </cell>
          <cell r="C11" t="str">
            <v>BL</v>
          </cell>
          <cell r="D11">
            <v>2199822.7400000002</v>
          </cell>
          <cell r="E11">
            <v>1112552.3500000001</v>
          </cell>
          <cell r="F11">
            <v>847218.08000000007</v>
          </cell>
          <cell r="H11">
            <v>105370.71</v>
          </cell>
          <cell r="I11">
            <v>157757.16520200003</v>
          </cell>
          <cell r="J11">
            <v>20020.12</v>
          </cell>
          <cell r="K11">
            <v>0</v>
          </cell>
          <cell r="L11">
            <v>2242918.4252020004</v>
          </cell>
          <cell r="M11">
            <v>-43095.685202000197</v>
          </cell>
        </row>
        <row r="12">
          <cell r="A12" t="str">
            <v>01158</v>
          </cell>
          <cell r="B12" t="str">
            <v xml:space="preserve">LIND                </v>
          </cell>
          <cell r="C12" t="str">
            <v>BL</v>
          </cell>
          <cell r="D12">
            <v>119663.36</v>
          </cell>
          <cell r="E12">
            <v>80286.459999999992</v>
          </cell>
          <cell r="F12">
            <v>92579.12</v>
          </cell>
          <cell r="H12">
            <v>7113.36</v>
          </cell>
          <cell r="I12">
            <v>18563.009399999995</v>
          </cell>
          <cell r="J12">
            <v>3435.35</v>
          </cell>
          <cell r="K12">
            <v>0</v>
          </cell>
          <cell r="L12">
            <v>201977.29939999999</v>
          </cell>
          <cell r="M12">
            <v>-82313.939399999988</v>
          </cell>
        </row>
        <row r="13">
          <cell r="A13" t="str">
            <v>01160</v>
          </cell>
          <cell r="B13" t="str">
            <v xml:space="preserve">RITZVILLE           </v>
          </cell>
          <cell r="C13" t="str">
            <v>BL</v>
          </cell>
          <cell r="D13">
            <v>117675.29000000001</v>
          </cell>
          <cell r="E13">
            <v>69992.94</v>
          </cell>
          <cell r="F13">
            <v>76698.959999999992</v>
          </cell>
          <cell r="H13">
            <v>851.09</v>
          </cell>
          <cell r="I13">
            <v>17278.097745999996</v>
          </cell>
          <cell r="J13">
            <v>1058.22</v>
          </cell>
          <cell r="K13">
            <v>0</v>
          </cell>
          <cell r="L13">
            <v>165879.30774599998</v>
          </cell>
          <cell r="M13">
            <v>-48204.017745999969</v>
          </cell>
        </row>
        <row r="14">
          <cell r="A14" t="str">
            <v>02250</v>
          </cell>
          <cell r="B14" t="str">
            <v xml:space="preserve">CLARKSTON           </v>
          </cell>
          <cell r="C14" t="str">
            <v>BLS</v>
          </cell>
          <cell r="D14">
            <v>1253862.58</v>
          </cell>
          <cell r="E14">
            <v>617332.7069533983</v>
          </cell>
          <cell r="F14">
            <v>550389.65632005106</v>
          </cell>
          <cell r="H14">
            <v>45608.932084467677</v>
          </cell>
          <cell r="I14">
            <v>125681.60757942828</v>
          </cell>
          <cell r="J14">
            <v>16783.506083186345</v>
          </cell>
          <cell r="K14">
            <v>15943.618558896515</v>
          </cell>
          <cell r="L14">
            <v>1371740.0275794279</v>
          </cell>
          <cell r="M14">
            <v>-117877.44757942786</v>
          </cell>
        </row>
        <row r="15">
          <cell r="A15" t="str">
            <v>02420</v>
          </cell>
          <cell r="B15" t="str">
            <v xml:space="preserve">ASOTIN              </v>
          </cell>
          <cell r="C15" t="str">
            <v>BL</v>
          </cell>
          <cell r="D15">
            <v>173549.09999999998</v>
          </cell>
          <cell r="E15">
            <v>81016.490000000005</v>
          </cell>
          <cell r="F15">
            <v>113506.20999999999</v>
          </cell>
          <cell r="H15">
            <v>1117.26</v>
          </cell>
          <cell r="I15">
            <v>31693.672836000005</v>
          </cell>
          <cell r="J15">
            <v>291.95</v>
          </cell>
          <cell r="K15">
            <v>0</v>
          </cell>
          <cell r="L15">
            <v>227625.58283600005</v>
          </cell>
          <cell r="M15">
            <v>-54076.482836000068</v>
          </cell>
        </row>
        <row r="16">
          <cell r="A16" t="str">
            <v>03017</v>
          </cell>
          <cell r="B16" t="str">
            <v xml:space="preserve">KENNEWICK           </v>
          </cell>
          <cell r="C16" t="str">
            <v>BLSC</v>
          </cell>
          <cell r="D16">
            <v>6563855.4699999997</v>
          </cell>
          <cell r="E16">
            <v>3021756.0148984799</v>
          </cell>
          <cell r="F16">
            <v>2976423.7887658412</v>
          </cell>
          <cell r="H16">
            <v>396523.61936972535</v>
          </cell>
          <cell r="I16">
            <v>564811.026584037</v>
          </cell>
          <cell r="J16">
            <v>325880.53282079805</v>
          </cell>
          <cell r="K16">
            <v>6781.1541451551639</v>
          </cell>
          <cell r="L16">
            <v>7292176.136584037</v>
          </cell>
          <cell r="M16">
            <v>-728320.66658403724</v>
          </cell>
        </row>
        <row r="17">
          <cell r="A17" t="str">
            <v>03050</v>
          </cell>
          <cell r="B17" t="str">
            <v xml:space="preserve">PATERSON            </v>
          </cell>
          <cell r="C17" t="str">
            <v>BL</v>
          </cell>
          <cell r="D17">
            <v>63875.95</v>
          </cell>
          <cell r="E17">
            <v>51100.24</v>
          </cell>
          <cell r="F17">
            <v>49211.64</v>
          </cell>
          <cell r="H17">
            <v>2628.08</v>
          </cell>
          <cell r="I17">
            <v>12760.258302000002</v>
          </cell>
          <cell r="J17">
            <v>413.59</v>
          </cell>
          <cell r="K17">
            <v>0</v>
          </cell>
          <cell r="L17">
            <v>116113.808302</v>
          </cell>
          <cell r="M17">
            <v>-52237.858302000008</v>
          </cell>
        </row>
        <row r="18">
          <cell r="A18" t="str">
            <v>03052</v>
          </cell>
          <cell r="B18" t="str">
            <v xml:space="preserve">KIONA BENTON        </v>
          </cell>
          <cell r="C18" t="str">
            <v>BLS</v>
          </cell>
          <cell r="D18">
            <v>573499.75</v>
          </cell>
          <cell r="E18">
            <v>242417.6760377489</v>
          </cell>
          <cell r="F18">
            <v>245458.73796855801</v>
          </cell>
          <cell r="H18">
            <v>21230.062605154781</v>
          </cell>
          <cell r="I18">
            <v>67648.45934184581</v>
          </cell>
          <cell r="J18">
            <v>6307.403388538336</v>
          </cell>
          <cell r="K18">
            <v>0</v>
          </cell>
          <cell r="L18">
            <v>583062.33934184571</v>
          </cell>
          <cell r="M18">
            <v>-9562.5893418457126</v>
          </cell>
        </row>
        <row r="19">
          <cell r="A19" t="str">
            <v>03053</v>
          </cell>
          <cell r="B19" t="str">
            <v xml:space="preserve">FINLEY              </v>
          </cell>
          <cell r="C19" t="str">
            <v>BLS</v>
          </cell>
          <cell r="D19">
            <v>542140.30999999994</v>
          </cell>
          <cell r="E19">
            <v>229910.76</v>
          </cell>
          <cell r="F19">
            <v>258057.25999999998</v>
          </cell>
          <cell r="H19">
            <v>87027.4</v>
          </cell>
          <cell r="I19">
            <v>65402.29099300001</v>
          </cell>
          <cell r="J19">
            <v>2985.01</v>
          </cell>
          <cell r="K19">
            <v>0</v>
          </cell>
          <cell r="L19">
            <v>643382.72099300008</v>
          </cell>
          <cell r="M19">
            <v>-101242.41099300014</v>
          </cell>
        </row>
        <row r="20">
          <cell r="A20" t="str">
            <v>03116</v>
          </cell>
          <cell r="B20" t="str">
            <v xml:space="preserve">PROSSER             </v>
          </cell>
          <cell r="C20" t="str">
            <v>BLS</v>
          </cell>
          <cell r="D20">
            <v>1213463.44</v>
          </cell>
          <cell r="E20">
            <v>531088.61005602765</v>
          </cell>
          <cell r="F20">
            <v>600859.9233621622</v>
          </cell>
          <cell r="H20">
            <v>42943.015898230318</v>
          </cell>
          <cell r="I20">
            <v>126132.37473414739</v>
          </cell>
          <cell r="J20">
            <v>7370.9106835798211</v>
          </cell>
          <cell r="K20">
            <v>0</v>
          </cell>
          <cell r="L20">
            <v>1308394.8347341472</v>
          </cell>
          <cell r="M20">
            <v>-94931.394734147238</v>
          </cell>
        </row>
        <row r="21">
          <cell r="A21" t="str">
            <v>03400</v>
          </cell>
          <cell r="B21" t="str">
            <v xml:space="preserve">RICHLAND            </v>
          </cell>
          <cell r="C21" t="str">
            <v>BLSC</v>
          </cell>
          <cell r="D21">
            <v>3197709.46</v>
          </cell>
          <cell r="E21">
            <v>1293473.2353009279</v>
          </cell>
          <cell r="F21">
            <v>1376719.1059065112</v>
          </cell>
          <cell r="H21">
            <v>341994.34270513919</v>
          </cell>
          <cell r="I21">
            <v>386038.47750562092</v>
          </cell>
          <cell r="J21">
            <v>61906.835085863131</v>
          </cell>
          <cell r="K21">
            <v>28280.141001558437</v>
          </cell>
          <cell r="L21">
            <v>3488412.1375056207</v>
          </cell>
          <cell r="M21">
            <v>-290702.67750562076</v>
          </cell>
        </row>
        <row r="22">
          <cell r="A22" t="str">
            <v>04019</v>
          </cell>
          <cell r="B22" t="str">
            <v xml:space="preserve">MANSON              </v>
          </cell>
          <cell r="C22" t="str">
            <v>BLS</v>
          </cell>
          <cell r="D22">
            <v>441578.99</v>
          </cell>
          <cell r="E22">
            <v>250649.48656112349</v>
          </cell>
          <cell r="F22">
            <v>256876.42215916549</v>
          </cell>
          <cell r="H22">
            <v>14638.804864138448</v>
          </cell>
          <cell r="I22">
            <v>51692.076162223806</v>
          </cell>
          <cell r="J22">
            <v>7449.0264155726163</v>
          </cell>
          <cell r="K22">
            <v>0</v>
          </cell>
          <cell r="L22">
            <v>581305.81616222381</v>
          </cell>
          <cell r="M22">
            <v>-139726.82616222382</v>
          </cell>
        </row>
        <row r="23">
          <cell r="A23" t="str">
            <v>04069</v>
          </cell>
          <cell r="B23" t="str">
            <v>STEHEKIN</v>
          </cell>
          <cell r="C23" t="str">
            <v>N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04127</v>
          </cell>
          <cell r="B24" t="str">
            <v xml:space="preserve">ENTIAT              </v>
          </cell>
          <cell r="C24" t="str">
            <v>BL</v>
          </cell>
          <cell r="D24">
            <v>141868.82999999999</v>
          </cell>
          <cell r="E24">
            <v>72056.399999999994</v>
          </cell>
          <cell r="F24">
            <v>106483.23999999999</v>
          </cell>
          <cell r="H24">
            <v>10476.65</v>
          </cell>
          <cell r="I24">
            <v>26030.282249999993</v>
          </cell>
          <cell r="J24">
            <v>3886.36</v>
          </cell>
          <cell r="K24">
            <v>0</v>
          </cell>
          <cell r="L24">
            <v>218932.93224999995</v>
          </cell>
          <cell r="M24">
            <v>-77064.102249999967</v>
          </cell>
        </row>
        <row r="25">
          <cell r="A25" t="str">
            <v>04129</v>
          </cell>
          <cell r="B25" t="str">
            <v xml:space="preserve">LAKE CHELAN         </v>
          </cell>
          <cell r="C25" t="str">
            <v>BLS</v>
          </cell>
          <cell r="D25">
            <v>668834.41</v>
          </cell>
          <cell r="E25">
            <v>369619.28278540226</v>
          </cell>
          <cell r="F25">
            <v>393748.7495712458</v>
          </cell>
          <cell r="H25">
            <v>31157.878464503512</v>
          </cell>
          <cell r="I25">
            <v>78341.645045970057</v>
          </cell>
          <cell r="J25">
            <v>13245.749178848331</v>
          </cell>
          <cell r="K25">
            <v>0</v>
          </cell>
          <cell r="L25">
            <v>886113.30504597002</v>
          </cell>
          <cell r="M25">
            <v>-217278.89504596998</v>
          </cell>
        </row>
        <row r="26">
          <cell r="A26" t="str">
            <v>04222</v>
          </cell>
          <cell r="B26" t="str">
            <v xml:space="preserve">CASHMERE            </v>
          </cell>
          <cell r="C26" t="str">
            <v>BL</v>
          </cell>
          <cell r="D26">
            <v>527025.14</v>
          </cell>
          <cell r="E26">
            <v>239702.16</v>
          </cell>
          <cell r="F26">
            <v>289352.95999999996</v>
          </cell>
          <cell r="H26">
            <v>19081.21</v>
          </cell>
          <cell r="I26">
            <v>59624.723256999976</v>
          </cell>
          <cell r="J26">
            <v>16142.44</v>
          </cell>
          <cell r="K26">
            <v>0</v>
          </cell>
          <cell r="L26">
            <v>623903.49325699988</v>
          </cell>
          <cell r="M26">
            <v>-96878.353256999864</v>
          </cell>
        </row>
        <row r="27">
          <cell r="A27" t="str">
            <v>04228</v>
          </cell>
          <cell r="B27" t="str">
            <v xml:space="preserve">CASCADE             </v>
          </cell>
          <cell r="C27" t="str">
            <v>BLS</v>
          </cell>
          <cell r="D27">
            <v>415558.98</v>
          </cell>
          <cell r="E27">
            <v>182695.16</v>
          </cell>
          <cell r="F27">
            <v>261763.90999999997</v>
          </cell>
          <cell r="H27">
            <v>40043.21</v>
          </cell>
          <cell r="I27">
            <v>62996.829143999988</v>
          </cell>
          <cell r="J27">
            <v>1938.44</v>
          </cell>
          <cell r="K27">
            <v>7847.08</v>
          </cell>
          <cell r="L27">
            <v>557284.62914399989</v>
          </cell>
          <cell r="M27">
            <v>-141725.64914399991</v>
          </cell>
        </row>
        <row r="28">
          <cell r="A28" t="str">
            <v>04246</v>
          </cell>
          <cell r="B28" t="str">
            <v xml:space="preserve">WENATCHEE           </v>
          </cell>
          <cell r="C28" t="str">
            <v>BLS</v>
          </cell>
          <cell r="D28">
            <v>3114995.75</v>
          </cell>
          <cell r="E28">
            <v>1370145.542365707</v>
          </cell>
          <cell r="F28">
            <v>1418310.3476311869</v>
          </cell>
          <cell r="H28">
            <v>72423.071847394618</v>
          </cell>
          <cell r="I28">
            <v>239152.21340510057</v>
          </cell>
          <cell r="J28">
            <v>68277.098155711574</v>
          </cell>
          <cell r="K28">
            <v>0</v>
          </cell>
          <cell r="L28">
            <v>3168308.2734051007</v>
          </cell>
          <cell r="M28">
            <v>-53312.523405100685</v>
          </cell>
        </row>
        <row r="29">
          <cell r="A29" t="str">
            <v>05121</v>
          </cell>
          <cell r="B29" t="str">
            <v xml:space="preserve">PORT ANGELES        </v>
          </cell>
          <cell r="C29" t="str">
            <v>BLC</v>
          </cell>
          <cell r="D29">
            <v>1484951.76</v>
          </cell>
          <cell r="E29">
            <v>631472.85</v>
          </cell>
          <cell r="F29">
            <v>647502.6</v>
          </cell>
          <cell r="H29">
            <v>86732.12</v>
          </cell>
          <cell r="I29">
            <v>126349.97648999999</v>
          </cell>
          <cell r="J29">
            <v>40918.510000000009</v>
          </cell>
          <cell r="K29">
            <v>25140.32</v>
          </cell>
          <cell r="L29">
            <v>1558116.3764899999</v>
          </cell>
          <cell r="M29">
            <v>-73164.616489999928</v>
          </cell>
        </row>
        <row r="30">
          <cell r="A30" t="str">
            <v>05313</v>
          </cell>
          <cell r="B30" t="str">
            <v xml:space="preserve">CRESCENT            </v>
          </cell>
          <cell r="C30" t="str">
            <v>BLS</v>
          </cell>
          <cell r="D30">
            <v>81421.760000000009</v>
          </cell>
          <cell r="E30">
            <v>46670.64</v>
          </cell>
          <cell r="F30">
            <v>70930.22</v>
          </cell>
          <cell r="H30">
            <v>5778.54</v>
          </cell>
          <cell r="I30">
            <v>14105.782319999998</v>
          </cell>
          <cell r="J30">
            <v>2182.6400000000003</v>
          </cell>
          <cell r="K30">
            <v>0</v>
          </cell>
          <cell r="L30">
            <v>139667.82232000001</v>
          </cell>
          <cell r="M30">
            <v>-58246.062319999997</v>
          </cell>
        </row>
        <row r="31">
          <cell r="A31" t="str">
            <v>05323</v>
          </cell>
          <cell r="B31" t="str">
            <v xml:space="preserve">SEQUIM              </v>
          </cell>
          <cell r="C31" t="str">
            <v>BLC</v>
          </cell>
          <cell r="D31">
            <v>869383</v>
          </cell>
          <cell r="E31">
            <v>414810.92</v>
          </cell>
          <cell r="F31">
            <v>465253.48000000004</v>
          </cell>
          <cell r="H31">
            <v>56603.5</v>
          </cell>
          <cell r="I31">
            <v>92642.532400000011</v>
          </cell>
          <cell r="J31">
            <v>72.78</v>
          </cell>
          <cell r="K31">
            <v>3558.95</v>
          </cell>
          <cell r="L31">
            <v>1032942.1624</v>
          </cell>
          <cell r="M31">
            <v>-163559.16240000003</v>
          </cell>
        </row>
        <row r="32">
          <cell r="A32" t="str">
            <v>05401</v>
          </cell>
          <cell r="B32" t="str">
            <v xml:space="preserve">CAPE FLATTERY       </v>
          </cell>
          <cell r="C32" t="str">
            <v>BLS</v>
          </cell>
          <cell r="D32">
            <v>242476.63</v>
          </cell>
          <cell r="E32">
            <v>147216.79</v>
          </cell>
          <cell r="F32">
            <v>236181.04</v>
          </cell>
          <cell r="H32">
            <v>16424.38</v>
          </cell>
          <cell r="I32">
            <v>57251.506722000006</v>
          </cell>
          <cell r="J32">
            <v>7274.3200000000006</v>
          </cell>
          <cell r="K32">
            <v>0</v>
          </cell>
          <cell r="L32">
            <v>464348.03672200005</v>
          </cell>
          <cell r="M32">
            <v>-221871.40672200004</v>
          </cell>
        </row>
        <row r="33">
          <cell r="A33" t="str">
            <v>05402</v>
          </cell>
          <cell r="B33" t="str">
            <v xml:space="preserve">QUILLAYUTE VALLEY   </v>
          </cell>
          <cell r="C33" t="str">
            <v>BL</v>
          </cell>
          <cell r="D33">
            <v>501345.32</v>
          </cell>
          <cell r="E33">
            <v>238919.61860182116</v>
          </cell>
          <cell r="F33">
            <v>368100.20325060998</v>
          </cell>
          <cell r="H33">
            <v>19901.636025584005</v>
          </cell>
          <cell r="I33">
            <v>59643.076271886675</v>
          </cell>
          <cell r="J33">
            <v>7771.7258989001111</v>
          </cell>
          <cell r="K33">
            <v>24205.976223084785</v>
          </cell>
          <cell r="L33">
            <v>718542.23627188662</v>
          </cell>
          <cell r="M33">
            <v>-217196.91627188661</v>
          </cell>
        </row>
        <row r="34">
          <cell r="A34" t="str">
            <v>06037</v>
          </cell>
          <cell r="B34" t="str">
            <v xml:space="preserve">VANCOUVER           </v>
          </cell>
          <cell r="C34" t="str">
            <v>BL</v>
          </cell>
          <cell r="D34">
            <v>7899247.5</v>
          </cell>
          <cell r="E34">
            <v>3246883.08</v>
          </cell>
          <cell r="F34">
            <v>3699991.39</v>
          </cell>
          <cell r="H34">
            <v>312987.46000000002</v>
          </cell>
          <cell r="I34">
            <v>716777.98016000004</v>
          </cell>
          <cell r="J34">
            <v>59623.31</v>
          </cell>
          <cell r="K34">
            <v>17600.919999999998</v>
          </cell>
          <cell r="L34">
            <v>8053864.14016</v>
          </cell>
          <cell r="M34">
            <v>-154616.64015999995</v>
          </cell>
        </row>
        <row r="35">
          <cell r="A35" t="str">
            <v>06098</v>
          </cell>
          <cell r="B35" t="str">
            <v xml:space="preserve">HOCKINSON           </v>
          </cell>
          <cell r="C35" t="str">
            <v>BLC</v>
          </cell>
          <cell r="D35">
            <v>522169.74</v>
          </cell>
          <cell r="E35">
            <v>240435.55</v>
          </cell>
          <cell r="F35">
            <v>199341.06</v>
          </cell>
          <cell r="H35">
            <v>46953.3</v>
          </cell>
          <cell r="I35">
            <v>51401.632931999993</v>
          </cell>
          <cell r="J35">
            <v>0</v>
          </cell>
          <cell r="K35">
            <v>2877.77</v>
          </cell>
          <cell r="L35">
            <v>541009.31293200003</v>
          </cell>
          <cell r="M35">
            <v>-18839.572932000039</v>
          </cell>
        </row>
        <row r="36">
          <cell r="A36" t="str">
            <v>06101</v>
          </cell>
          <cell r="B36" t="str">
            <v xml:space="preserve">LACENTER            </v>
          </cell>
          <cell r="C36" t="str">
            <v>BL</v>
          </cell>
          <cell r="D36">
            <v>360440.08</v>
          </cell>
          <cell r="E36">
            <v>171511.72</v>
          </cell>
          <cell r="F36">
            <v>226937.14</v>
          </cell>
          <cell r="H36">
            <v>75.09</v>
          </cell>
          <cell r="I36">
            <v>41877.372300000003</v>
          </cell>
          <cell r="J36">
            <v>1825.8700000000001</v>
          </cell>
          <cell r="K36">
            <v>0</v>
          </cell>
          <cell r="L36">
            <v>442227.1923</v>
          </cell>
          <cell r="M36">
            <v>-81787.112299999979</v>
          </cell>
        </row>
        <row r="37">
          <cell r="A37" t="str">
            <v>06103</v>
          </cell>
          <cell r="B37" t="str">
            <v xml:space="preserve">GREEN MOUNTAIN      </v>
          </cell>
          <cell r="C37" t="str">
            <v>L</v>
          </cell>
          <cell r="D37">
            <v>36610.49</v>
          </cell>
          <cell r="E37">
            <v>30156.68</v>
          </cell>
          <cell r="F37">
            <v>29754.300000000003</v>
          </cell>
          <cell r="H37">
            <v>0</v>
          </cell>
          <cell r="I37">
            <v>9042.3317700000007</v>
          </cell>
          <cell r="J37">
            <v>0</v>
          </cell>
          <cell r="K37">
            <v>0</v>
          </cell>
          <cell r="L37">
            <v>68953.31177</v>
          </cell>
          <cell r="M37">
            <v>-32342.821770000002</v>
          </cell>
        </row>
        <row r="38">
          <cell r="A38" t="str">
            <v>06112</v>
          </cell>
          <cell r="B38" t="str">
            <v xml:space="preserve">WASHOUGAL           </v>
          </cell>
          <cell r="C38" t="str">
            <v>BLC</v>
          </cell>
          <cell r="D38">
            <v>977566.32000000007</v>
          </cell>
          <cell r="E38">
            <v>389569.75</v>
          </cell>
          <cell r="F38">
            <v>432677.81</v>
          </cell>
          <cell r="H38">
            <v>204380</v>
          </cell>
          <cell r="I38">
            <v>107153.12364200001</v>
          </cell>
          <cell r="J38">
            <v>0</v>
          </cell>
          <cell r="K38">
            <v>0</v>
          </cell>
          <cell r="L38">
            <v>1133780.683642</v>
          </cell>
          <cell r="M38">
            <v>-156214.36364199989</v>
          </cell>
        </row>
        <row r="39">
          <cell r="A39" t="str">
            <v>06114</v>
          </cell>
          <cell r="B39" t="str">
            <v xml:space="preserve">EVERGREEN           </v>
          </cell>
          <cell r="C39" t="str">
            <v>BLC</v>
          </cell>
          <cell r="D39">
            <v>8274036.8900000006</v>
          </cell>
          <cell r="E39">
            <v>3566146.8659480899</v>
          </cell>
          <cell r="F39">
            <v>2892991.0347947921</v>
          </cell>
          <cell r="H39">
            <v>264025.76106555166</v>
          </cell>
          <cell r="I39">
            <v>551571.77299123676</v>
          </cell>
          <cell r="J39">
            <v>842778.51227045245</v>
          </cell>
          <cell r="K39">
            <v>1186.245921114047</v>
          </cell>
          <cell r="L39">
            <v>8118700.1929912381</v>
          </cell>
          <cell r="M39">
            <v>155336.69700876251</v>
          </cell>
        </row>
        <row r="40">
          <cell r="A40" t="str">
            <v>06117</v>
          </cell>
          <cell r="B40" t="str">
            <v xml:space="preserve">CAMAS               </v>
          </cell>
          <cell r="C40" t="str">
            <v>BLC</v>
          </cell>
          <cell r="D40">
            <v>1452366.26</v>
          </cell>
          <cell r="E40">
            <v>669695.09</v>
          </cell>
          <cell r="F40">
            <v>929271.48</v>
          </cell>
          <cell r="H40">
            <v>1610.26</v>
          </cell>
          <cell r="I40">
            <v>144064.64092499996</v>
          </cell>
          <cell r="J40">
            <v>13804.429999999982</v>
          </cell>
          <cell r="K40">
            <v>0</v>
          </cell>
          <cell r="L40">
            <v>1758445.9009249997</v>
          </cell>
          <cell r="M40">
            <v>-306079.64092499972</v>
          </cell>
        </row>
        <row r="41">
          <cell r="A41" t="str">
            <v>06119</v>
          </cell>
          <cell r="B41" t="str">
            <v xml:space="preserve">BATTLE GROUND       </v>
          </cell>
          <cell r="C41" t="str">
            <v>BLC</v>
          </cell>
          <cell r="D41">
            <v>3089299.54</v>
          </cell>
          <cell r="E41">
            <v>1483451.8980936862</v>
          </cell>
          <cell r="F41">
            <v>1367841.2577901199</v>
          </cell>
          <cell r="H41">
            <v>194564.05066163084</v>
          </cell>
          <cell r="I41">
            <v>269516.00269162504</v>
          </cell>
          <cell r="J41">
            <v>8200.7678397709624</v>
          </cell>
          <cell r="K41">
            <v>29309.225614792227</v>
          </cell>
          <cell r="L41">
            <v>3352883.2026916249</v>
          </cell>
          <cell r="M41">
            <v>-263583.66269162484</v>
          </cell>
        </row>
        <row r="42">
          <cell r="A42" t="str">
            <v>06122</v>
          </cell>
          <cell r="B42" t="str">
            <v xml:space="preserve">RIDGEFIELD          </v>
          </cell>
          <cell r="C42" t="str">
            <v>BLC</v>
          </cell>
          <cell r="D42">
            <v>572103.19999999995</v>
          </cell>
          <cell r="E42">
            <v>322554.46999999997</v>
          </cell>
          <cell r="F42">
            <v>210452</v>
          </cell>
          <cell r="H42">
            <v>10271.94</v>
          </cell>
          <cell r="I42">
            <v>49613.991258999988</v>
          </cell>
          <cell r="J42">
            <v>1064.1300000000001</v>
          </cell>
          <cell r="K42">
            <v>0</v>
          </cell>
          <cell r="L42">
            <v>593956.53125899995</v>
          </cell>
          <cell r="M42">
            <v>-21853.331258999999</v>
          </cell>
        </row>
        <row r="43">
          <cell r="A43" t="str">
            <v>07002</v>
          </cell>
          <cell r="B43" t="str">
            <v xml:space="preserve">DAYTON              </v>
          </cell>
          <cell r="C43" t="str">
            <v>BL</v>
          </cell>
          <cell r="D43">
            <v>191087.76</v>
          </cell>
          <cell r="E43">
            <v>86636.77</v>
          </cell>
          <cell r="F43">
            <v>102159.37</v>
          </cell>
          <cell r="H43">
            <v>37048.43</v>
          </cell>
          <cell r="I43">
            <v>28001.893962000006</v>
          </cell>
          <cell r="J43">
            <v>8403.66</v>
          </cell>
          <cell r="K43">
            <v>0</v>
          </cell>
          <cell r="L43">
            <v>262250.12396200001</v>
          </cell>
          <cell r="M43">
            <v>-71162.363962000003</v>
          </cell>
        </row>
        <row r="44">
          <cell r="A44" t="str">
            <v>07035</v>
          </cell>
          <cell r="B44" t="str">
            <v>STARBUCK</v>
          </cell>
          <cell r="C44" t="str">
            <v>N</v>
          </cell>
          <cell r="D44">
            <v>0</v>
          </cell>
          <cell r="E44">
            <v>1009.7700000000001</v>
          </cell>
          <cell r="F44">
            <v>0</v>
          </cell>
          <cell r="H44">
            <v>0</v>
          </cell>
          <cell r="I44">
            <v>0</v>
          </cell>
          <cell r="J44">
            <v>10</v>
          </cell>
          <cell r="K44">
            <v>0</v>
          </cell>
          <cell r="L44">
            <v>1019.7700000000001</v>
          </cell>
          <cell r="M44">
            <v>0</v>
          </cell>
        </row>
        <row r="45">
          <cell r="A45" t="str">
            <v>08122</v>
          </cell>
          <cell r="B45" t="str">
            <v xml:space="preserve">LONGVIEW            </v>
          </cell>
          <cell r="C45" t="str">
            <v>BLS</v>
          </cell>
          <cell r="D45">
            <v>2762803.05</v>
          </cell>
          <cell r="E45">
            <v>1161157.77</v>
          </cell>
          <cell r="F45">
            <v>1193476.6400000001</v>
          </cell>
          <cell r="H45">
            <v>178813.79</v>
          </cell>
          <cell r="I45">
            <v>254136.86708400003</v>
          </cell>
          <cell r="J45">
            <v>37231.85</v>
          </cell>
          <cell r="K45">
            <v>0</v>
          </cell>
          <cell r="L45">
            <v>2824816.9170840005</v>
          </cell>
          <cell r="M45">
            <v>-62013.867084000725</v>
          </cell>
        </row>
        <row r="46">
          <cell r="A46" t="str">
            <v>08130</v>
          </cell>
          <cell r="B46" t="str">
            <v xml:space="preserve">TOUTLE LAKE         </v>
          </cell>
          <cell r="C46" t="str">
            <v>BL</v>
          </cell>
          <cell r="D46">
            <v>246016.15999999997</v>
          </cell>
          <cell r="E46">
            <v>144505.94</v>
          </cell>
          <cell r="F46">
            <v>125259.08000000002</v>
          </cell>
          <cell r="H46">
            <v>11182.52</v>
          </cell>
          <cell r="I46">
            <v>25908.849560000006</v>
          </cell>
          <cell r="J46">
            <v>933</v>
          </cell>
          <cell r="K46">
            <v>0</v>
          </cell>
          <cell r="L46">
            <v>307789.38956000004</v>
          </cell>
          <cell r="M46">
            <v>-61773.229560000065</v>
          </cell>
        </row>
        <row r="47">
          <cell r="A47" t="str">
            <v>08401</v>
          </cell>
          <cell r="B47" t="str">
            <v xml:space="preserve">CASTLE ROCK         </v>
          </cell>
          <cell r="C47" t="str">
            <v>BL</v>
          </cell>
          <cell r="D47">
            <v>483996.28</v>
          </cell>
          <cell r="E47">
            <v>217695</v>
          </cell>
          <cell r="F47">
            <v>254057.77</v>
          </cell>
          <cell r="H47">
            <v>2312.16</v>
          </cell>
          <cell r="I47">
            <v>56011.675072999991</v>
          </cell>
          <cell r="J47">
            <v>3786.48</v>
          </cell>
          <cell r="K47">
            <v>0</v>
          </cell>
          <cell r="L47">
            <v>533863.08507299994</v>
          </cell>
          <cell r="M47">
            <v>-49866.805072999909</v>
          </cell>
        </row>
        <row r="48">
          <cell r="A48" t="str">
            <v>08402</v>
          </cell>
          <cell r="B48" t="str">
            <v xml:space="preserve">KALAMA              </v>
          </cell>
          <cell r="C48" t="str">
            <v>BLC</v>
          </cell>
          <cell r="D48">
            <v>249062.64</v>
          </cell>
          <cell r="E48">
            <v>124382.73</v>
          </cell>
          <cell r="F48">
            <v>132269.33000000002</v>
          </cell>
          <cell r="H48">
            <v>996.13000000000011</v>
          </cell>
          <cell r="I48">
            <v>20243.336102999998</v>
          </cell>
          <cell r="J48">
            <v>885.20999999999185</v>
          </cell>
          <cell r="K48">
            <v>107.68</v>
          </cell>
          <cell r="L48">
            <v>278884.416103</v>
          </cell>
          <cell r="M48">
            <v>-29821.776102999982</v>
          </cell>
        </row>
        <row r="49">
          <cell r="A49" t="str">
            <v>08404</v>
          </cell>
          <cell r="B49" t="str">
            <v xml:space="preserve">WOODLAND            </v>
          </cell>
          <cell r="C49" t="str">
            <v>BLC</v>
          </cell>
          <cell r="D49">
            <v>701217.72</v>
          </cell>
          <cell r="E49">
            <v>293596.6079911571</v>
          </cell>
          <cell r="F49">
            <v>389428.20116685925</v>
          </cell>
          <cell r="H49">
            <v>49567.496926532753</v>
          </cell>
          <cell r="I49">
            <v>75151.191919083823</v>
          </cell>
          <cell r="J49">
            <v>8865.9939154508629</v>
          </cell>
          <cell r="K49">
            <v>0</v>
          </cell>
          <cell r="L49">
            <v>816609.49191908375</v>
          </cell>
          <cell r="M49">
            <v>-115391.77191908378</v>
          </cell>
        </row>
        <row r="50">
          <cell r="A50" t="str">
            <v>08458</v>
          </cell>
          <cell r="B50" t="str">
            <v xml:space="preserve">KELSO               </v>
          </cell>
          <cell r="C50" t="str">
            <v>BLS</v>
          </cell>
          <cell r="D50">
            <v>2093772.3399999999</v>
          </cell>
          <cell r="E50">
            <v>1070355.4659650971</v>
          </cell>
          <cell r="F50">
            <v>1037957.623184643</v>
          </cell>
          <cell r="H50">
            <v>155539.74587211316</v>
          </cell>
          <cell r="I50">
            <v>236009.20827116788</v>
          </cell>
          <cell r="J50">
            <v>9403.7944048537629</v>
          </cell>
          <cell r="K50">
            <v>4214.870573293113</v>
          </cell>
          <cell r="L50">
            <v>2513480.7082711677</v>
          </cell>
          <cell r="M50">
            <v>-419708.36827116786</v>
          </cell>
        </row>
        <row r="51">
          <cell r="A51" t="str">
            <v>09013</v>
          </cell>
          <cell r="B51" t="str">
            <v xml:space="preserve">ORONDO              </v>
          </cell>
          <cell r="C51" t="str">
            <v>BLS</v>
          </cell>
          <cell r="D51">
            <v>131789.59</v>
          </cell>
          <cell r="E51">
            <v>81206.920747039068</v>
          </cell>
          <cell r="F51">
            <v>62851.269057948768</v>
          </cell>
          <cell r="H51">
            <v>4894.4745133429742</v>
          </cell>
          <cell r="I51">
            <v>7991.1715848952472</v>
          </cell>
          <cell r="J51">
            <v>789.17568166919978</v>
          </cell>
          <cell r="K51">
            <v>0</v>
          </cell>
          <cell r="L51">
            <v>157733.01158489528</v>
          </cell>
          <cell r="M51">
            <v>-25943.421584895288</v>
          </cell>
        </row>
        <row r="52">
          <cell r="A52" t="str">
            <v>09075</v>
          </cell>
          <cell r="B52" t="str">
            <v xml:space="preserve">BRIDGEPORT          </v>
          </cell>
          <cell r="C52" t="str">
            <v>BLSC</v>
          </cell>
          <cell r="D52">
            <v>446933.80999999994</v>
          </cell>
          <cell r="E52">
            <v>276159.24150665477</v>
          </cell>
          <cell r="F52">
            <v>178077.68884716512</v>
          </cell>
          <cell r="H52">
            <v>16240.086618906938</v>
          </cell>
          <cell r="I52">
            <v>34860.532963513637</v>
          </cell>
          <cell r="J52">
            <v>2634.3881695982236</v>
          </cell>
          <cell r="K52">
            <v>2725.1548576749492</v>
          </cell>
          <cell r="L52">
            <v>510697.09296351363</v>
          </cell>
          <cell r="M52">
            <v>-63763.282963513688</v>
          </cell>
        </row>
        <row r="53">
          <cell r="A53" t="str">
            <v>09102</v>
          </cell>
          <cell r="B53" t="str">
            <v xml:space="preserve">PALISADES           </v>
          </cell>
          <cell r="C53" t="str">
            <v>BL</v>
          </cell>
          <cell r="D53">
            <v>22691.699999999997</v>
          </cell>
          <cell r="E53">
            <v>17138.490000000002</v>
          </cell>
          <cell r="F53">
            <v>18384.13</v>
          </cell>
          <cell r="H53">
            <v>1119.56</v>
          </cell>
          <cell r="I53">
            <v>10594.564802000001</v>
          </cell>
          <cell r="J53">
            <v>284.44</v>
          </cell>
          <cell r="K53">
            <v>0</v>
          </cell>
          <cell r="L53">
            <v>47521.184802000003</v>
          </cell>
          <cell r="M53">
            <v>-24829.484802000006</v>
          </cell>
        </row>
        <row r="54">
          <cell r="A54" t="str">
            <v>09206</v>
          </cell>
          <cell r="B54" t="str">
            <v xml:space="preserve">EASTMONT            </v>
          </cell>
          <cell r="C54" t="str">
            <v>BLSC</v>
          </cell>
          <cell r="D54">
            <v>2349247.75</v>
          </cell>
          <cell r="E54">
            <v>877829.38</v>
          </cell>
          <cell r="F54">
            <v>732059.91999999993</v>
          </cell>
          <cell r="H54">
            <v>441698.93</v>
          </cell>
          <cell r="I54">
            <v>202623.89939999999</v>
          </cell>
          <cell r="J54">
            <v>182492.14999999994</v>
          </cell>
          <cell r="K54">
            <v>11285.26</v>
          </cell>
          <cell r="L54">
            <v>2447989.5393999997</v>
          </cell>
          <cell r="M54">
            <v>-98741.78939999966</v>
          </cell>
        </row>
        <row r="55">
          <cell r="A55" t="str">
            <v>09207</v>
          </cell>
          <cell r="B55" t="str">
            <v xml:space="preserve">MANSFIELD           </v>
          </cell>
          <cell r="C55" t="str">
            <v>BLS</v>
          </cell>
          <cell r="D55">
            <v>53636.840000000004</v>
          </cell>
          <cell r="E55">
            <v>52655.3</v>
          </cell>
          <cell r="F55">
            <v>52940.06</v>
          </cell>
          <cell r="H55">
            <v>5248.06</v>
          </cell>
          <cell r="I55">
            <v>15360.126746999998</v>
          </cell>
          <cell r="J55">
            <v>415.95</v>
          </cell>
          <cell r="K55">
            <v>0</v>
          </cell>
          <cell r="L55">
            <v>126619.496747</v>
          </cell>
          <cell r="M55">
            <v>-72982.656747000001</v>
          </cell>
        </row>
        <row r="56">
          <cell r="A56" t="str">
            <v>09209</v>
          </cell>
          <cell r="B56" t="str">
            <v xml:space="preserve">WATERVILLE          </v>
          </cell>
          <cell r="C56" t="str">
            <v>BL</v>
          </cell>
          <cell r="D56">
            <v>163887.63</v>
          </cell>
          <cell r="E56">
            <v>63370.61</v>
          </cell>
          <cell r="F56">
            <v>48818.07</v>
          </cell>
          <cell r="H56">
            <v>3380.92</v>
          </cell>
          <cell r="I56">
            <v>11709.735999</v>
          </cell>
          <cell r="J56">
            <v>3271.1000000000004</v>
          </cell>
          <cell r="K56">
            <v>50216.4</v>
          </cell>
          <cell r="L56">
            <v>180766.835999</v>
          </cell>
          <cell r="M56">
            <v>-16879.205998999998</v>
          </cell>
        </row>
        <row r="57">
          <cell r="A57" t="str">
            <v>10003</v>
          </cell>
          <cell r="B57" t="str">
            <v xml:space="preserve">KELLER              </v>
          </cell>
          <cell r="C57" t="str">
            <v>BL</v>
          </cell>
          <cell r="D57">
            <v>31534.59</v>
          </cell>
          <cell r="E57">
            <v>18766.169999999998</v>
          </cell>
          <cell r="F57">
            <v>38399.979999999996</v>
          </cell>
          <cell r="H57">
            <v>5216.95</v>
          </cell>
          <cell r="I57">
            <v>6837.9189869999991</v>
          </cell>
          <cell r="J57">
            <v>244</v>
          </cell>
          <cell r="K57">
            <v>0</v>
          </cell>
          <cell r="L57">
            <v>69465.018986999989</v>
          </cell>
          <cell r="M57">
            <v>-37930.428986999992</v>
          </cell>
        </row>
        <row r="58">
          <cell r="A58" t="str">
            <v>10050</v>
          </cell>
          <cell r="B58" t="str">
            <v xml:space="preserve">CURLEW              </v>
          </cell>
          <cell r="C58" t="str">
            <v>BL</v>
          </cell>
          <cell r="D58">
            <v>115409.29000000001</v>
          </cell>
          <cell r="E58">
            <v>54139.7</v>
          </cell>
          <cell r="F58">
            <v>77706.19</v>
          </cell>
          <cell r="H58">
            <v>15054.08</v>
          </cell>
          <cell r="I58">
            <v>28603.812104000004</v>
          </cell>
          <cell r="J58">
            <v>3613.76</v>
          </cell>
          <cell r="K58">
            <v>0</v>
          </cell>
          <cell r="L58">
            <v>179117.54210400002</v>
          </cell>
          <cell r="M58">
            <v>-63708.252104000014</v>
          </cell>
        </row>
        <row r="59">
          <cell r="A59" t="str">
            <v>10065</v>
          </cell>
          <cell r="B59" t="str">
            <v xml:space="preserve">ORIENT              </v>
          </cell>
          <cell r="C59" t="str">
            <v>BL</v>
          </cell>
          <cell r="D59">
            <v>29854.960000000003</v>
          </cell>
          <cell r="E59">
            <v>15210.795949739591</v>
          </cell>
          <cell r="F59">
            <v>32559.251826337269</v>
          </cell>
          <cell r="H59">
            <v>1561.1228354448717</v>
          </cell>
          <cell r="I59">
            <v>7147.2933126330181</v>
          </cell>
          <cell r="J59">
            <v>984.20938847826915</v>
          </cell>
          <cell r="K59">
            <v>0</v>
          </cell>
          <cell r="L59">
            <v>57462.673312633015</v>
          </cell>
          <cell r="M59">
            <v>-27607.713312633012</v>
          </cell>
        </row>
        <row r="60">
          <cell r="A60" t="str">
            <v>10070</v>
          </cell>
          <cell r="B60" t="str">
            <v xml:space="preserve">INCHELIUM           </v>
          </cell>
          <cell r="C60" t="str">
            <v>BL</v>
          </cell>
          <cell r="D60">
            <v>113982.73000000001</v>
          </cell>
          <cell r="E60">
            <v>74850.808736050851</v>
          </cell>
          <cell r="F60">
            <v>85423.777484368344</v>
          </cell>
          <cell r="H60">
            <v>10643.434067698265</v>
          </cell>
          <cell r="I60">
            <v>25564.198801407467</v>
          </cell>
          <cell r="J60">
            <v>1431.6397118825535</v>
          </cell>
          <cell r="K60">
            <v>0</v>
          </cell>
          <cell r="L60">
            <v>197913.85880140748</v>
          </cell>
          <cell r="M60">
            <v>-83931.128801407467</v>
          </cell>
        </row>
        <row r="61">
          <cell r="A61" t="str">
            <v>10309</v>
          </cell>
          <cell r="B61" t="str">
            <v xml:space="preserve">REPUBLIC            </v>
          </cell>
          <cell r="C61" t="str">
            <v>BLS</v>
          </cell>
          <cell r="D61">
            <v>188334.92</v>
          </cell>
          <cell r="E61">
            <v>95125.119999999995</v>
          </cell>
          <cell r="F61">
            <v>110026.15000000001</v>
          </cell>
          <cell r="H61">
            <v>8759.48</v>
          </cell>
          <cell r="I61">
            <v>37052.046360000015</v>
          </cell>
          <cell r="J61">
            <v>3984.57</v>
          </cell>
          <cell r="K61">
            <v>0</v>
          </cell>
          <cell r="L61">
            <v>254947.36636000004</v>
          </cell>
          <cell r="M61">
            <v>-66612.446360000031</v>
          </cell>
        </row>
        <row r="62">
          <cell r="A62" t="str">
            <v>11001</v>
          </cell>
          <cell r="B62" t="str">
            <v xml:space="preserve">PASCO               </v>
          </cell>
          <cell r="C62" t="str">
            <v>BL</v>
          </cell>
          <cell r="D62">
            <v>7683873.3999999994</v>
          </cell>
          <cell r="E62">
            <v>3232026.2399999998</v>
          </cell>
          <cell r="F62">
            <v>3426259.29</v>
          </cell>
          <cell r="H62">
            <v>376585.36</v>
          </cell>
          <cell r="I62">
            <v>618438.27546600008</v>
          </cell>
          <cell r="J62">
            <v>156427.28</v>
          </cell>
          <cell r="K62">
            <v>93124.06</v>
          </cell>
          <cell r="L62">
            <v>7902860.5054659992</v>
          </cell>
          <cell r="M62">
            <v>-218987.1054659998</v>
          </cell>
        </row>
        <row r="63">
          <cell r="A63" t="str">
            <v>11051</v>
          </cell>
          <cell r="B63" t="str">
            <v xml:space="preserve">NORTH FRANKLIN      </v>
          </cell>
          <cell r="C63" t="str">
            <v>BLS</v>
          </cell>
          <cell r="D63">
            <v>994937.52</v>
          </cell>
          <cell r="E63">
            <v>442314.47</v>
          </cell>
          <cell r="F63">
            <v>454477.44</v>
          </cell>
          <cell r="H63">
            <v>44978.81</v>
          </cell>
          <cell r="I63">
            <v>91758.534858999992</v>
          </cell>
          <cell r="J63">
            <v>10030.34</v>
          </cell>
          <cell r="K63">
            <v>7611.42</v>
          </cell>
          <cell r="L63">
            <v>1051171.014859</v>
          </cell>
          <cell r="M63">
            <v>-56233.494858999969</v>
          </cell>
        </row>
        <row r="64">
          <cell r="A64" t="str">
            <v>11054</v>
          </cell>
          <cell r="B64" t="str">
            <v>STAR</v>
          </cell>
          <cell r="C64" t="str">
            <v>N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11056</v>
          </cell>
          <cell r="B65" t="str">
            <v xml:space="preserve">KAHLOTUS            </v>
          </cell>
          <cell r="C65" t="str">
            <v>BL</v>
          </cell>
          <cell r="D65">
            <v>39213.009999999995</v>
          </cell>
          <cell r="E65">
            <v>27164.41</v>
          </cell>
          <cell r="F65">
            <v>39374.82</v>
          </cell>
          <cell r="H65">
            <v>1007.73</v>
          </cell>
          <cell r="I65">
            <v>15072.461613999996</v>
          </cell>
          <cell r="J65">
            <v>320.83</v>
          </cell>
          <cell r="K65">
            <v>0</v>
          </cell>
          <cell r="L65">
            <v>82940.251613999993</v>
          </cell>
          <cell r="M65">
            <v>-43727.241613999999</v>
          </cell>
        </row>
        <row r="66">
          <cell r="A66" t="str">
            <v>12110</v>
          </cell>
          <cell r="B66" t="str">
            <v xml:space="preserve">POMEROY             </v>
          </cell>
          <cell r="C66" t="str">
            <v>BL</v>
          </cell>
          <cell r="D66">
            <v>153346.33000000002</v>
          </cell>
          <cell r="E66">
            <v>77963.45</v>
          </cell>
          <cell r="F66">
            <v>91619.949999999983</v>
          </cell>
          <cell r="H66">
            <v>624.24</v>
          </cell>
          <cell r="I66">
            <v>28448.474279999988</v>
          </cell>
          <cell r="J66">
            <v>421.85</v>
          </cell>
          <cell r="K66">
            <v>0</v>
          </cell>
          <cell r="L66">
            <v>199077.96427999996</v>
          </cell>
          <cell r="M66">
            <v>-45731.63427999994</v>
          </cell>
        </row>
        <row r="67">
          <cell r="A67" t="str">
            <v>13073</v>
          </cell>
          <cell r="B67" t="str">
            <v xml:space="preserve">WAHLUKE             </v>
          </cell>
          <cell r="C67" t="str">
            <v>BLS</v>
          </cell>
          <cell r="D67">
            <v>1407456.46</v>
          </cell>
          <cell r="E67">
            <v>693813.35</v>
          </cell>
          <cell r="F67">
            <v>501983.87</v>
          </cell>
          <cell r="H67">
            <v>48441.95</v>
          </cell>
          <cell r="I67">
            <v>112823.69059500001</v>
          </cell>
          <cell r="J67">
            <v>3990.3500000000004</v>
          </cell>
          <cell r="K67">
            <v>15937.99</v>
          </cell>
          <cell r="L67">
            <v>1376991.2005950001</v>
          </cell>
          <cell r="M67">
            <v>30465.259404999902</v>
          </cell>
        </row>
        <row r="68">
          <cell r="A68" t="str">
            <v>13144</v>
          </cell>
          <cell r="B68" t="str">
            <v xml:space="preserve">QUINCY              </v>
          </cell>
          <cell r="C68" t="str">
            <v>BLSC</v>
          </cell>
          <cell r="D68">
            <v>1437689.1</v>
          </cell>
          <cell r="E68">
            <v>637066.25</v>
          </cell>
          <cell r="F68">
            <v>725807.88</v>
          </cell>
          <cell r="H68">
            <v>94089.39</v>
          </cell>
          <cell r="I68">
            <v>117074.87334699996</v>
          </cell>
          <cell r="J68">
            <v>86956.899999999951</v>
          </cell>
          <cell r="K68">
            <v>0</v>
          </cell>
          <cell r="L68">
            <v>1660995.2933469997</v>
          </cell>
          <cell r="M68">
            <v>-223306.19334699959</v>
          </cell>
        </row>
        <row r="69">
          <cell r="A69" t="str">
            <v>13146</v>
          </cell>
          <cell r="B69" t="str">
            <v xml:space="preserve">WARDEN              </v>
          </cell>
          <cell r="C69" t="str">
            <v>BLS</v>
          </cell>
          <cell r="D69">
            <v>632870.04</v>
          </cell>
          <cell r="E69">
            <v>232204.88</v>
          </cell>
          <cell r="F69">
            <v>280107.42000000004</v>
          </cell>
          <cell r="H69">
            <v>6719.7699999999995</v>
          </cell>
          <cell r="I69">
            <v>51980.609601000018</v>
          </cell>
          <cell r="J69">
            <v>28780.640000000003</v>
          </cell>
          <cell r="K69">
            <v>0</v>
          </cell>
          <cell r="L69">
            <v>599793.31960100005</v>
          </cell>
          <cell r="M69">
            <v>33076.720398999983</v>
          </cell>
        </row>
        <row r="70">
          <cell r="A70" t="str">
            <v>13151</v>
          </cell>
          <cell r="B70" t="str">
            <v xml:space="preserve">COULEE-HARTLINE     </v>
          </cell>
          <cell r="C70" t="str">
            <v>BL</v>
          </cell>
          <cell r="D70">
            <v>89624.36</v>
          </cell>
          <cell r="E70">
            <v>64475.55</v>
          </cell>
          <cell r="F70">
            <v>70825.55</v>
          </cell>
          <cell r="H70">
            <v>3544.13</v>
          </cell>
          <cell r="I70">
            <v>14331.037336000003</v>
          </cell>
          <cell r="J70">
            <v>0</v>
          </cell>
          <cell r="K70">
            <v>0</v>
          </cell>
          <cell r="L70">
            <v>153176.26733600002</v>
          </cell>
          <cell r="M70">
            <v>-63551.907336000018</v>
          </cell>
        </row>
        <row r="71">
          <cell r="A71" t="str">
            <v>13156</v>
          </cell>
          <cell r="B71" t="str">
            <v xml:space="preserve">SOAP LAKE           </v>
          </cell>
          <cell r="C71" t="str">
            <v>BL</v>
          </cell>
          <cell r="D71">
            <v>276121.23</v>
          </cell>
          <cell r="E71">
            <v>211954.37</v>
          </cell>
          <cell r="F71">
            <v>148178.21</v>
          </cell>
          <cell r="H71">
            <v>15900.88</v>
          </cell>
          <cell r="I71">
            <v>48715.94875499999</v>
          </cell>
          <cell r="J71">
            <v>3157.26</v>
          </cell>
          <cell r="K71">
            <v>0</v>
          </cell>
          <cell r="L71">
            <v>427906.66875499999</v>
          </cell>
          <cell r="M71">
            <v>-151785.43875500001</v>
          </cell>
        </row>
        <row r="72">
          <cell r="A72" t="str">
            <v>13160</v>
          </cell>
          <cell r="B72" t="str">
            <v xml:space="preserve">ROYAL               </v>
          </cell>
          <cell r="C72" t="str">
            <v>BLS</v>
          </cell>
          <cell r="D72">
            <v>822408.59000000008</v>
          </cell>
          <cell r="E72">
            <v>438731.61</v>
          </cell>
          <cell r="F72">
            <v>263521.32</v>
          </cell>
          <cell r="H72">
            <v>11286.75</v>
          </cell>
          <cell r="I72">
            <v>52208.966171999986</v>
          </cell>
          <cell r="J72">
            <v>1137.8399999999999</v>
          </cell>
          <cell r="K72">
            <v>0</v>
          </cell>
          <cell r="L72">
            <v>766886.48617199983</v>
          </cell>
          <cell r="M72">
            <v>55522.103828000254</v>
          </cell>
        </row>
        <row r="73">
          <cell r="A73" t="str">
            <v>13161</v>
          </cell>
          <cell r="B73" t="str">
            <v xml:space="preserve">MOSES LAKE          </v>
          </cell>
          <cell r="C73" t="str">
            <v>BLSC</v>
          </cell>
          <cell r="D73">
            <v>3589774.0300000003</v>
          </cell>
          <cell r="E73">
            <v>1567087.3757349839</v>
          </cell>
          <cell r="F73">
            <v>1820666.9076250955</v>
          </cell>
          <cell r="H73">
            <v>146465.11385048961</v>
          </cell>
          <cell r="I73">
            <v>344305.21263477107</v>
          </cell>
          <cell r="J73">
            <v>146466.5827894308</v>
          </cell>
          <cell r="K73">
            <v>0</v>
          </cell>
          <cell r="L73">
            <v>4024991.1926347711</v>
          </cell>
          <cell r="M73">
            <v>-435217.16263477085</v>
          </cell>
        </row>
        <row r="74">
          <cell r="A74" t="str">
            <v>13165</v>
          </cell>
          <cell r="B74" t="str">
            <v xml:space="preserve">EPHRATA             </v>
          </cell>
          <cell r="C74" t="str">
            <v>BLS</v>
          </cell>
          <cell r="D74">
            <v>873371.59000000008</v>
          </cell>
          <cell r="E74">
            <v>404958.46</v>
          </cell>
          <cell r="F74">
            <v>496379.06000000006</v>
          </cell>
          <cell r="H74">
            <v>18078.28</v>
          </cell>
          <cell r="I74">
            <v>82819.513548000017</v>
          </cell>
          <cell r="J74">
            <v>2518.4</v>
          </cell>
          <cell r="K74">
            <v>3097.81</v>
          </cell>
          <cell r="L74">
            <v>1007851.5235480001</v>
          </cell>
          <cell r="M74">
            <v>-134479.93354800006</v>
          </cell>
        </row>
        <row r="75">
          <cell r="A75" t="str">
            <v>13167</v>
          </cell>
          <cell r="B75" t="str">
            <v xml:space="preserve">WILSON CREEK        </v>
          </cell>
          <cell r="C75" t="str">
            <v>BL</v>
          </cell>
          <cell r="D75">
            <v>94475</v>
          </cell>
          <cell r="E75">
            <v>47571.66</v>
          </cell>
          <cell r="F75">
            <v>82949.320000000007</v>
          </cell>
          <cell r="H75">
            <v>1665.17</v>
          </cell>
          <cell r="I75">
            <v>27549.171974000008</v>
          </cell>
          <cell r="J75">
            <v>1021.73</v>
          </cell>
          <cell r="K75">
            <v>0</v>
          </cell>
          <cell r="L75">
            <v>160757.05197400003</v>
          </cell>
          <cell r="M75">
            <v>-66282.051974000031</v>
          </cell>
        </row>
        <row r="76">
          <cell r="A76" t="str">
            <v>13301</v>
          </cell>
          <cell r="B76" t="str">
            <v xml:space="preserve">GRAND COULEE DAM    </v>
          </cell>
          <cell r="C76" t="str">
            <v>BLSC</v>
          </cell>
          <cell r="D76">
            <v>343075.98</v>
          </cell>
          <cell r="E76">
            <v>159304.00999999998</v>
          </cell>
          <cell r="F76">
            <v>183442.36</v>
          </cell>
          <cell r="H76">
            <v>11862.4</v>
          </cell>
          <cell r="I76">
            <v>53513.592192000004</v>
          </cell>
          <cell r="J76">
            <v>11152</v>
          </cell>
          <cell r="K76">
            <v>0</v>
          </cell>
          <cell r="L76">
            <v>419274.36219200003</v>
          </cell>
          <cell r="M76">
            <v>-76198.382192000048</v>
          </cell>
        </row>
        <row r="77">
          <cell r="A77" t="str">
            <v>14005</v>
          </cell>
          <cell r="B77" t="str">
            <v xml:space="preserve">ABERDEEN            </v>
          </cell>
          <cell r="C77" t="str">
            <v>BLS</v>
          </cell>
          <cell r="D77">
            <v>1798903.47</v>
          </cell>
          <cell r="E77">
            <v>845552.95881798607</v>
          </cell>
          <cell r="F77">
            <v>914316.13364573359</v>
          </cell>
          <cell r="H77">
            <v>76499.594939763163</v>
          </cell>
          <cell r="I77">
            <v>182328.64018183577</v>
          </cell>
          <cell r="J77">
            <v>7698.182596517302</v>
          </cell>
          <cell r="K77">
            <v>0</v>
          </cell>
          <cell r="L77">
            <v>2026395.5101818359</v>
          </cell>
          <cell r="M77">
            <v>-227492.04018183588</v>
          </cell>
        </row>
        <row r="78">
          <cell r="A78" t="str">
            <v>14028</v>
          </cell>
          <cell r="B78" t="str">
            <v xml:space="preserve">HOQUIAM             </v>
          </cell>
          <cell r="C78" t="str">
            <v>BLS</v>
          </cell>
          <cell r="D78">
            <v>958381.51</v>
          </cell>
          <cell r="E78">
            <v>325888.71999999997</v>
          </cell>
          <cell r="F78">
            <v>466356.04000000004</v>
          </cell>
          <cell r="H78">
            <v>7839.18</v>
          </cell>
          <cell r="I78">
            <v>127821.02184000004</v>
          </cell>
          <cell r="J78">
            <v>46248.68</v>
          </cell>
          <cell r="K78">
            <v>23999.17</v>
          </cell>
          <cell r="L78">
            <v>998152.81184000021</v>
          </cell>
          <cell r="M78">
            <v>-39771.301840000204</v>
          </cell>
        </row>
        <row r="79">
          <cell r="A79" t="str">
            <v>14064</v>
          </cell>
          <cell r="B79" t="str">
            <v xml:space="preserve">NORTH BEACH         </v>
          </cell>
          <cell r="C79" t="str">
            <v>BL</v>
          </cell>
          <cell r="D79">
            <v>325275.76</v>
          </cell>
          <cell r="E79">
            <v>132019.13999999998</v>
          </cell>
          <cell r="F79">
            <v>173358.61</v>
          </cell>
          <cell r="H79">
            <v>5335.81</v>
          </cell>
          <cell r="I79">
            <v>44863.416923999997</v>
          </cell>
          <cell r="J79">
            <v>3455.06</v>
          </cell>
          <cell r="K79">
            <v>8847.33</v>
          </cell>
          <cell r="L79">
            <v>367879.36692400003</v>
          </cell>
          <cell r="M79">
            <v>-42603.606924000022</v>
          </cell>
        </row>
        <row r="80">
          <cell r="A80" t="str">
            <v>14065</v>
          </cell>
          <cell r="B80" t="str">
            <v xml:space="preserve">MC CLEARY           </v>
          </cell>
          <cell r="C80" t="str">
            <v>BLS</v>
          </cell>
          <cell r="D80">
            <v>124738.75</v>
          </cell>
          <cell r="E80">
            <v>75311.91</v>
          </cell>
          <cell r="F80">
            <v>63425.130000000005</v>
          </cell>
          <cell r="H80">
            <v>4875.83</v>
          </cell>
          <cell r="I80">
            <v>17056.684655999998</v>
          </cell>
          <cell r="J80">
            <v>310</v>
          </cell>
          <cell r="K80">
            <v>0</v>
          </cell>
          <cell r="L80">
            <v>160979.55465599999</v>
          </cell>
          <cell r="M80">
            <v>-36240.804655999993</v>
          </cell>
        </row>
        <row r="81">
          <cell r="A81" t="str">
            <v>14066</v>
          </cell>
          <cell r="B81" t="str">
            <v xml:space="preserve">MONTESANO           </v>
          </cell>
          <cell r="C81" t="str">
            <v>BLSC</v>
          </cell>
          <cell r="D81">
            <v>401138.93</v>
          </cell>
          <cell r="E81">
            <v>160264.81</v>
          </cell>
          <cell r="F81">
            <v>205315.27000000002</v>
          </cell>
          <cell r="H81">
            <v>51911.71</v>
          </cell>
          <cell r="I81">
            <v>52577.194712000004</v>
          </cell>
          <cell r="J81">
            <v>0</v>
          </cell>
          <cell r="K81">
            <v>0</v>
          </cell>
          <cell r="L81">
            <v>470068.98471200006</v>
          </cell>
          <cell r="M81">
            <v>-68930.05471200007</v>
          </cell>
        </row>
        <row r="82">
          <cell r="A82" t="str">
            <v>14068</v>
          </cell>
          <cell r="B82" t="str">
            <v xml:space="preserve">ELMA                </v>
          </cell>
          <cell r="C82" t="str">
            <v>BLS</v>
          </cell>
          <cell r="D82">
            <v>586469.85000000009</v>
          </cell>
          <cell r="E82">
            <v>327721.17</v>
          </cell>
          <cell r="F82">
            <v>383191.2</v>
          </cell>
          <cell r="H82">
            <v>21721.759999999998</v>
          </cell>
          <cell r="I82">
            <v>143790.64210000003</v>
          </cell>
          <cell r="J82">
            <v>14301.74</v>
          </cell>
          <cell r="K82">
            <v>10814.78</v>
          </cell>
          <cell r="L82">
            <v>901541.29210000008</v>
          </cell>
          <cell r="M82">
            <v>-315071.44209999999</v>
          </cell>
        </row>
        <row r="83">
          <cell r="A83" t="str">
            <v>14077</v>
          </cell>
          <cell r="B83" t="str">
            <v xml:space="preserve">TAHOLAH             </v>
          </cell>
          <cell r="C83" t="str">
            <v>BL</v>
          </cell>
          <cell r="D83">
            <v>93679.73</v>
          </cell>
          <cell r="E83">
            <v>111104.61</v>
          </cell>
          <cell r="F83">
            <v>113774.81</v>
          </cell>
          <cell r="H83">
            <v>5367.25</v>
          </cell>
          <cell r="I83">
            <v>45793.597040999994</v>
          </cell>
          <cell r="J83">
            <v>3071.97</v>
          </cell>
          <cell r="K83">
            <v>0</v>
          </cell>
          <cell r="L83">
            <v>279112.23704099993</v>
          </cell>
          <cell r="M83">
            <v>-185432.50704099995</v>
          </cell>
        </row>
        <row r="84">
          <cell r="A84" t="str">
            <v>14097</v>
          </cell>
          <cell r="B84" t="str">
            <v xml:space="preserve">QUINAULT            </v>
          </cell>
          <cell r="C84" t="str">
            <v>BL</v>
          </cell>
          <cell r="D84">
            <v>108172.51</v>
          </cell>
          <cell r="E84">
            <v>69849.710000000006</v>
          </cell>
          <cell r="F84">
            <v>99181.290000000008</v>
          </cell>
          <cell r="H84">
            <v>0</v>
          </cell>
          <cell r="I84">
            <v>23850.732006999999</v>
          </cell>
          <cell r="J84">
            <v>654.34</v>
          </cell>
          <cell r="K84">
            <v>0</v>
          </cell>
          <cell r="L84">
            <v>193536.07200700001</v>
          </cell>
          <cell r="M84">
            <v>-85363.562007000015</v>
          </cell>
        </row>
        <row r="85">
          <cell r="A85" t="str">
            <v>14099</v>
          </cell>
          <cell r="B85" t="str">
            <v xml:space="preserve">COSMOPOLIS          </v>
          </cell>
          <cell r="C85" t="str">
            <v>BL</v>
          </cell>
          <cell r="D85">
            <v>65349.97</v>
          </cell>
          <cell r="E85">
            <v>31637.83</v>
          </cell>
          <cell r="F85">
            <v>37993.599999999999</v>
          </cell>
          <cell r="H85">
            <v>1984.8</v>
          </cell>
          <cell r="I85">
            <v>14821.430651999997</v>
          </cell>
          <cell r="J85">
            <v>1925.56</v>
          </cell>
          <cell r="K85">
            <v>11057.78</v>
          </cell>
          <cell r="L85">
            <v>99421.000651999988</v>
          </cell>
          <cell r="M85">
            <v>-34071.030651999987</v>
          </cell>
        </row>
        <row r="86">
          <cell r="A86" t="str">
            <v>14104</v>
          </cell>
          <cell r="B86" t="str">
            <v xml:space="preserve">SATSOP              </v>
          </cell>
          <cell r="C86" t="str">
            <v>BL</v>
          </cell>
          <cell r="D86">
            <v>21589.95</v>
          </cell>
          <cell r="E86">
            <v>8977.41</v>
          </cell>
          <cell r="F86">
            <v>23066.02</v>
          </cell>
          <cell r="H86">
            <v>728.26</v>
          </cell>
          <cell r="I86">
            <v>5873.1504000000004</v>
          </cell>
          <cell r="J86">
            <v>677.18000000000006</v>
          </cell>
          <cell r="K86">
            <v>0</v>
          </cell>
          <cell r="L86">
            <v>39322.020400000001</v>
          </cell>
          <cell r="M86">
            <v>-17732.070400000001</v>
          </cell>
        </row>
        <row r="87">
          <cell r="A87" t="str">
            <v>14117</v>
          </cell>
          <cell r="B87" t="str">
            <v xml:space="preserve">WISHKAH VALLEY      </v>
          </cell>
          <cell r="C87" t="str">
            <v>L</v>
          </cell>
          <cell r="D87">
            <v>47200.979999999996</v>
          </cell>
          <cell r="E87">
            <v>31510.43</v>
          </cell>
          <cell r="F87">
            <v>57353.770000000004</v>
          </cell>
          <cell r="H87">
            <v>3.12</v>
          </cell>
          <cell r="I87">
            <v>17344.723536000001</v>
          </cell>
          <cell r="J87">
            <v>0</v>
          </cell>
          <cell r="K87">
            <v>0</v>
          </cell>
          <cell r="L87">
            <v>106212.04353600001</v>
          </cell>
          <cell r="M87">
            <v>-59011.063536000016</v>
          </cell>
        </row>
        <row r="88">
          <cell r="A88" t="str">
            <v>14172</v>
          </cell>
          <cell r="B88" t="str">
            <v xml:space="preserve">OCOSTA              </v>
          </cell>
          <cell r="C88" t="str">
            <v>BLS</v>
          </cell>
          <cell r="D88">
            <v>314317.53999999998</v>
          </cell>
          <cell r="E88">
            <v>167058.94819984099</v>
          </cell>
          <cell r="F88">
            <v>168359.53437238123</v>
          </cell>
          <cell r="H88">
            <v>4189.6796095775089</v>
          </cell>
          <cell r="I88">
            <v>35517.464253132523</v>
          </cell>
          <cell r="J88">
            <v>1130.3178182002853</v>
          </cell>
          <cell r="K88">
            <v>0</v>
          </cell>
          <cell r="L88">
            <v>376255.94425313256</v>
          </cell>
          <cell r="M88">
            <v>-61938.404253132583</v>
          </cell>
        </row>
        <row r="89">
          <cell r="A89" t="str">
            <v>14400</v>
          </cell>
          <cell r="B89" t="str">
            <v xml:space="preserve">OAKVILLE            </v>
          </cell>
          <cell r="C89" t="str">
            <v>BL</v>
          </cell>
          <cell r="D89">
            <v>128833.22</v>
          </cell>
          <cell r="E89">
            <v>74733.929999999993</v>
          </cell>
          <cell r="F89">
            <v>83016.639999999999</v>
          </cell>
          <cell r="H89">
            <v>9742.8700000000008</v>
          </cell>
          <cell r="I89">
            <v>26711.923406999998</v>
          </cell>
          <cell r="J89">
            <v>1065.3</v>
          </cell>
          <cell r="K89">
            <v>4104.32</v>
          </cell>
          <cell r="L89">
            <v>199374.98340699999</v>
          </cell>
          <cell r="M89">
            <v>-70541.763406999991</v>
          </cell>
        </row>
        <row r="90">
          <cell r="A90" t="str">
            <v>15201</v>
          </cell>
          <cell r="B90" t="str">
            <v xml:space="preserve">OAK HARBOR          </v>
          </cell>
          <cell r="C90" t="str">
            <v>BLSC</v>
          </cell>
          <cell r="D90">
            <v>1968931.9100000001</v>
          </cell>
          <cell r="E90">
            <v>855495.98</v>
          </cell>
          <cell r="F90">
            <v>1126036.1499999999</v>
          </cell>
          <cell r="H90">
            <v>28488.240000000002</v>
          </cell>
          <cell r="I90">
            <v>212972.97909499996</v>
          </cell>
          <cell r="J90">
            <v>43972.960000000006</v>
          </cell>
          <cell r="K90">
            <v>0</v>
          </cell>
          <cell r="L90">
            <v>2266966.3090949999</v>
          </cell>
          <cell r="M90">
            <v>-298034.39909499977</v>
          </cell>
        </row>
        <row r="91">
          <cell r="A91" t="str">
            <v>15204</v>
          </cell>
          <cell r="B91" t="str">
            <v xml:space="preserve">COUPEVILLE          </v>
          </cell>
          <cell r="C91" t="str">
            <v>LC</v>
          </cell>
          <cell r="D91">
            <v>242395.59</v>
          </cell>
          <cell r="E91">
            <v>94769.27</v>
          </cell>
          <cell r="F91">
            <v>111039</v>
          </cell>
          <cell r="H91">
            <v>29050.85</v>
          </cell>
          <cell r="I91">
            <v>45879.425875000015</v>
          </cell>
          <cell r="J91">
            <v>0</v>
          </cell>
          <cell r="K91">
            <v>0</v>
          </cell>
          <cell r="L91">
            <v>280738.54587500007</v>
          </cell>
          <cell r="M91">
            <v>-38342.955875000072</v>
          </cell>
        </row>
        <row r="92">
          <cell r="A92" t="str">
            <v>15206</v>
          </cell>
          <cell r="B92" t="str">
            <v xml:space="preserve">SOUTH WHIDBEY       </v>
          </cell>
          <cell r="C92" t="str">
            <v>BLC</v>
          </cell>
          <cell r="D92">
            <v>330112.83</v>
          </cell>
          <cell r="E92">
            <v>174107.8</v>
          </cell>
          <cell r="F92">
            <v>328574.64</v>
          </cell>
          <cell r="H92">
            <v>10341</v>
          </cell>
          <cell r="I92">
            <v>60724.826079999999</v>
          </cell>
          <cell r="J92">
            <v>15371.559999999998</v>
          </cell>
          <cell r="K92">
            <v>0</v>
          </cell>
          <cell r="L92">
            <v>589119.82608000003</v>
          </cell>
          <cell r="M92">
            <v>-259006.99608000001</v>
          </cell>
        </row>
        <row r="93">
          <cell r="A93" t="str">
            <v>16020</v>
          </cell>
          <cell r="B93" t="str">
            <v xml:space="preserve">CLEARWATER          </v>
          </cell>
          <cell r="C93" t="str">
            <v>BL</v>
          </cell>
          <cell r="D93">
            <v>20482.11</v>
          </cell>
          <cell r="E93">
            <v>34435.29</v>
          </cell>
          <cell r="F93">
            <v>35750.379999999997</v>
          </cell>
          <cell r="H93">
            <v>61.71</v>
          </cell>
          <cell r="I93">
            <v>23803.585631999998</v>
          </cell>
          <cell r="J93">
            <v>3325.6699999999996</v>
          </cell>
          <cell r="K93">
            <v>0</v>
          </cell>
          <cell r="L93">
            <v>97376.635632000005</v>
          </cell>
          <cell r="M93">
            <v>-76894.525632000004</v>
          </cell>
        </row>
        <row r="94">
          <cell r="A94" t="str">
            <v>16046</v>
          </cell>
          <cell r="B94" t="str">
            <v xml:space="preserve">BRINNON             </v>
          </cell>
          <cell r="C94" t="str">
            <v>BL</v>
          </cell>
          <cell r="D94">
            <v>31417.300000000003</v>
          </cell>
          <cell r="E94">
            <v>18724.099999999999</v>
          </cell>
          <cell r="F94">
            <v>22900.97</v>
          </cell>
          <cell r="H94">
            <v>1421.78</v>
          </cell>
          <cell r="I94">
            <v>14700.580704</v>
          </cell>
          <cell r="J94">
            <v>1686.77</v>
          </cell>
          <cell r="K94">
            <v>0</v>
          </cell>
          <cell r="L94">
            <v>59434.200703999995</v>
          </cell>
          <cell r="M94">
            <v>-28016.900703999992</v>
          </cell>
        </row>
        <row r="95">
          <cell r="A95" t="str">
            <v>16048</v>
          </cell>
          <cell r="B95" t="str">
            <v xml:space="preserve">QUILCENE            </v>
          </cell>
          <cell r="C95" t="str">
            <v>BL</v>
          </cell>
          <cell r="D95">
            <v>93965.14</v>
          </cell>
          <cell r="E95">
            <v>45442.52</v>
          </cell>
          <cell r="F95">
            <v>67598.539999999994</v>
          </cell>
          <cell r="H95">
            <v>3374.12</v>
          </cell>
          <cell r="I95">
            <v>13640.577066999998</v>
          </cell>
          <cell r="J95">
            <v>2879.95</v>
          </cell>
          <cell r="K95">
            <v>416.93</v>
          </cell>
          <cell r="L95">
            <v>133352.637067</v>
          </cell>
          <cell r="M95">
            <v>-39387.497067000004</v>
          </cell>
        </row>
        <row r="96">
          <cell r="A96" t="str">
            <v>16049</v>
          </cell>
          <cell r="B96" t="str">
            <v xml:space="preserve">CHIMACUM            </v>
          </cell>
          <cell r="C96" t="str">
            <v>BL</v>
          </cell>
          <cell r="D96">
            <v>335915.84</v>
          </cell>
          <cell r="E96">
            <v>134116.71</v>
          </cell>
          <cell r="F96">
            <v>175010</v>
          </cell>
          <cell r="H96">
            <v>23417.49</v>
          </cell>
          <cell r="I96">
            <v>53986.088419999993</v>
          </cell>
          <cell r="J96">
            <v>24655.52</v>
          </cell>
          <cell r="K96">
            <v>0</v>
          </cell>
          <cell r="L96">
            <v>411185.80841999996</v>
          </cell>
          <cell r="M96">
            <v>-75269.968419999932</v>
          </cell>
        </row>
        <row r="97">
          <cell r="A97" t="str">
            <v>16050</v>
          </cell>
          <cell r="B97" t="str">
            <v xml:space="preserve">PORT TOWNSEND       </v>
          </cell>
          <cell r="C97" t="str">
            <v>BL</v>
          </cell>
          <cell r="D97">
            <v>308098.97000000003</v>
          </cell>
          <cell r="E97">
            <v>144834.71127556873</v>
          </cell>
          <cell r="F97">
            <v>261419.56176921853</v>
          </cell>
          <cell r="H97">
            <v>13019.257125163585</v>
          </cell>
          <cell r="I97">
            <v>55456.509723141367</v>
          </cell>
          <cell r="J97">
            <v>3121.2898300491247</v>
          </cell>
          <cell r="K97">
            <v>0</v>
          </cell>
          <cell r="L97">
            <v>477851.32972314133</v>
          </cell>
          <cell r="M97">
            <v>-169752.3597231413</v>
          </cell>
        </row>
        <row r="98">
          <cell r="A98" t="str">
            <v>17001</v>
          </cell>
          <cell r="B98" t="str">
            <v xml:space="preserve">SEATTLE             </v>
          </cell>
          <cell r="C98" t="str">
            <v>BLS</v>
          </cell>
          <cell r="D98">
            <v>13955980.440000001</v>
          </cell>
          <cell r="E98">
            <v>5273006.9497993467</v>
          </cell>
          <cell r="F98">
            <v>6943678.7697565313</v>
          </cell>
          <cell r="H98">
            <v>649987.70890073746</v>
          </cell>
          <cell r="I98">
            <v>1385226.108049551</v>
          </cell>
          <cell r="J98">
            <v>321911.28162588185</v>
          </cell>
          <cell r="K98">
            <v>8292.5899175017294</v>
          </cell>
          <cell r="L98">
            <v>14582103.408049548</v>
          </cell>
          <cell r="M98">
            <v>-626122.9680495467</v>
          </cell>
        </row>
        <row r="99">
          <cell r="A99" t="str">
            <v>17210</v>
          </cell>
          <cell r="B99" t="str">
            <v xml:space="preserve">FEDERAL WAY         </v>
          </cell>
          <cell r="C99" t="str">
            <v>BLS</v>
          </cell>
          <cell r="D99">
            <v>8796810.8099999987</v>
          </cell>
          <cell r="E99">
            <v>3618692.2551611718</v>
          </cell>
          <cell r="F99">
            <v>3600782.3340349887</v>
          </cell>
          <cell r="H99">
            <v>485504.2558637312</v>
          </cell>
          <cell r="I99">
            <v>582481.06439890456</v>
          </cell>
          <cell r="J99">
            <v>134590.68835421221</v>
          </cell>
          <cell r="K99">
            <v>141886.24658589673</v>
          </cell>
          <cell r="L99">
            <v>8563936.8443989046</v>
          </cell>
          <cell r="M99">
            <v>232873.96560109407</v>
          </cell>
        </row>
        <row r="100">
          <cell r="A100" t="str">
            <v>17216</v>
          </cell>
          <cell r="B100" t="str">
            <v xml:space="preserve">ENUMCLAW            </v>
          </cell>
          <cell r="C100" t="str">
            <v>BL</v>
          </cell>
          <cell r="D100">
            <v>1357475.23</v>
          </cell>
          <cell r="E100">
            <v>742755.48630166252</v>
          </cell>
          <cell r="F100">
            <v>824062.2304922617</v>
          </cell>
          <cell r="H100">
            <v>65344.012495347284</v>
          </cell>
          <cell r="I100">
            <v>181152.37147100025</v>
          </cell>
          <cell r="J100">
            <v>82962.900710728471</v>
          </cell>
          <cell r="K100">
            <v>0</v>
          </cell>
          <cell r="L100">
            <v>1896277.0014710003</v>
          </cell>
          <cell r="M100">
            <v>-538801.77147100028</v>
          </cell>
        </row>
        <row r="101">
          <cell r="A101" t="str">
            <v>17400</v>
          </cell>
          <cell r="B101" t="str">
            <v xml:space="preserve">MERCER ISLAND       </v>
          </cell>
          <cell r="C101" t="str">
            <v>LC</v>
          </cell>
          <cell r="D101">
            <v>1604946.24</v>
          </cell>
          <cell r="E101">
            <v>766104.07628317189</v>
          </cell>
          <cell r="F101">
            <v>627627.4351702953</v>
          </cell>
          <cell r="H101">
            <v>59669.543689806356</v>
          </cell>
          <cell r="I101">
            <v>144241.11045396706</v>
          </cell>
          <cell r="J101">
            <v>122591.34485672641</v>
          </cell>
          <cell r="K101">
            <v>0</v>
          </cell>
          <cell r="L101">
            <v>1720233.5104539669</v>
          </cell>
          <cell r="M101">
            <v>-115287.27045396692</v>
          </cell>
        </row>
        <row r="102">
          <cell r="A102" t="str">
            <v>17401</v>
          </cell>
          <cell r="B102" t="str">
            <v xml:space="preserve">HIGHLINE            </v>
          </cell>
          <cell r="C102" t="str">
            <v>BLS</v>
          </cell>
          <cell r="D102">
            <v>9306799.1699999999</v>
          </cell>
          <cell r="E102">
            <v>4048878.3544720011</v>
          </cell>
          <cell r="F102">
            <v>3501834.8431942817</v>
          </cell>
          <cell r="H102">
            <v>454921.62591008568</v>
          </cell>
          <cell r="I102">
            <v>642710.91922052938</v>
          </cell>
          <cell r="J102">
            <v>105891.56642363164</v>
          </cell>
          <cell r="K102">
            <v>0</v>
          </cell>
          <cell r="L102">
            <v>8754237.3092205301</v>
          </cell>
          <cell r="M102">
            <v>552561.86077946983</v>
          </cell>
        </row>
        <row r="103">
          <cell r="A103" t="str">
            <v>17402</v>
          </cell>
          <cell r="B103" t="str">
            <v xml:space="preserve">VASHON ISLAND       </v>
          </cell>
          <cell r="C103" t="str">
            <v>BL</v>
          </cell>
          <cell r="D103">
            <v>478220.22</v>
          </cell>
          <cell r="E103">
            <v>207615.81362565243</v>
          </cell>
          <cell r="F103">
            <v>266817.16118104279</v>
          </cell>
          <cell r="H103">
            <v>34722.525297758861</v>
          </cell>
          <cell r="I103">
            <v>80552.552514126233</v>
          </cell>
          <cell r="J103">
            <v>834.75989554598141</v>
          </cell>
          <cell r="K103">
            <v>0</v>
          </cell>
          <cell r="L103">
            <v>590542.81251412642</v>
          </cell>
          <cell r="M103">
            <v>-112322.59251412645</v>
          </cell>
        </row>
        <row r="104">
          <cell r="A104" t="str">
            <v>17403</v>
          </cell>
          <cell r="B104" t="str">
            <v xml:space="preserve">RENTON              </v>
          </cell>
          <cell r="C104" t="str">
            <v>BLS</v>
          </cell>
          <cell r="D104">
            <v>5805370.5800000001</v>
          </cell>
          <cell r="E104">
            <v>2446995.38</v>
          </cell>
          <cell r="F104">
            <v>2317001.75</v>
          </cell>
          <cell r="H104">
            <v>308067.8</v>
          </cell>
          <cell r="I104">
            <v>363748.40793500002</v>
          </cell>
          <cell r="J104">
            <v>205657.36</v>
          </cell>
          <cell r="K104">
            <v>17777.439999999999</v>
          </cell>
          <cell r="L104">
            <v>5659248.1379350005</v>
          </cell>
          <cell r="M104">
            <v>146122.4420649996</v>
          </cell>
        </row>
        <row r="105">
          <cell r="A105" t="str">
            <v>17404</v>
          </cell>
          <cell r="B105" t="str">
            <v xml:space="preserve">SKYKOMISH           </v>
          </cell>
          <cell r="C105" t="str">
            <v>BLS</v>
          </cell>
          <cell r="D105">
            <v>36289.47</v>
          </cell>
          <cell r="E105">
            <v>31297.05</v>
          </cell>
          <cell r="F105">
            <v>42028.86</v>
          </cell>
          <cell r="H105">
            <v>11285.17</v>
          </cell>
          <cell r="I105">
            <v>23005.745749999998</v>
          </cell>
          <cell r="J105">
            <v>1318.47</v>
          </cell>
          <cell r="K105">
            <v>0</v>
          </cell>
          <cell r="L105">
            <v>108935.29575</v>
          </cell>
          <cell r="M105">
            <v>-72645.825750000004</v>
          </cell>
        </row>
        <row r="106">
          <cell r="A106" t="str">
            <v>17405</v>
          </cell>
          <cell r="B106" t="str">
            <v xml:space="preserve">BELLEVUE            </v>
          </cell>
          <cell r="C106" t="str">
            <v>BLS</v>
          </cell>
          <cell r="D106">
            <v>5998696.96</v>
          </cell>
          <cell r="E106">
            <v>2644293.63</v>
          </cell>
          <cell r="F106">
            <v>2751950.2</v>
          </cell>
          <cell r="H106">
            <v>228399.5</v>
          </cell>
          <cell r="I106">
            <v>429913.192576</v>
          </cell>
          <cell r="J106">
            <v>153128.38</v>
          </cell>
          <cell r="K106">
            <v>0</v>
          </cell>
          <cell r="L106">
            <v>6207684.9025760004</v>
          </cell>
          <cell r="M106">
            <v>-208987.94257600047</v>
          </cell>
        </row>
        <row r="107">
          <cell r="A107" t="str">
            <v>17406</v>
          </cell>
          <cell r="B107" t="str">
            <v xml:space="preserve">TUKWILA             </v>
          </cell>
          <cell r="C107" t="str">
            <v>BLSC</v>
          </cell>
          <cell r="D107">
            <v>1715630.57</v>
          </cell>
          <cell r="E107">
            <v>604321.9999231752</v>
          </cell>
          <cell r="F107">
            <v>637519.03544148337</v>
          </cell>
          <cell r="H107">
            <v>95905.415119620055</v>
          </cell>
          <cell r="I107">
            <v>185907.93126864056</v>
          </cell>
          <cell r="J107">
            <v>184639.40755564003</v>
          </cell>
          <cell r="K107">
            <v>16047.341960081361</v>
          </cell>
          <cell r="L107">
            <v>1724341.1312686405</v>
          </cell>
          <cell r="M107">
            <v>-8710.5612686404493</v>
          </cell>
        </row>
        <row r="108">
          <cell r="A108" t="str">
            <v>17407</v>
          </cell>
          <cell r="B108" t="str">
            <v xml:space="preserve">RIVERVIEW           </v>
          </cell>
          <cell r="C108" t="str">
            <v>BL</v>
          </cell>
          <cell r="D108">
            <v>827682.97000000009</v>
          </cell>
          <cell r="E108">
            <v>349109.07</v>
          </cell>
          <cell r="F108">
            <v>445379.78</v>
          </cell>
          <cell r="H108">
            <v>43909.270000000004</v>
          </cell>
          <cell r="I108">
            <v>88933.910430000004</v>
          </cell>
          <cell r="J108">
            <v>23298.329999999998</v>
          </cell>
          <cell r="K108">
            <v>0</v>
          </cell>
          <cell r="L108">
            <v>950630.36043000012</v>
          </cell>
          <cell r="M108">
            <v>-122947.39043000003</v>
          </cell>
        </row>
        <row r="109">
          <cell r="A109" t="str">
            <v>17408</v>
          </cell>
          <cell r="B109" t="str">
            <v xml:space="preserve">AUBURN              </v>
          </cell>
          <cell r="C109" t="str">
            <v>BLS</v>
          </cell>
          <cell r="D109">
            <v>6725073.6099999994</v>
          </cell>
          <cell r="E109">
            <v>2662298.6104839644</v>
          </cell>
          <cell r="F109">
            <v>2474489.4500096999</v>
          </cell>
          <cell r="H109">
            <v>765557.77279750409</v>
          </cell>
          <cell r="I109">
            <v>428608.63220550522</v>
          </cell>
          <cell r="J109">
            <v>59480.35383255902</v>
          </cell>
          <cell r="K109">
            <v>57670.862876272557</v>
          </cell>
          <cell r="L109">
            <v>6448105.6822055057</v>
          </cell>
          <cell r="M109">
            <v>276967.92779449373</v>
          </cell>
        </row>
        <row r="110">
          <cell r="A110" t="str">
            <v>17409</v>
          </cell>
          <cell r="B110" t="str">
            <v xml:space="preserve">TAHOMA              </v>
          </cell>
          <cell r="C110" t="str">
            <v>BL</v>
          </cell>
          <cell r="D110">
            <v>1415354.74</v>
          </cell>
          <cell r="E110">
            <v>612989.99000000011</v>
          </cell>
          <cell r="F110">
            <v>755396.45</v>
          </cell>
          <cell r="H110">
            <v>1081.52</v>
          </cell>
          <cell r="I110">
            <v>108430.45665599997</v>
          </cell>
          <cell r="J110">
            <v>22476.46</v>
          </cell>
          <cell r="K110">
            <v>16701.579999999998</v>
          </cell>
          <cell r="L110">
            <v>1517076.4566559999</v>
          </cell>
          <cell r="M110">
            <v>-101721.71665599989</v>
          </cell>
        </row>
        <row r="111">
          <cell r="A111" t="str">
            <v>17410</v>
          </cell>
          <cell r="B111" t="str">
            <v xml:space="preserve">SNOQUALMIE VALLEY   </v>
          </cell>
          <cell r="C111" t="str">
            <v>BLC</v>
          </cell>
          <cell r="D111">
            <v>1300508.6499999999</v>
          </cell>
          <cell r="E111">
            <v>541735.29693094536</v>
          </cell>
          <cell r="F111">
            <v>872582.68707512843</v>
          </cell>
          <cell r="H111">
            <v>25238.474405600151</v>
          </cell>
          <cell r="I111">
            <v>238729.69865902833</v>
          </cell>
          <cell r="J111">
            <v>93581.24158832604</v>
          </cell>
          <cell r="K111">
            <v>0</v>
          </cell>
          <cell r="L111">
            <v>1771867.3986590283</v>
          </cell>
          <cell r="M111">
            <v>-471358.74865902844</v>
          </cell>
        </row>
        <row r="112">
          <cell r="A112" t="str">
            <v>17411</v>
          </cell>
          <cell r="B112" t="str">
            <v xml:space="preserve">ISSAQUAH            </v>
          </cell>
          <cell r="C112" t="str">
            <v>L</v>
          </cell>
          <cell r="D112">
            <v>4605822.05</v>
          </cell>
          <cell r="E112">
            <v>1687535.0665445048</v>
          </cell>
          <cell r="F112">
            <v>2224338.4107776065</v>
          </cell>
          <cell r="H112">
            <v>123797.81019231686</v>
          </cell>
          <cell r="I112">
            <v>316404.59535470087</v>
          </cell>
          <cell r="J112">
            <v>34428.503086559002</v>
          </cell>
          <cell r="K112">
            <v>30004.299399012496</v>
          </cell>
          <cell r="L112">
            <v>4416508.6853547003</v>
          </cell>
          <cell r="M112">
            <v>189313.3646452995</v>
          </cell>
        </row>
        <row r="113">
          <cell r="A113" t="str">
            <v>17412</v>
          </cell>
          <cell r="B113" t="str">
            <v xml:space="preserve">SHORELINE           </v>
          </cell>
          <cell r="C113" t="str">
            <v>BL</v>
          </cell>
          <cell r="D113">
            <v>2222494.08</v>
          </cell>
          <cell r="E113">
            <v>818907.68568520271</v>
          </cell>
          <cell r="F113">
            <v>1243373.3503559064</v>
          </cell>
          <cell r="H113">
            <v>127025.06769044646</v>
          </cell>
          <cell r="I113">
            <v>186087.49905214208</v>
          </cell>
          <cell r="J113">
            <v>32976.386268444432</v>
          </cell>
          <cell r="K113">
            <v>0</v>
          </cell>
          <cell r="L113">
            <v>2408369.989052142</v>
          </cell>
          <cell r="M113">
            <v>-185875.90905214194</v>
          </cell>
        </row>
        <row r="114">
          <cell r="A114" t="str">
            <v>17414</v>
          </cell>
          <cell r="B114" t="str">
            <v xml:space="preserve">LAKE WASHINGTON     </v>
          </cell>
          <cell r="C114" t="str">
            <v>BLC</v>
          </cell>
          <cell r="D114">
            <v>7680059.5099999998</v>
          </cell>
          <cell r="E114">
            <v>2946848.7972817179</v>
          </cell>
          <cell r="F114">
            <v>2909444.9761969866</v>
          </cell>
          <cell r="H114">
            <v>1000678.342243577</v>
          </cell>
          <cell r="I114">
            <v>532228.78778896166</v>
          </cell>
          <cell r="J114">
            <v>697918.13427771849</v>
          </cell>
          <cell r="K114">
            <v>0</v>
          </cell>
          <cell r="L114">
            <v>8087119.037788962</v>
          </cell>
          <cell r="M114">
            <v>-407059.52778896224</v>
          </cell>
        </row>
        <row r="115">
          <cell r="A115" t="str">
            <v>17415</v>
          </cell>
          <cell r="B115" t="str">
            <v xml:space="preserve">KENT                </v>
          </cell>
          <cell r="C115" t="str">
            <v>BLS</v>
          </cell>
          <cell r="D115">
            <v>11056150.649999999</v>
          </cell>
          <cell r="E115">
            <v>4916743.6478173193</v>
          </cell>
          <cell r="F115">
            <v>4412568.8128903788</v>
          </cell>
          <cell r="H115">
            <v>531831.39264023304</v>
          </cell>
          <cell r="I115">
            <v>785446.81434216246</v>
          </cell>
          <cell r="J115">
            <v>274515.50438408996</v>
          </cell>
          <cell r="K115">
            <v>134706.00226797815</v>
          </cell>
          <cell r="L115">
            <v>11055812.174342159</v>
          </cell>
          <cell r="M115">
            <v>338.47565783932805</v>
          </cell>
        </row>
        <row r="116">
          <cell r="A116" t="str">
            <v>17417</v>
          </cell>
          <cell r="B116" t="str">
            <v xml:space="preserve">NORTHSHORE          </v>
          </cell>
          <cell r="C116" t="str">
            <v>BLS</v>
          </cell>
          <cell r="D116">
            <v>5781408.3900000006</v>
          </cell>
          <cell r="E116">
            <v>2578965.2333109071</v>
          </cell>
          <cell r="F116">
            <v>2779413.5620655408</v>
          </cell>
          <cell r="H116">
            <v>255082.99995298209</v>
          </cell>
          <cell r="I116">
            <v>422210.61734500056</v>
          </cell>
          <cell r="J116">
            <v>121038.69467056933</v>
          </cell>
          <cell r="K116">
            <v>0</v>
          </cell>
          <cell r="L116">
            <v>6156711.1073449999</v>
          </cell>
          <cell r="M116">
            <v>-375302.71734499931</v>
          </cell>
        </row>
        <row r="117">
          <cell r="A117" t="str">
            <v>17903</v>
          </cell>
          <cell r="B117" t="str">
            <v>MUCKLESHOOT</v>
          </cell>
          <cell r="C117">
            <v>0</v>
          </cell>
          <cell r="D117">
            <v>0</v>
          </cell>
          <cell r="E117">
            <v>10594.2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10594.2</v>
          </cell>
          <cell r="M117">
            <v>-10594.2</v>
          </cell>
        </row>
        <row r="118">
          <cell r="A118" t="str">
            <v>18100</v>
          </cell>
          <cell r="B118" t="str">
            <v xml:space="preserve">BREMERTON           </v>
          </cell>
          <cell r="C118" t="str">
            <v>BLS</v>
          </cell>
          <cell r="D118">
            <v>2333568.9699999997</v>
          </cell>
          <cell r="E118">
            <v>1030146.7399888407</v>
          </cell>
          <cell r="F118">
            <v>942561.25182765233</v>
          </cell>
          <cell r="H118">
            <v>51529.55745360101</v>
          </cell>
          <cell r="I118">
            <v>198720.18070610685</v>
          </cell>
          <cell r="J118">
            <v>58452.520729905882</v>
          </cell>
          <cell r="K118">
            <v>0</v>
          </cell>
          <cell r="L118">
            <v>2281410.2507061069</v>
          </cell>
          <cell r="M118">
            <v>52158.719293892849</v>
          </cell>
        </row>
        <row r="119">
          <cell r="A119" t="str">
            <v>18303</v>
          </cell>
          <cell r="B119" t="str">
            <v xml:space="preserve">BAINBRIDGE          </v>
          </cell>
          <cell r="C119" t="str">
            <v>BL</v>
          </cell>
          <cell r="D119">
            <v>915007.22999999986</v>
          </cell>
          <cell r="E119">
            <v>338361.55</v>
          </cell>
          <cell r="F119">
            <v>553658.46</v>
          </cell>
          <cell r="H119">
            <v>29563.760000000002</v>
          </cell>
          <cell r="I119">
            <v>110619.52022600001</v>
          </cell>
          <cell r="J119">
            <v>15044.52</v>
          </cell>
          <cell r="K119">
            <v>11122.04</v>
          </cell>
          <cell r="L119">
            <v>1058369.850226</v>
          </cell>
          <cell r="M119">
            <v>-143362.62022600009</v>
          </cell>
        </row>
        <row r="120">
          <cell r="A120" t="str">
            <v>18400</v>
          </cell>
          <cell r="B120" t="str">
            <v xml:space="preserve">NORTH KITSAP        </v>
          </cell>
          <cell r="C120" t="str">
            <v>BL</v>
          </cell>
          <cell r="D120">
            <v>1858888.7799999998</v>
          </cell>
          <cell r="E120">
            <v>768351.87765614374</v>
          </cell>
          <cell r="F120">
            <v>958460.31986657798</v>
          </cell>
          <cell r="H120">
            <v>63184.750761200776</v>
          </cell>
          <cell r="I120">
            <v>198715.61349804909</v>
          </cell>
          <cell r="J120">
            <v>46718.442802592697</v>
          </cell>
          <cell r="K120">
            <v>35281.538913484852</v>
          </cell>
          <cell r="L120">
            <v>2070712.543498049</v>
          </cell>
          <cell r="M120">
            <v>-211823.76349804923</v>
          </cell>
        </row>
        <row r="121">
          <cell r="A121" t="str">
            <v>18401</v>
          </cell>
          <cell r="B121" t="str">
            <v xml:space="preserve">CENTRAL KITSAP      </v>
          </cell>
          <cell r="C121" t="str">
            <v>BL</v>
          </cell>
          <cell r="D121">
            <v>3529061.7199999997</v>
          </cell>
          <cell r="E121">
            <v>1473605.05491065</v>
          </cell>
          <cell r="F121">
            <v>1771458.9745389337</v>
          </cell>
          <cell r="H121">
            <v>70174.501846581814</v>
          </cell>
          <cell r="I121">
            <v>316922.88128963555</v>
          </cell>
          <cell r="J121">
            <v>93182.648703834609</v>
          </cell>
          <cell r="K121">
            <v>0</v>
          </cell>
          <cell r="L121">
            <v>3725344.061289636</v>
          </cell>
          <cell r="M121">
            <v>-196282.34128963621</v>
          </cell>
        </row>
        <row r="122">
          <cell r="A122" t="str">
            <v>18402</v>
          </cell>
          <cell r="B122" t="str">
            <v xml:space="preserve">SOUTH KITSAP        </v>
          </cell>
          <cell r="C122" t="str">
            <v>BLS</v>
          </cell>
          <cell r="D122">
            <v>3504071.09</v>
          </cell>
          <cell r="E122">
            <v>1629522.9200333897</v>
          </cell>
          <cell r="F122">
            <v>1301542.8037882017</v>
          </cell>
          <cell r="H122">
            <v>276365.74103122315</v>
          </cell>
          <cell r="I122">
            <v>267409.32579506107</v>
          </cell>
          <cell r="J122">
            <v>113485.040222075</v>
          </cell>
          <cell r="K122">
            <v>269754.39492511045</v>
          </cell>
          <cell r="L122">
            <v>3858080.2257950609</v>
          </cell>
          <cell r="M122">
            <v>-354009.13579506101</v>
          </cell>
        </row>
        <row r="123">
          <cell r="A123" t="str">
            <v>18902</v>
          </cell>
          <cell r="B123" t="str">
            <v>SUQUAMISH TRIBE</v>
          </cell>
          <cell r="C123" t="str">
            <v>BL</v>
          </cell>
          <cell r="D123">
            <v>2552.61</v>
          </cell>
          <cell r="E123">
            <v>0</v>
          </cell>
          <cell r="F123">
            <v>45279.46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45279.46</v>
          </cell>
          <cell r="M123">
            <v>-42726.85</v>
          </cell>
        </row>
        <row r="124">
          <cell r="A124" t="str">
            <v>19007</v>
          </cell>
          <cell r="B124" t="str">
            <v>DAMMAN</v>
          </cell>
          <cell r="C124" t="str">
            <v>N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19028</v>
          </cell>
          <cell r="B125" t="str">
            <v xml:space="preserve">EASTON              </v>
          </cell>
          <cell r="C125" t="str">
            <v>BL</v>
          </cell>
          <cell r="D125">
            <v>56283.969999999994</v>
          </cell>
          <cell r="E125">
            <v>24746.53</v>
          </cell>
          <cell r="F125">
            <v>37975.56</v>
          </cell>
          <cell r="H125">
            <v>12196.4</v>
          </cell>
          <cell r="I125">
            <v>10349.902191999998</v>
          </cell>
          <cell r="J125">
            <v>3013.56</v>
          </cell>
          <cell r="K125">
            <v>0</v>
          </cell>
          <cell r="L125">
            <v>88281.952191999982</v>
          </cell>
          <cell r="M125">
            <v>-31997.982191999989</v>
          </cell>
        </row>
        <row r="126">
          <cell r="A126" t="str">
            <v>19400</v>
          </cell>
          <cell r="B126" t="str">
            <v xml:space="preserve">THORP               </v>
          </cell>
          <cell r="C126" t="str">
            <v>BL</v>
          </cell>
          <cell r="D126">
            <v>40377.9</v>
          </cell>
          <cell r="E126">
            <v>25103.22</v>
          </cell>
          <cell r="F126">
            <v>38545.519999999997</v>
          </cell>
          <cell r="H126">
            <v>3067.66</v>
          </cell>
          <cell r="I126">
            <v>18038.017535999996</v>
          </cell>
          <cell r="J126">
            <v>1457.54</v>
          </cell>
          <cell r="K126">
            <v>0</v>
          </cell>
          <cell r="L126">
            <v>86211.957535999987</v>
          </cell>
          <cell r="M126">
            <v>-45834.057535999986</v>
          </cell>
        </row>
        <row r="127">
          <cell r="A127" t="str">
            <v>19401</v>
          </cell>
          <cell r="B127" t="str">
            <v xml:space="preserve">ELLENSBURG          </v>
          </cell>
          <cell r="C127" t="str">
            <v>BL</v>
          </cell>
          <cell r="D127">
            <v>1050327.54</v>
          </cell>
          <cell r="E127">
            <v>444372.70296692406</v>
          </cell>
          <cell r="F127">
            <v>501162.633923652</v>
          </cell>
          <cell r="H127">
            <v>51608.402694449913</v>
          </cell>
          <cell r="I127">
            <v>129506.77717242068</v>
          </cell>
          <cell r="J127">
            <v>9324.3504149740183</v>
          </cell>
          <cell r="K127">
            <v>0</v>
          </cell>
          <cell r="L127">
            <v>1135974.8671724205</v>
          </cell>
          <cell r="M127">
            <v>-85647.327172420453</v>
          </cell>
        </row>
        <row r="128">
          <cell r="A128" t="str">
            <v>19403</v>
          </cell>
          <cell r="B128" t="str">
            <v xml:space="preserve">KITTITAS            </v>
          </cell>
          <cell r="C128" t="str">
            <v>BL</v>
          </cell>
          <cell r="D128">
            <v>212541.87</v>
          </cell>
          <cell r="E128">
            <v>124343.53</v>
          </cell>
          <cell r="F128">
            <v>118934.94</v>
          </cell>
          <cell r="H128">
            <v>3441.5</v>
          </cell>
          <cell r="I128">
            <v>30749.720007999997</v>
          </cell>
          <cell r="J128">
            <v>1017.3</v>
          </cell>
          <cell r="K128">
            <v>0</v>
          </cell>
          <cell r="L128">
            <v>278486.99000799999</v>
          </cell>
          <cell r="M128">
            <v>-65945.120007999998</v>
          </cell>
        </row>
        <row r="129">
          <cell r="A129" t="str">
            <v>19404</v>
          </cell>
          <cell r="B129" t="str">
            <v xml:space="preserve">CLE ELUM-ROSLYN     </v>
          </cell>
          <cell r="C129" t="str">
            <v>BLS</v>
          </cell>
          <cell r="D129">
            <v>230268.73</v>
          </cell>
          <cell r="E129">
            <v>145616.76</v>
          </cell>
          <cell r="F129">
            <v>141090.46999999997</v>
          </cell>
          <cell r="H129">
            <v>1110.17</v>
          </cell>
          <cell r="I129">
            <v>35375.218199999988</v>
          </cell>
          <cell r="J129">
            <v>1601.06</v>
          </cell>
          <cell r="K129">
            <v>0</v>
          </cell>
          <cell r="L129">
            <v>324793.67819999997</v>
          </cell>
          <cell r="M129">
            <v>-94524.948199999955</v>
          </cell>
        </row>
        <row r="130">
          <cell r="A130" t="str">
            <v>20094</v>
          </cell>
          <cell r="B130" t="str">
            <v xml:space="preserve">WISHRAM             </v>
          </cell>
          <cell r="C130" t="str">
            <v>BLS</v>
          </cell>
          <cell r="D130">
            <v>51453.990000000005</v>
          </cell>
          <cell r="E130">
            <v>40886.79</v>
          </cell>
          <cell r="F130">
            <v>45295.14</v>
          </cell>
          <cell r="H130">
            <v>767.49</v>
          </cell>
          <cell r="I130">
            <v>12887.665139999999</v>
          </cell>
          <cell r="J130">
            <v>665.67</v>
          </cell>
          <cell r="K130">
            <v>0</v>
          </cell>
          <cell r="L130">
            <v>100502.75513999999</v>
          </cell>
          <cell r="M130">
            <v>-49048.765139999989</v>
          </cell>
        </row>
        <row r="131">
          <cell r="A131" t="str">
            <v>20203</v>
          </cell>
          <cell r="B131" t="str">
            <v>BICKLETON</v>
          </cell>
          <cell r="C131" t="str">
            <v>N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20215</v>
          </cell>
          <cell r="B132" t="str">
            <v xml:space="preserve">CENTERVILLE         </v>
          </cell>
          <cell r="C132" t="str">
            <v>BL</v>
          </cell>
          <cell r="D132">
            <v>34215.919999999998</v>
          </cell>
          <cell r="E132">
            <v>13272.369999999999</v>
          </cell>
          <cell r="F132">
            <v>43044.04</v>
          </cell>
          <cell r="H132">
            <v>459.9</v>
          </cell>
          <cell r="I132">
            <v>16385.126331000003</v>
          </cell>
          <cell r="J132">
            <v>1300.8900000000001</v>
          </cell>
          <cell r="K132">
            <v>0</v>
          </cell>
          <cell r="L132">
            <v>74462.326331000004</v>
          </cell>
          <cell r="M132">
            <v>-40246.406331000006</v>
          </cell>
        </row>
        <row r="133">
          <cell r="A133" t="str">
            <v>20400</v>
          </cell>
          <cell r="B133" t="str">
            <v>TROUT LAKE</v>
          </cell>
          <cell r="C133" t="str">
            <v>N</v>
          </cell>
          <cell r="D133">
            <v>50598.5</v>
          </cell>
          <cell r="E133">
            <v>42043.85</v>
          </cell>
          <cell r="F133">
            <v>22104.82</v>
          </cell>
          <cell r="H133">
            <v>3304.63</v>
          </cell>
          <cell r="I133">
            <v>0</v>
          </cell>
          <cell r="J133">
            <v>1618.94</v>
          </cell>
          <cell r="K133">
            <v>0</v>
          </cell>
          <cell r="L133">
            <v>69072.240000000005</v>
          </cell>
          <cell r="M133">
            <v>0</v>
          </cell>
        </row>
        <row r="134">
          <cell r="A134" t="str">
            <v>20401</v>
          </cell>
          <cell r="B134" t="str">
            <v xml:space="preserve">GLENWOOD            </v>
          </cell>
          <cell r="C134" t="str">
            <v>BL</v>
          </cell>
          <cell r="D134">
            <v>38522.979999999996</v>
          </cell>
          <cell r="E134">
            <v>32150.3</v>
          </cell>
          <cell r="F134">
            <v>56595.18</v>
          </cell>
          <cell r="H134">
            <v>2210.62</v>
          </cell>
          <cell r="I134">
            <v>19105.468703999999</v>
          </cell>
          <cell r="J134">
            <v>6713.64</v>
          </cell>
          <cell r="K134">
            <v>18414.72</v>
          </cell>
          <cell r="L134">
            <v>135189.92870399999</v>
          </cell>
          <cell r="M134">
            <v>-96666.948703999995</v>
          </cell>
        </row>
        <row r="135">
          <cell r="A135" t="str">
            <v>20402</v>
          </cell>
          <cell r="B135" t="str">
            <v>KLICKITAT</v>
          </cell>
          <cell r="C135" t="str">
            <v>BL</v>
          </cell>
          <cell r="D135">
            <v>32064.799999999996</v>
          </cell>
          <cell r="E135">
            <v>29842.07</v>
          </cell>
          <cell r="F135">
            <v>58539.58</v>
          </cell>
          <cell r="H135">
            <v>1711.96</v>
          </cell>
          <cell r="I135">
            <v>23333.943672000001</v>
          </cell>
          <cell r="J135">
            <v>1218.28</v>
          </cell>
          <cell r="K135">
            <v>0</v>
          </cell>
          <cell r="L135">
            <v>114645.83367200001</v>
          </cell>
          <cell r="M135">
            <v>-82581.03367200002</v>
          </cell>
        </row>
        <row r="136">
          <cell r="A136" t="str">
            <v>20403</v>
          </cell>
          <cell r="B136" t="str">
            <v xml:space="preserve">ROOSEVELT           </v>
          </cell>
          <cell r="C136" t="str">
            <v>N</v>
          </cell>
          <cell r="D136">
            <v>0</v>
          </cell>
          <cell r="E136">
            <v>911.19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911.19</v>
          </cell>
          <cell r="M136">
            <v>0</v>
          </cell>
        </row>
        <row r="137">
          <cell r="A137" t="str">
            <v>20404</v>
          </cell>
          <cell r="B137" t="str">
            <v xml:space="preserve">GOLDENDALE          </v>
          </cell>
          <cell r="C137" t="str">
            <v>BL</v>
          </cell>
          <cell r="D137">
            <v>353313.35</v>
          </cell>
          <cell r="E137">
            <v>123037.81</v>
          </cell>
          <cell r="F137">
            <v>150976.32000000001</v>
          </cell>
          <cell r="H137">
            <v>23310.61</v>
          </cell>
          <cell r="I137">
            <v>33316.055639999999</v>
          </cell>
          <cell r="J137">
            <v>1523.3899999999999</v>
          </cell>
          <cell r="K137">
            <v>12919.35</v>
          </cell>
          <cell r="L137">
            <v>345083.53563999996</v>
          </cell>
          <cell r="M137">
            <v>8229.8143600000185</v>
          </cell>
        </row>
        <row r="138">
          <cell r="A138" t="str">
            <v>20405</v>
          </cell>
          <cell r="B138" t="str">
            <v xml:space="preserve">WHITE SALMON        </v>
          </cell>
          <cell r="C138" t="str">
            <v>BLS</v>
          </cell>
          <cell r="D138">
            <v>366353.1</v>
          </cell>
          <cell r="E138">
            <v>168116.96</v>
          </cell>
          <cell r="F138">
            <v>237203.06999999998</v>
          </cell>
          <cell r="H138">
            <v>5399.15</v>
          </cell>
          <cell r="I138">
            <v>35278.735836</v>
          </cell>
          <cell r="J138">
            <v>1372.44</v>
          </cell>
          <cell r="K138">
            <v>0</v>
          </cell>
          <cell r="L138">
            <v>447370.355836</v>
          </cell>
          <cell r="M138">
            <v>-81017.255836000026</v>
          </cell>
        </row>
        <row r="139">
          <cell r="A139" t="str">
            <v>20406</v>
          </cell>
          <cell r="B139" t="str">
            <v xml:space="preserve">LYLE                </v>
          </cell>
          <cell r="C139" t="str">
            <v>BL</v>
          </cell>
          <cell r="D139">
            <v>122746.43</v>
          </cell>
          <cell r="E139">
            <v>77433.509999999995</v>
          </cell>
          <cell r="F139">
            <v>66988.5</v>
          </cell>
          <cell r="H139">
            <v>4916.75</v>
          </cell>
          <cell r="I139">
            <v>17906.902000000002</v>
          </cell>
          <cell r="J139">
            <v>300</v>
          </cell>
          <cell r="K139">
            <v>16020.63</v>
          </cell>
          <cell r="L139">
            <v>183566.29200000002</v>
          </cell>
          <cell r="M139">
            <v>-60819.862000000023</v>
          </cell>
        </row>
        <row r="140">
          <cell r="A140" t="str">
            <v>21014</v>
          </cell>
          <cell r="B140" t="str">
            <v xml:space="preserve">NAPAVINE            </v>
          </cell>
          <cell r="C140" t="str">
            <v>BLC</v>
          </cell>
          <cell r="D140">
            <v>258126.78000000003</v>
          </cell>
          <cell r="E140">
            <v>129950.54438025346</v>
          </cell>
          <cell r="F140">
            <v>105251.6513224949</v>
          </cell>
          <cell r="H140">
            <v>11523.193136221224</v>
          </cell>
          <cell r="I140">
            <v>24004.137123949316</v>
          </cell>
          <cell r="J140">
            <v>3245.8411610304411</v>
          </cell>
          <cell r="K140">
            <v>0</v>
          </cell>
          <cell r="L140">
            <v>273975.3671239494</v>
          </cell>
          <cell r="M140">
            <v>-15848.587123949372</v>
          </cell>
        </row>
        <row r="141">
          <cell r="A141" t="str">
            <v>21036</v>
          </cell>
          <cell r="B141" t="str">
            <v>EVALINE</v>
          </cell>
          <cell r="C141" t="str">
            <v>N</v>
          </cell>
          <cell r="D141">
            <v>2981.05</v>
          </cell>
          <cell r="E141">
            <v>6299.11</v>
          </cell>
          <cell r="F141">
            <v>3738.52</v>
          </cell>
          <cell r="H141">
            <v>1061.46</v>
          </cell>
          <cell r="I141">
            <v>0</v>
          </cell>
          <cell r="J141">
            <v>1434.42</v>
          </cell>
          <cell r="K141">
            <v>1121.2</v>
          </cell>
          <cell r="L141">
            <v>13654.710000000001</v>
          </cell>
          <cell r="M141">
            <v>0</v>
          </cell>
        </row>
        <row r="142">
          <cell r="A142" t="str">
            <v>21206</v>
          </cell>
          <cell r="B142" t="str">
            <v xml:space="preserve">MOSSYROCK           </v>
          </cell>
          <cell r="C142" t="str">
            <v>BLS</v>
          </cell>
          <cell r="D142">
            <v>214499.56</v>
          </cell>
          <cell r="E142">
            <v>88029.106021654676</v>
          </cell>
          <cell r="F142">
            <v>95357.531983670313</v>
          </cell>
          <cell r="H142">
            <v>5319.3076697200086</v>
          </cell>
          <cell r="I142">
            <v>25122.515019300663</v>
          </cell>
          <cell r="J142">
            <v>3652.5416559978466</v>
          </cell>
          <cell r="K142">
            <v>3062.4726689571494</v>
          </cell>
          <cell r="L142">
            <v>220543.47501930062</v>
          </cell>
          <cell r="M142">
            <v>-6043.9150193006208</v>
          </cell>
        </row>
        <row r="143">
          <cell r="A143" t="str">
            <v>21214</v>
          </cell>
          <cell r="B143" t="str">
            <v xml:space="preserve">MORTON              </v>
          </cell>
          <cell r="C143" t="str">
            <v>BLS</v>
          </cell>
          <cell r="D143">
            <v>142011.24</v>
          </cell>
          <cell r="E143">
            <v>59933.38</v>
          </cell>
          <cell r="F143">
            <v>123569.41</v>
          </cell>
          <cell r="H143">
            <v>1240.52</v>
          </cell>
          <cell r="I143">
            <v>28656.359927999998</v>
          </cell>
          <cell r="J143">
            <v>0</v>
          </cell>
          <cell r="K143">
            <v>8376.06</v>
          </cell>
          <cell r="L143">
            <v>221775.72992799999</v>
          </cell>
          <cell r="M143">
            <v>-79764.489927999995</v>
          </cell>
        </row>
        <row r="144">
          <cell r="A144" t="str">
            <v>21226</v>
          </cell>
          <cell r="B144" t="str">
            <v xml:space="preserve">ADNA                </v>
          </cell>
          <cell r="C144" t="str">
            <v>BL</v>
          </cell>
          <cell r="D144">
            <v>196889.01</v>
          </cell>
          <cell r="E144">
            <v>91287.08</v>
          </cell>
          <cell r="F144">
            <v>115866.25</v>
          </cell>
          <cell r="H144">
            <v>0</v>
          </cell>
          <cell r="I144">
            <v>28013.449752000004</v>
          </cell>
          <cell r="J144">
            <v>10662.43</v>
          </cell>
          <cell r="K144">
            <v>0</v>
          </cell>
          <cell r="L144">
            <v>245829.20975200002</v>
          </cell>
          <cell r="M144">
            <v>-48940.199752000015</v>
          </cell>
        </row>
        <row r="145">
          <cell r="A145" t="str">
            <v>21232</v>
          </cell>
          <cell r="B145" t="str">
            <v xml:space="preserve">WINLOCK             </v>
          </cell>
          <cell r="C145" t="str">
            <v>BLC</v>
          </cell>
          <cell r="D145">
            <v>344134.36000000004</v>
          </cell>
          <cell r="E145">
            <v>185589.69</v>
          </cell>
          <cell r="F145">
            <v>104778.65000000001</v>
          </cell>
          <cell r="G145">
            <v>0</v>
          </cell>
          <cell r="H145">
            <v>35953.870000000003</v>
          </cell>
          <cell r="I145">
            <v>26725.133952000007</v>
          </cell>
          <cell r="J145">
            <v>13926.820000000007</v>
          </cell>
          <cell r="K145">
            <v>0</v>
          </cell>
          <cell r="L145">
            <v>366974.16395200003</v>
          </cell>
          <cell r="M145">
            <v>-22839.803951999987</v>
          </cell>
        </row>
        <row r="146">
          <cell r="A146" t="str">
            <v>21234</v>
          </cell>
          <cell r="B146" t="str">
            <v xml:space="preserve">BOISTFORT           </v>
          </cell>
          <cell r="C146" t="str">
            <v>BL</v>
          </cell>
          <cell r="D146">
            <v>54351.53</v>
          </cell>
          <cell r="E146">
            <v>23454.91</v>
          </cell>
          <cell r="F146">
            <v>41561.160000000003</v>
          </cell>
          <cell r="G146">
            <v>0</v>
          </cell>
          <cell r="H146">
            <v>2876.63</v>
          </cell>
          <cell r="I146">
            <v>14654.056356000005</v>
          </cell>
          <cell r="J146">
            <v>5355.13</v>
          </cell>
          <cell r="K146">
            <v>0</v>
          </cell>
          <cell r="L146">
            <v>87901.886356000017</v>
          </cell>
          <cell r="M146">
            <v>-33550.356356000018</v>
          </cell>
        </row>
        <row r="147">
          <cell r="A147" t="str">
            <v>21237</v>
          </cell>
          <cell r="B147" t="str">
            <v xml:space="preserve">TOLEDO              </v>
          </cell>
          <cell r="C147" t="str">
            <v>BLC</v>
          </cell>
          <cell r="D147">
            <v>257025.77000000002</v>
          </cell>
          <cell r="E147">
            <v>113376.55</v>
          </cell>
          <cell r="F147">
            <v>128747.34999999999</v>
          </cell>
          <cell r="G147">
            <v>0</v>
          </cell>
          <cell r="H147">
            <v>1276.26</v>
          </cell>
          <cell r="I147">
            <v>30609.239787000006</v>
          </cell>
          <cell r="J147">
            <v>1290.1600000000035</v>
          </cell>
          <cell r="K147">
            <v>0</v>
          </cell>
          <cell r="L147">
            <v>275299.55978700006</v>
          </cell>
          <cell r="M147">
            <v>-18273.789787000045</v>
          </cell>
        </row>
        <row r="148">
          <cell r="A148" t="str">
            <v>21300</v>
          </cell>
          <cell r="B148" t="str">
            <v xml:space="preserve">ONALASKA            </v>
          </cell>
          <cell r="C148" t="str">
            <v>BLS</v>
          </cell>
          <cell r="D148">
            <v>345149.18</v>
          </cell>
          <cell r="E148">
            <v>112815.96259971538</v>
          </cell>
          <cell r="F148">
            <v>169237.67717119091</v>
          </cell>
          <cell r="G148">
            <v>0</v>
          </cell>
          <cell r="H148">
            <v>12716.180155356815</v>
          </cell>
          <cell r="I148">
            <v>34699.2460891132</v>
          </cell>
          <cell r="J148">
            <v>3702.8900737369195</v>
          </cell>
          <cell r="K148">
            <v>0</v>
          </cell>
          <cell r="L148">
            <v>333171.9560891132</v>
          </cell>
          <cell r="M148">
            <v>11977.223910886794</v>
          </cell>
        </row>
        <row r="149">
          <cell r="A149" t="str">
            <v>21301</v>
          </cell>
          <cell r="B149" t="str">
            <v xml:space="preserve">PE ELL              </v>
          </cell>
          <cell r="C149" t="str">
            <v>BL</v>
          </cell>
          <cell r="D149">
            <v>149485.30000000002</v>
          </cell>
          <cell r="E149">
            <v>61705.07</v>
          </cell>
          <cell r="F149">
            <v>84251.520000000004</v>
          </cell>
          <cell r="G149">
            <v>0</v>
          </cell>
          <cell r="H149">
            <v>713.33</v>
          </cell>
          <cell r="I149">
            <v>21689.303915999997</v>
          </cell>
          <cell r="J149">
            <v>2070.88</v>
          </cell>
          <cell r="K149">
            <v>0</v>
          </cell>
          <cell r="L149">
            <v>170430.10391599999</v>
          </cell>
          <cell r="M149">
            <v>-20944.803915999975</v>
          </cell>
        </row>
        <row r="150">
          <cell r="A150" t="str">
            <v>21302</v>
          </cell>
          <cell r="B150" t="str">
            <v xml:space="preserve">CHEHALIS            </v>
          </cell>
          <cell r="C150" t="str">
            <v>BLC</v>
          </cell>
          <cell r="D150">
            <v>965319.57</v>
          </cell>
          <cell r="E150">
            <v>384120.79424829036</v>
          </cell>
          <cell r="F150">
            <v>498542.58890386426</v>
          </cell>
          <cell r="G150">
            <v>0</v>
          </cell>
          <cell r="H150">
            <v>64371.954307042892</v>
          </cell>
          <cell r="I150">
            <v>104681.48985937955</v>
          </cell>
          <cell r="J150">
            <v>59448.654526188926</v>
          </cell>
          <cell r="K150">
            <v>10951.838014613593</v>
          </cell>
          <cell r="L150">
            <v>1122117.3198593797</v>
          </cell>
          <cell r="M150">
            <v>-156797.74985937972</v>
          </cell>
        </row>
        <row r="151">
          <cell r="A151" t="str">
            <v>21303</v>
          </cell>
          <cell r="B151" t="str">
            <v xml:space="preserve">WHITE PASS          </v>
          </cell>
          <cell r="C151" t="str">
            <v>BLSC</v>
          </cell>
          <cell r="D151">
            <v>183333.43</v>
          </cell>
          <cell r="E151">
            <v>109367.25685470505</v>
          </cell>
          <cell r="F151">
            <v>102038.10541097661</v>
          </cell>
          <cell r="G151">
            <v>0</v>
          </cell>
          <cell r="H151">
            <v>14869.527734318352</v>
          </cell>
          <cell r="I151">
            <v>28396.864090992149</v>
          </cell>
          <cell r="J151">
            <v>0</v>
          </cell>
          <cell r="K151">
            <v>0</v>
          </cell>
          <cell r="L151">
            <v>254671.75409099215</v>
          </cell>
          <cell r="M151">
            <v>-71338.324090992159</v>
          </cell>
        </row>
        <row r="152">
          <cell r="A152" t="str">
            <v>21401</v>
          </cell>
          <cell r="B152" t="str">
            <v xml:space="preserve">CENTRALIA           </v>
          </cell>
          <cell r="C152" t="str">
            <v>BLSC</v>
          </cell>
          <cell r="D152">
            <v>1344126.9799999997</v>
          </cell>
          <cell r="E152">
            <v>743918.69</v>
          </cell>
          <cell r="F152">
            <v>705696.45</v>
          </cell>
          <cell r="G152">
            <v>0</v>
          </cell>
          <cell r="H152">
            <v>114673.97</v>
          </cell>
          <cell r="I152">
            <v>162761.09008499997</v>
          </cell>
          <cell r="J152">
            <v>61803.510000000038</v>
          </cell>
          <cell r="K152">
            <v>0</v>
          </cell>
          <cell r="L152">
            <v>1788853.7100849999</v>
          </cell>
          <cell r="M152">
            <v>-444726.73008500016</v>
          </cell>
        </row>
        <row r="153">
          <cell r="A153" t="str">
            <v>22008</v>
          </cell>
          <cell r="B153" t="str">
            <v xml:space="preserve">SPRAGUE             </v>
          </cell>
          <cell r="C153" t="str">
            <v>BL</v>
          </cell>
          <cell r="D153">
            <v>38706.21</v>
          </cell>
          <cell r="E153">
            <v>21693.25</v>
          </cell>
          <cell r="F153">
            <v>44264.160000000003</v>
          </cell>
          <cell r="G153">
            <v>0</v>
          </cell>
          <cell r="H153">
            <v>4055.96</v>
          </cell>
          <cell r="I153">
            <v>7396.8417000000009</v>
          </cell>
          <cell r="J153">
            <v>2517.2800000000002</v>
          </cell>
          <cell r="K153">
            <v>0</v>
          </cell>
          <cell r="L153">
            <v>79927.491700000013</v>
          </cell>
          <cell r="M153">
            <v>-41221.281700000014</v>
          </cell>
        </row>
        <row r="154">
          <cell r="A154" t="str">
            <v>22009</v>
          </cell>
          <cell r="B154" t="str">
            <v xml:space="preserve">REARDAN             </v>
          </cell>
          <cell r="C154" t="str">
            <v>BL</v>
          </cell>
          <cell r="D154">
            <v>217052.24000000002</v>
          </cell>
          <cell r="E154">
            <v>127340.00855787963</v>
          </cell>
          <cell r="F154">
            <v>107684.97414642567</v>
          </cell>
          <cell r="G154">
            <v>0</v>
          </cell>
          <cell r="H154">
            <v>11485.133302449514</v>
          </cell>
          <cell r="I154">
            <v>27549.145198202747</v>
          </cell>
          <cell r="J154">
            <v>2191.7656709607108</v>
          </cell>
          <cell r="K154">
            <v>3396.5583222844716</v>
          </cell>
          <cell r="L154">
            <v>279647.58519820275</v>
          </cell>
          <cell r="M154">
            <v>-62595.345198202733</v>
          </cell>
        </row>
        <row r="155">
          <cell r="A155" t="str">
            <v>22017</v>
          </cell>
          <cell r="B155" t="str">
            <v xml:space="preserve">ALMIRA              </v>
          </cell>
          <cell r="C155" t="str">
            <v>BL</v>
          </cell>
          <cell r="D155">
            <v>57549.22</v>
          </cell>
          <cell r="E155">
            <v>38195.19</v>
          </cell>
          <cell r="F155">
            <v>43788.68</v>
          </cell>
          <cell r="G155">
            <v>0</v>
          </cell>
          <cell r="H155">
            <v>270.58</v>
          </cell>
          <cell r="I155">
            <v>13047.932157999998</v>
          </cell>
          <cell r="J155">
            <v>1467.37</v>
          </cell>
          <cell r="K155">
            <v>0</v>
          </cell>
          <cell r="L155">
            <v>96769.752157999988</v>
          </cell>
          <cell r="M155">
            <v>-39220.532157999987</v>
          </cell>
        </row>
        <row r="156">
          <cell r="A156" t="str">
            <v>22073</v>
          </cell>
          <cell r="B156" t="str">
            <v xml:space="preserve">CRESTON             </v>
          </cell>
          <cell r="C156" t="str">
            <v>BL</v>
          </cell>
          <cell r="D156">
            <v>42815.98</v>
          </cell>
          <cell r="E156">
            <v>31606.829999999998</v>
          </cell>
          <cell r="F156">
            <v>39699.159999999996</v>
          </cell>
          <cell r="G156">
            <v>0</v>
          </cell>
          <cell r="H156">
            <v>1103.8399999999999</v>
          </cell>
          <cell r="I156">
            <v>11822.677999999994</v>
          </cell>
          <cell r="J156">
            <v>391</v>
          </cell>
          <cell r="K156">
            <v>0</v>
          </cell>
          <cell r="L156">
            <v>84623.507999999987</v>
          </cell>
          <cell r="M156">
            <v>-41807.527999999984</v>
          </cell>
        </row>
        <row r="157">
          <cell r="A157" t="str">
            <v>22105</v>
          </cell>
          <cell r="B157" t="str">
            <v xml:space="preserve">ODESSA              </v>
          </cell>
          <cell r="C157" t="str">
            <v>BL</v>
          </cell>
          <cell r="D157">
            <v>92182.140000000014</v>
          </cell>
          <cell r="E157">
            <v>45926.92</v>
          </cell>
          <cell r="F157">
            <v>66722.489999999991</v>
          </cell>
          <cell r="G157">
            <v>0</v>
          </cell>
          <cell r="H157">
            <v>2793.87</v>
          </cell>
          <cell r="I157">
            <v>16387.201591999998</v>
          </cell>
          <cell r="J157">
            <v>1485.38</v>
          </cell>
          <cell r="K157">
            <v>0</v>
          </cell>
          <cell r="L157">
            <v>133315.861592</v>
          </cell>
          <cell r="M157">
            <v>-41133.721591999987</v>
          </cell>
        </row>
        <row r="158">
          <cell r="A158" t="str">
            <v>22200</v>
          </cell>
          <cell r="B158" t="str">
            <v xml:space="preserve">WILBUR              </v>
          </cell>
          <cell r="C158" t="str">
            <v>BL</v>
          </cell>
          <cell r="D158">
            <v>88352.639999999999</v>
          </cell>
          <cell r="E158">
            <v>51566.11</v>
          </cell>
          <cell r="F158">
            <v>75027.899999999994</v>
          </cell>
          <cell r="G158">
            <v>0</v>
          </cell>
          <cell r="H158">
            <v>609.37</v>
          </cell>
          <cell r="I158">
            <v>20448.233558999997</v>
          </cell>
          <cell r="J158">
            <v>350.22</v>
          </cell>
          <cell r="K158">
            <v>0</v>
          </cell>
          <cell r="L158">
            <v>148001.83355899999</v>
          </cell>
          <cell r="M158">
            <v>-59649.193558999992</v>
          </cell>
        </row>
        <row r="159">
          <cell r="A159" t="str">
            <v>22204</v>
          </cell>
          <cell r="B159" t="str">
            <v xml:space="preserve">HARRINGTON          </v>
          </cell>
          <cell r="C159" t="str">
            <v>BL</v>
          </cell>
          <cell r="D159">
            <v>46133.11</v>
          </cell>
          <cell r="E159">
            <v>39333.57</v>
          </cell>
          <cell r="F159">
            <v>64593.170000000006</v>
          </cell>
          <cell r="G159">
            <v>0</v>
          </cell>
          <cell r="H159">
            <v>1928.83</v>
          </cell>
          <cell r="I159">
            <v>18743.254018000003</v>
          </cell>
          <cell r="J159">
            <v>1216.54</v>
          </cell>
          <cell r="K159">
            <v>0</v>
          </cell>
          <cell r="L159">
            <v>125815.36401800001</v>
          </cell>
          <cell r="M159">
            <v>-79682.254018000007</v>
          </cell>
        </row>
        <row r="160">
          <cell r="A160" t="str">
            <v>22207</v>
          </cell>
          <cell r="B160" t="str">
            <v xml:space="preserve">DAVENPORT           </v>
          </cell>
          <cell r="C160" t="str">
            <v>BL</v>
          </cell>
          <cell r="D160">
            <v>223019.71000000002</v>
          </cell>
          <cell r="E160">
            <v>129028.96</v>
          </cell>
          <cell r="F160">
            <v>107909.88</v>
          </cell>
          <cell r="G160">
            <v>0</v>
          </cell>
          <cell r="H160">
            <v>638.19000000000005</v>
          </cell>
          <cell r="I160">
            <v>25410.726230000007</v>
          </cell>
          <cell r="J160">
            <v>277.31</v>
          </cell>
          <cell r="K160">
            <v>0</v>
          </cell>
          <cell r="L160">
            <v>263265.06623000005</v>
          </cell>
          <cell r="M160">
            <v>-40245.356230000034</v>
          </cell>
        </row>
        <row r="161">
          <cell r="A161" t="str">
            <v>23042</v>
          </cell>
          <cell r="B161" t="str">
            <v xml:space="preserve">SOUTHSIDE           </v>
          </cell>
          <cell r="C161" t="str">
            <v>BL</v>
          </cell>
          <cell r="D161">
            <v>53529.829999999994</v>
          </cell>
          <cell r="E161">
            <v>22194.85</v>
          </cell>
          <cell r="F161">
            <v>29908.870000000003</v>
          </cell>
          <cell r="G161">
            <v>0</v>
          </cell>
          <cell r="H161">
            <v>2908.75</v>
          </cell>
          <cell r="I161">
            <v>6542.9030840000005</v>
          </cell>
          <cell r="J161">
            <v>194</v>
          </cell>
          <cell r="K161">
            <v>0</v>
          </cell>
          <cell r="L161">
            <v>61749.373083999999</v>
          </cell>
          <cell r="M161">
            <v>-8219.5430840000045</v>
          </cell>
        </row>
        <row r="162">
          <cell r="A162" t="str">
            <v>23054</v>
          </cell>
          <cell r="B162" t="str">
            <v xml:space="preserve">GRAPEVIEW           </v>
          </cell>
          <cell r="C162" t="str">
            <v>BL</v>
          </cell>
          <cell r="D162">
            <v>81790.159999999989</v>
          </cell>
          <cell r="E162">
            <v>39995.07</v>
          </cell>
          <cell r="F162">
            <v>38331.57</v>
          </cell>
          <cell r="G162">
            <v>0</v>
          </cell>
          <cell r="H162">
            <v>16.8</v>
          </cell>
          <cell r="I162">
            <v>8082.1685150000003</v>
          </cell>
          <cell r="J162">
            <v>230</v>
          </cell>
          <cell r="K162">
            <v>0</v>
          </cell>
          <cell r="L162">
            <v>86655.608515</v>
          </cell>
          <cell r="M162">
            <v>-4865.448515000011</v>
          </cell>
        </row>
        <row r="163">
          <cell r="A163" t="str">
            <v>23309</v>
          </cell>
          <cell r="B163" t="str">
            <v xml:space="preserve">SHELTON             </v>
          </cell>
          <cell r="C163" t="str">
            <v>BLS</v>
          </cell>
          <cell r="D163">
            <v>1660013.54</v>
          </cell>
          <cell r="E163">
            <v>664235.55007075518</v>
          </cell>
          <cell r="F163">
            <v>606590.95684041001</v>
          </cell>
          <cell r="G163">
            <v>0</v>
          </cell>
          <cell r="H163">
            <v>92311.975301139246</v>
          </cell>
          <cell r="I163">
            <v>114225.03913877117</v>
          </cell>
          <cell r="J163">
            <v>20851.567787695618</v>
          </cell>
          <cell r="K163">
            <v>0</v>
          </cell>
          <cell r="L163">
            <v>1498215.0891387712</v>
          </cell>
          <cell r="M163">
            <v>161798.45086122886</v>
          </cell>
        </row>
        <row r="164">
          <cell r="A164" t="str">
            <v>23311</v>
          </cell>
          <cell r="B164" t="str">
            <v xml:space="preserve">MARY M KNIGHT       </v>
          </cell>
          <cell r="C164" t="str">
            <v>BL</v>
          </cell>
          <cell r="D164">
            <v>95296.580000000016</v>
          </cell>
          <cell r="E164">
            <v>68731.48</v>
          </cell>
          <cell r="F164">
            <v>63512.270000000004</v>
          </cell>
          <cell r="G164">
            <v>0</v>
          </cell>
          <cell r="H164">
            <v>2965.51</v>
          </cell>
          <cell r="I164">
            <v>25454.71548000001</v>
          </cell>
          <cell r="J164">
            <v>2170.3200000000002</v>
          </cell>
          <cell r="K164">
            <v>11361.4</v>
          </cell>
          <cell r="L164">
            <v>174195.69548000002</v>
          </cell>
          <cell r="M164">
            <v>-78899.115480000008</v>
          </cell>
        </row>
        <row r="165">
          <cell r="A165" t="str">
            <v>23402</v>
          </cell>
          <cell r="B165" t="str">
            <v xml:space="preserve">PIONEER             </v>
          </cell>
          <cell r="C165" t="str">
            <v>BLS</v>
          </cell>
          <cell r="D165">
            <v>295291.83999999997</v>
          </cell>
          <cell r="E165">
            <v>134135.71</v>
          </cell>
          <cell r="F165">
            <v>151816.79999999999</v>
          </cell>
          <cell r="G165">
            <v>0</v>
          </cell>
          <cell r="H165">
            <v>20211.8</v>
          </cell>
          <cell r="I165">
            <v>23797.237187999999</v>
          </cell>
          <cell r="J165">
            <v>2694.14</v>
          </cell>
          <cell r="K165">
            <v>0</v>
          </cell>
          <cell r="L165">
            <v>332655.68718800001</v>
          </cell>
          <cell r="M165">
            <v>-37363.847188000043</v>
          </cell>
        </row>
        <row r="166">
          <cell r="A166" t="str">
            <v>23403</v>
          </cell>
          <cell r="B166" t="str">
            <v xml:space="preserve">NORTH MASON         </v>
          </cell>
          <cell r="C166" t="str">
            <v>BL</v>
          </cell>
          <cell r="D166">
            <v>863762.72</v>
          </cell>
          <cell r="E166">
            <v>413369.95242627827</v>
          </cell>
          <cell r="F166">
            <v>400025.59169445513</v>
          </cell>
          <cell r="G166">
            <v>0</v>
          </cell>
          <cell r="H166">
            <v>15001.024900173767</v>
          </cell>
          <cell r="I166">
            <v>75626.763987532686</v>
          </cell>
          <cell r="J166">
            <v>29836.700979092788</v>
          </cell>
          <cell r="K166">
            <v>0</v>
          </cell>
          <cell r="L166">
            <v>933860.0339875326</v>
          </cell>
          <cell r="M166">
            <v>-70097.313987532631</v>
          </cell>
        </row>
        <row r="167">
          <cell r="A167" t="str">
            <v>23404</v>
          </cell>
          <cell r="B167" t="str">
            <v xml:space="preserve">HOOD CANAL          </v>
          </cell>
          <cell r="C167" t="str">
            <v>BLS</v>
          </cell>
          <cell r="D167">
            <v>195133.65</v>
          </cell>
          <cell r="E167">
            <v>81389.72</v>
          </cell>
          <cell r="F167">
            <v>124372.22</v>
          </cell>
          <cell r="G167">
            <v>0</v>
          </cell>
          <cell r="H167">
            <v>3993.57</v>
          </cell>
          <cell r="I167">
            <v>22015.847664000001</v>
          </cell>
          <cell r="J167">
            <v>4580.1499999999996</v>
          </cell>
          <cell r="K167">
            <v>8299.31</v>
          </cell>
          <cell r="L167">
            <v>244650.817664</v>
          </cell>
          <cell r="M167">
            <v>-49517.167664000008</v>
          </cell>
        </row>
        <row r="168">
          <cell r="A168" t="str">
            <v>24014</v>
          </cell>
          <cell r="B168" t="str">
            <v xml:space="preserve">NESPELEM            </v>
          </cell>
          <cell r="C168" t="str">
            <v>BLS</v>
          </cell>
          <cell r="D168">
            <v>91559.909999999989</v>
          </cell>
          <cell r="E168">
            <v>58502.44</v>
          </cell>
          <cell r="F168">
            <v>76714.51999999999</v>
          </cell>
          <cell r="G168">
            <v>0</v>
          </cell>
          <cell r="H168">
            <v>9097.93</v>
          </cell>
          <cell r="I168">
            <v>19524.363647999991</v>
          </cell>
          <cell r="J168">
            <v>2613.11</v>
          </cell>
          <cell r="K168">
            <v>777</v>
          </cell>
          <cell r="L168">
            <v>167229.36364799997</v>
          </cell>
          <cell r="M168">
            <v>-75669.453647999981</v>
          </cell>
        </row>
        <row r="169">
          <cell r="A169" t="str">
            <v>24019</v>
          </cell>
          <cell r="B169" t="str">
            <v xml:space="preserve">OMAK                </v>
          </cell>
          <cell r="C169" t="str">
            <v>BLSC</v>
          </cell>
          <cell r="D169">
            <v>691492.56</v>
          </cell>
          <cell r="E169">
            <v>278082.41000000003</v>
          </cell>
          <cell r="F169">
            <v>273827.52</v>
          </cell>
          <cell r="G169">
            <v>0</v>
          </cell>
          <cell r="H169">
            <v>21729.52</v>
          </cell>
          <cell r="I169">
            <v>46975.706202999994</v>
          </cell>
          <cell r="J169">
            <v>60589.329999999987</v>
          </cell>
          <cell r="K169">
            <v>47208.38</v>
          </cell>
          <cell r="L169">
            <v>728412.86620300007</v>
          </cell>
          <cell r="M169">
            <v>-36920.306203000015</v>
          </cell>
        </row>
        <row r="170">
          <cell r="A170" t="str">
            <v>24105</v>
          </cell>
          <cell r="B170" t="str">
            <v xml:space="preserve">OKANOGAN            </v>
          </cell>
          <cell r="C170" t="str">
            <v>BLC</v>
          </cell>
          <cell r="D170">
            <v>365160.70999999996</v>
          </cell>
          <cell r="E170">
            <v>149847.56</v>
          </cell>
          <cell r="F170">
            <v>214831.35000000003</v>
          </cell>
          <cell r="G170">
            <v>0</v>
          </cell>
          <cell r="H170">
            <v>20083.78</v>
          </cell>
          <cell r="I170">
            <v>78000.859109000012</v>
          </cell>
          <cell r="J170">
            <v>12785.279999999988</v>
          </cell>
          <cell r="K170">
            <v>0</v>
          </cell>
          <cell r="L170">
            <v>475548.82910900004</v>
          </cell>
          <cell r="M170">
            <v>-110388.11910900008</v>
          </cell>
        </row>
        <row r="171">
          <cell r="A171" t="str">
            <v>24111</v>
          </cell>
          <cell r="B171" t="str">
            <v xml:space="preserve">BREWSTER            </v>
          </cell>
          <cell r="C171" t="str">
            <v>BLSC</v>
          </cell>
          <cell r="D171">
            <v>485333.72000000003</v>
          </cell>
          <cell r="E171">
            <v>225867.8</v>
          </cell>
          <cell r="F171">
            <v>183437.7</v>
          </cell>
          <cell r="G171">
            <v>0</v>
          </cell>
          <cell r="H171">
            <v>14271.83</v>
          </cell>
          <cell r="I171">
            <v>48925.207240000011</v>
          </cell>
          <cell r="J171">
            <v>40601.270000000004</v>
          </cell>
          <cell r="K171">
            <v>0</v>
          </cell>
          <cell r="L171">
            <v>513103.80724000005</v>
          </cell>
          <cell r="M171">
            <v>-27770.087240000023</v>
          </cell>
        </row>
        <row r="172">
          <cell r="A172" t="str">
            <v>24122</v>
          </cell>
          <cell r="B172" t="str">
            <v xml:space="preserve">PATEROS             </v>
          </cell>
          <cell r="C172" t="str">
            <v>BLS</v>
          </cell>
          <cell r="D172">
            <v>168822.53</v>
          </cell>
          <cell r="E172">
            <v>91794.319999999992</v>
          </cell>
          <cell r="F172">
            <v>84990.97</v>
          </cell>
          <cell r="H172">
            <v>6189.9</v>
          </cell>
          <cell r="I172">
            <v>29045.296246999995</v>
          </cell>
          <cell r="J172">
            <v>1883.2</v>
          </cell>
          <cell r="K172">
            <v>0</v>
          </cell>
          <cell r="L172">
            <v>213903.68624699998</v>
          </cell>
          <cell r="M172">
            <v>-45081.156246999977</v>
          </cell>
        </row>
        <row r="173">
          <cell r="A173" t="str">
            <v>24350</v>
          </cell>
          <cell r="B173" t="str">
            <v xml:space="preserve">METHOW VALLEY       </v>
          </cell>
          <cell r="C173" t="str">
            <v>BL</v>
          </cell>
          <cell r="D173">
            <v>221647.75999999998</v>
          </cell>
          <cell r="E173">
            <v>111666.23</v>
          </cell>
          <cell r="F173">
            <v>173197.05</v>
          </cell>
          <cell r="H173">
            <v>6501.82</v>
          </cell>
          <cell r="I173">
            <v>33820.237386000001</v>
          </cell>
          <cell r="J173">
            <v>2424.11</v>
          </cell>
          <cell r="K173">
            <v>0</v>
          </cell>
          <cell r="L173">
            <v>327609.44738599996</v>
          </cell>
          <cell r="M173">
            <v>-105961.68738599998</v>
          </cell>
        </row>
        <row r="174">
          <cell r="A174" t="str">
            <v>24404</v>
          </cell>
          <cell r="B174" t="str">
            <v xml:space="preserve">TONASKET            </v>
          </cell>
          <cell r="C174" t="str">
            <v>BLSC</v>
          </cell>
          <cell r="D174">
            <v>512560.31999999995</v>
          </cell>
          <cell r="E174">
            <v>220290.94</v>
          </cell>
          <cell r="F174">
            <v>198840.56</v>
          </cell>
          <cell r="H174">
            <v>13919.36</v>
          </cell>
          <cell r="I174">
            <v>46240.797635999996</v>
          </cell>
          <cell r="J174">
            <v>23403.5</v>
          </cell>
          <cell r="K174">
            <v>13256.23</v>
          </cell>
          <cell r="L174">
            <v>515951.38763599994</v>
          </cell>
          <cell r="M174">
            <v>-3391.0676359999925</v>
          </cell>
        </row>
        <row r="175">
          <cell r="A175" t="str">
            <v>24410</v>
          </cell>
          <cell r="B175" t="str">
            <v xml:space="preserve">OROVILLE            </v>
          </cell>
          <cell r="C175" t="str">
            <v>BLC</v>
          </cell>
          <cell r="D175">
            <v>250786</v>
          </cell>
          <cell r="E175">
            <v>91399.26999999999</v>
          </cell>
          <cell r="F175">
            <v>129041.23</v>
          </cell>
          <cell r="H175">
            <v>51411.37</v>
          </cell>
          <cell r="I175">
            <v>51476.789300000004</v>
          </cell>
          <cell r="J175">
            <v>6396</v>
          </cell>
          <cell r="K175">
            <v>0</v>
          </cell>
          <cell r="L175">
            <v>329724.6593</v>
          </cell>
          <cell r="M175">
            <v>-78938.659299999999</v>
          </cell>
        </row>
        <row r="176">
          <cell r="A176" t="str">
            <v>25101</v>
          </cell>
          <cell r="B176" t="str">
            <v xml:space="preserve">OCEAN BEACH         </v>
          </cell>
          <cell r="C176" t="str">
            <v>BLSC</v>
          </cell>
          <cell r="D176">
            <v>450869.81</v>
          </cell>
          <cell r="E176">
            <v>281124.33</v>
          </cell>
          <cell r="F176">
            <v>159803.78</v>
          </cell>
          <cell r="H176">
            <v>23905.370000000003</v>
          </cell>
          <cell r="I176">
            <v>35333.520334999994</v>
          </cell>
          <cell r="J176">
            <v>415.5</v>
          </cell>
          <cell r="K176">
            <v>0</v>
          </cell>
          <cell r="L176">
            <v>500582.50033499999</v>
          </cell>
          <cell r="M176">
            <v>-49712.690334999992</v>
          </cell>
        </row>
        <row r="177">
          <cell r="A177" t="str">
            <v>25116</v>
          </cell>
          <cell r="B177" t="str">
            <v xml:space="preserve">RAYMOND             </v>
          </cell>
          <cell r="C177" t="str">
            <v>BL</v>
          </cell>
          <cell r="D177">
            <v>265633.26</v>
          </cell>
          <cell r="E177">
            <v>140158.09</v>
          </cell>
          <cell r="F177">
            <v>155939.41</v>
          </cell>
          <cell r="H177">
            <v>1069.1400000000001</v>
          </cell>
          <cell r="I177">
            <v>33974.888076000003</v>
          </cell>
          <cell r="J177">
            <v>1161.3200000000002</v>
          </cell>
          <cell r="K177">
            <v>0</v>
          </cell>
          <cell r="L177">
            <v>332302.84807600005</v>
          </cell>
          <cell r="M177">
            <v>-66669.588076000044</v>
          </cell>
        </row>
        <row r="178">
          <cell r="A178" t="str">
            <v>25118</v>
          </cell>
          <cell r="B178" t="str">
            <v xml:space="preserve">SOUTH BEND          </v>
          </cell>
          <cell r="C178" t="str">
            <v>BL</v>
          </cell>
          <cell r="D178">
            <v>283640.18</v>
          </cell>
          <cell r="E178">
            <v>120459.11</v>
          </cell>
          <cell r="F178">
            <v>167668.84</v>
          </cell>
          <cell r="H178">
            <v>6026.55</v>
          </cell>
          <cell r="I178">
            <v>31973.575400000002</v>
          </cell>
          <cell r="J178">
            <v>832.86</v>
          </cell>
          <cell r="K178">
            <v>0</v>
          </cell>
          <cell r="L178">
            <v>326960.93539999996</v>
          </cell>
          <cell r="M178">
            <v>-43320.755399999965</v>
          </cell>
        </row>
        <row r="179">
          <cell r="A179" t="str">
            <v>25155</v>
          </cell>
          <cell r="B179" t="str">
            <v xml:space="preserve">NASELLE GRAYS RIV   </v>
          </cell>
          <cell r="C179" t="str">
            <v>BL</v>
          </cell>
          <cell r="D179">
            <v>133143.92000000001</v>
          </cell>
          <cell r="E179">
            <v>68472.650000000009</v>
          </cell>
          <cell r="F179">
            <v>79991.83</v>
          </cell>
          <cell r="H179">
            <v>4860.96</v>
          </cell>
          <cell r="I179">
            <v>13225.708844999999</v>
          </cell>
          <cell r="J179">
            <v>200</v>
          </cell>
          <cell r="K179">
            <v>0</v>
          </cell>
          <cell r="L179">
            <v>166751.14884499999</v>
          </cell>
          <cell r="M179">
            <v>-33607.228844999976</v>
          </cell>
        </row>
        <row r="180">
          <cell r="A180" t="str">
            <v>25160</v>
          </cell>
          <cell r="B180" t="str">
            <v xml:space="preserve">WILLAPA VALLEY      </v>
          </cell>
          <cell r="C180" t="str">
            <v>BL</v>
          </cell>
          <cell r="D180">
            <v>191210.9</v>
          </cell>
          <cell r="E180">
            <v>95327.03</v>
          </cell>
          <cell r="F180">
            <v>98183.4</v>
          </cell>
          <cell r="H180">
            <v>3213</v>
          </cell>
          <cell r="I180">
            <v>23491.868399999999</v>
          </cell>
          <cell r="J180">
            <v>300</v>
          </cell>
          <cell r="K180">
            <v>0</v>
          </cell>
          <cell r="L180">
            <v>220515.2984</v>
          </cell>
          <cell r="M180">
            <v>-29304.398400000005</v>
          </cell>
        </row>
        <row r="181">
          <cell r="A181" t="str">
            <v>25200</v>
          </cell>
          <cell r="B181" t="str">
            <v xml:space="preserve">NORTH RIVER         </v>
          </cell>
          <cell r="C181" t="str">
            <v>BL</v>
          </cell>
          <cell r="D181">
            <v>41748.310000000005</v>
          </cell>
          <cell r="E181">
            <v>19575.68</v>
          </cell>
          <cell r="F181">
            <v>49483.94</v>
          </cell>
          <cell r="H181">
            <v>3326.96</v>
          </cell>
          <cell r="I181">
            <v>17554.34316</v>
          </cell>
          <cell r="J181">
            <v>0</v>
          </cell>
          <cell r="K181">
            <v>0</v>
          </cell>
          <cell r="L181">
            <v>89940.923160000006</v>
          </cell>
          <cell r="M181">
            <v>-48192.613160000001</v>
          </cell>
        </row>
        <row r="182">
          <cell r="A182" t="str">
            <v>26056</v>
          </cell>
          <cell r="B182" t="str">
            <v xml:space="preserve">NEWPORT             </v>
          </cell>
          <cell r="C182" t="str">
            <v>BLS</v>
          </cell>
          <cell r="D182">
            <v>538034.39999999991</v>
          </cell>
          <cell r="E182">
            <v>319721.55</v>
          </cell>
          <cell r="F182">
            <v>330480.40000000002</v>
          </cell>
          <cell r="H182">
            <v>15894.3</v>
          </cell>
          <cell r="I182">
            <v>72505.956965999998</v>
          </cell>
          <cell r="J182">
            <v>3388.7200000000003</v>
          </cell>
          <cell r="K182">
            <v>0</v>
          </cell>
          <cell r="L182">
            <v>741990.926966</v>
          </cell>
          <cell r="M182">
            <v>-203956.52696600009</v>
          </cell>
        </row>
        <row r="183">
          <cell r="A183" t="str">
            <v>26059</v>
          </cell>
          <cell r="B183" t="str">
            <v xml:space="preserve">CUSICK              </v>
          </cell>
          <cell r="C183" t="str">
            <v>BL</v>
          </cell>
          <cell r="D183">
            <v>146231.51</v>
          </cell>
          <cell r="E183">
            <v>69747.97656571494</v>
          </cell>
          <cell r="F183">
            <v>101921.6162868954</v>
          </cell>
          <cell r="H183">
            <v>5076.4198917577169</v>
          </cell>
          <cell r="I183">
            <v>31353.193208170778</v>
          </cell>
          <cell r="J183">
            <v>2132.4657641619724</v>
          </cell>
          <cell r="K183">
            <v>10118.821491469978</v>
          </cell>
          <cell r="L183">
            <v>220350.49320817078</v>
          </cell>
          <cell r="M183">
            <v>-74118.983208170772</v>
          </cell>
        </row>
        <row r="184">
          <cell r="A184" t="str">
            <v>26070</v>
          </cell>
          <cell r="B184" t="str">
            <v xml:space="preserve">SELKIRK             </v>
          </cell>
          <cell r="C184" t="str">
            <v>BL</v>
          </cell>
          <cell r="D184">
            <v>90494.39</v>
          </cell>
          <cell r="E184">
            <v>54373.48</v>
          </cell>
          <cell r="F184">
            <v>93881.22</v>
          </cell>
          <cell r="H184">
            <v>4449.92</v>
          </cell>
          <cell r="I184">
            <v>25462.775968000005</v>
          </cell>
          <cell r="J184">
            <v>515.04</v>
          </cell>
          <cell r="K184">
            <v>0</v>
          </cell>
          <cell r="L184">
            <v>178682.43596800003</v>
          </cell>
          <cell r="M184">
            <v>-88188.045968000035</v>
          </cell>
        </row>
        <row r="185">
          <cell r="A185" t="str">
            <v>27001</v>
          </cell>
          <cell r="B185" t="str">
            <v xml:space="preserve">STEILACOOM HIST.    </v>
          </cell>
          <cell r="C185" t="str">
            <v>BLC</v>
          </cell>
          <cell r="D185">
            <v>841707.05999999994</v>
          </cell>
          <cell r="E185">
            <v>404538.42425939109</v>
          </cell>
          <cell r="F185">
            <v>354381.31622795056</v>
          </cell>
          <cell r="H185">
            <v>55047.746023305794</v>
          </cell>
          <cell r="I185">
            <v>157449.53536325102</v>
          </cell>
          <cell r="J185">
            <v>25034.335550208943</v>
          </cell>
          <cell r="K185">
            <v>11959.027939143583</v>
          </cell>
          <cell r="L185">
            <v>1008410.385363251</v>
          </cell>
          <cell r="M185">
            <v>-166703.32536325103</v>
          </cell>
        </row>
        <row r="186">
          <cell r="A186" t="str">
            <v>27003</v>
          </cell>
          <cell r="B186" t="str">
            <v xml:space="preserve">PUYALLUP            </v>
          </cell>
          <cell r="C186" t="str">
            <v>BL</v>
          </cell>
          <cell r="D186">
            <v>5410088.4800000004</v>
          </cell>
          <cell r="E186">
            <v>1927402.6825689054</v>
          </cell>
          <cell r="F186">
            <v>2837382.6541647729</v>
          </cell>
          <cell r="H186">
            <v>348969.33318212692</v>
          </cell>
          <cell r="I186">
            <v>543453.48867034004</v>
          </cell>
          <cell r="J186">
            <v>255405.3823195975</v>
          </cell>
          <cell r="K186">
            <v>97238.587764596872</v>
          </cell>
          <cell r="L186">
            <v>6009852.1286703395</v>
          </cell>
          <cell r="M186">
            <v>-599763.64867033903</v>
          </cell>
        </row>
        <row r="187">
          <cell r="A187" t="str">
            <v>27010</v>
          </cell>
          <cell r="B187" t="str">
            <v xml:space="preserve">TACOMA              </v>
          </cell>
          <cell r="C187" t="str">
            <v>BLS</v>
          </cell>
          <cell r="D187">
            <v>12692275.779999999</v>
          </cell>
          <cell r="E187">
            <v>4966498.4789797748</v>
          </cell>
          <cell r="F187">
            <v>6242830.8679206781</v>
          </cell>
          <cell r="H187">
            <v>387155.84666843433</v>
          </cell>
          <cell r="I187">
            <v>1207820.3671215468</v>
          </cell>
          <cell r="J187">
            <v>546604.89041116624</v>
          </cell>
          <cell r="K187">
            <v>10495.946019947018</v>
          </cell>
          <cell r="L187">
            <v>13361406.397121547</v>
          </cell>
          <cell r="M187">
            <v>-669130.61712154746</v>
          </cell>
        </row>
        <row r="188">
          <cell r="A188" t="str">
            <v>27019</v>
          </cell>
          <cell r="B188" t="str">
            <v xml:space="preserve">CARBONADO           </v>
          </cell>
          <cell r="C188" t="str">
            <v>BL</v>
          </cell>
          <cell r="D188">
            <v>40100.06</v>
          </cell>
          <cell r="E188">
            <v>31561.96</v>
          </cell>
          <cell r="F188">
            <v>23501.52</v>
          </cell>
          <cell r="H188">
            <v>0</v>
          </cell>
          <cell r="I188">
            <v>8199.6803279999986</v>
          </cell>
          <cell r="J188">
            <v>0</v>
          </cell>
          <cell r="K188">
            <v>0</v>
          </cell>
          <cell r="L188">
            <v>63263.160327999998</v>
          </cell>
          <cell r="M188">
            <v>-23163.100328</v>
          </cell>
        </row>
        <row r="189">
          <cell r="A189" t="str">
            <v>27083</v>
          </cell>
          <cell r="B189" t="str">
            <v xml:space="preserve">UNIVERSITY PLACE    </v>
          </cell>
          <cell r="C189" t="str">
            <v>BLS</v>
          </cell>
          <cell r="D189">
            <v>2054838.8800000001</v>
          </cell>
          <cell r="E189">
            <v>925774.09990463639</v>
          </cell>
          <cell r="F189">
            <v>1048453.6567988959</v>
          </cell>
          <cell r="H189">
            <v>119585.05046772133</v>
          </cell>
          <cell r="I189">
            <v>200187.65479510443</v>
          </cell>
          <cell r="J189">
            <v>60106.414175741069</v>
          </cell>
          <cell r="K189">
            <v>13116.15865300517</v>
          </cell>
          <cell r="L189">
            <v>2367223.0347951041</v>
          </cell>
          <cell r="M189">
            <v>-312384.15479510394</v>
          </cell>
        </row>
        <row r="190">
          <cell r="A190" t="str">
            <v>27320</v>
          </cell>
          <cell r="B190" t="str">
            <v xml:space="preserve">SUMNER              </v>
          </cell>
          <cell r="C190" t="str">
            <v>BLS</v>
          </cell>
          <cell r="D190">
            <v>3160451.73</v>
          </cell>
          <cell r="E190">
            <v>1616423.8</v>
          </cell>
          <cell r="F190">
            <v>1407159.56</v>
          </cell>
          <cell r="H190">
            <v>139051.19</v>
          </cell>
          <cell r="I190">
            <v>278640.69270400004</v>
          </cell>
          <cell r="J190">
            <v>57015.33</v>
          </cell>
          <cell r="K190">
            <v>0</v>
          </cell>
          <cell r="L190">
            <v>3498290.5727040004</v>
          </cell>
          <cell r="M190">
            <v>-337838.84270400042</v>
          </cell>
        </row>
        <row r="191">
          <cell r="A191" t="str">
            <v>27343</v>
          </cell>
          <cell r="B191" t="str">
            <v xml:space="preserve">DIERINGER           </v>
          </cell>
          <cell r="C191" t="str">
            <v>BL</v>
          </cell>
          <cell r="D191">
            <v>299947.63</v>
          </cell>
          <cell r="E191">
            <v>117044.88</v>
          </cell>
          <cell r="F191">
            <v>163612.39000000001</v>
          </cell>
          <cell r="H191">
            <v>10985.53</v>
          </cell>
          <cell r="I191">
            <v>34092.003750000003</v>
          </cell>
          <cell r="J191">
            <v>7226.1</v>
          </cell>
          <cell r="K191">
            <v>0</v>
          </cell>
          <cell r="L191">
            <v>332960.90375000006</v>
          </cell>
          <cell r="M191">
            <v>-33013.273750000051</v>
          </cell>
        </row>
        <row r="192">
          <cell r="A192" t="str">
            <v>27344</v>
          </cell>
          <cell r="B192" t="str">
            <v xml:space="preserve">ORTING              </v>
          </cell>
          <cell r="C192" t="str">
            <v>BL</v>
          </cell>
          <cell r="D192">
            <v>645515.89</v>
          </cell>
          <cell r="E192">
            <v>224962.36010596744</v>
          </cell>
          <cell r="F192">
            <v>361560.70305758109</v>
          </cell>
          <cell r="H192">
            <v>9364.1088081479375</v>
          </cell>
          <cell r="I192">
            <v>90705.267859344152</v>
          </cell>
          <cell r="J192">
            <v>53328.078028303535</v>
          </cell>
          <cell r="K192">
            <v>0</v>
          </cell>
          <cell r="L192">
            <v>739920.51785934414</v>
          </cell>
          <cell r="M192">
            <v>-94404.627859344124</v>
          </cell>
        </row>
        <row r="193">
          <cell r="A193" t="str">
            <v>27400</v>
          </cell>
          <cell r="B193" t="str">
            <v xml:space="preserve">CLOVER PARK         </v>
          </cell>
          <cell r="C193" t="str">
            <v>BLC</v>
          </cell>
          <cell r="D193">
            <v>5768698.2800000003</v>
          </cell>
          <cell r="E193">
            <v>2589853.1672613123</v>
          </cell>
          <cell r="F193">
            <v>2785782.0489125242</v>
          </cell>
          <cell r="H193">
            <v>75769.723079040312</v>
          </cell>
          <cell r="I193">
            <v>499098.19471112941</v>
          </cell>
          <cell r="J193">
            <v>321472.4289722704</v>
          </cell>
          <cell r="K193">
            <v>9053.3717748527106</v>
          </cell>
          <cell r="L193">
            <v>6281028.9347111294</v>
          </cell>
          <cell r="M193">
            <v>-512330.65471112914</v>
          </cell>
        </row>
        <row r="194">
          <cell r="A194" t="str">
            <v>27401</v>
          </cell>
          <cell r="B194" t="str">
            <v xml:space="preserve">PENINSULA           </v>
          </cell>
          <cell r="C194" t="str">
            <v>BLSC</v>
          </cell>
          <cell r="D194">
            <v>2393779.8199999998</v>
          </cell>
          <cell r="E194">
            <v>1152292.2490739308</v>
          </cell>
          <cell r="F194">
            <v>1074863.0966625772</v>
          </cell>
          <cell r="H194">
            <v>76151.532199714682</v>
          </cell>
          <cell r="I194">
            <v>212191.87062995168</v>
          </cell>
          <cell r="J194">
            <v>33091.792063777313</v>
          </cell>
          <cell r="K194">
            <v>0</v>
          </cell>
          <cell r="L194">
            <v>2548590.5406299522</v>
          </cell>
          <cell r="M194">
            <v>-154810.72062995238</v>
          </cell>
        </row>
        <row r="195">
          <cell r="A195" t="str">
            <v>27402</v>
          </cell>
          <cell r="B195" t="str">
            <v xml:space="preserve">FRANKLIN PIERCE     </v>
          </cell>
          <cell r="C195" t="str">
            <v>BLS</v>
          </cell>
          <cell r="D195">
            <v>4077951.7600000002</v>
          </cell>
          <cell r="E195">
            <v>1647519.1081231083</v>
          </cell>
          <cell r="F195">
            <v>1611403.8666313528</v>
          </cell>
          <cell r="H195">
            <v>174478.03190581466</v>
          </cell>
          <cell r="I195">
            <v>363267.61688094685</v>
          </cell>
          <cell r="J195">
            <v>213389.52073056443</v>
          </cell>
          <cell r="K195">
            <v>347049.51260915963</v>
          </cell>
          <cell r="L195">
            <v>4357107.6568809468</v>
          </cell>
          <cell r="M195">
            <v>-279155.89688094659</v>
          </cell>
        </row>
        <row r="196">
          <cell r="A196" t="str">
            <v>27403</v>
          </cell>
          <cell r="B196" t="str">
            <v xml:space="preserve">BETHEL              </v>
          </cell>
          <cell r="C196" t="str">
            <v>BLS</v>
          </cell>
          <cell r="D196">
            <v>7047719.2999999998</v>
          </cell>
          <cell r="E196">
            <v>2745063.6537189186</v>
          </cell>
          <cell r="F196">
            <v>2972018.5495143444</v>
          </cell>
          <cell r="H196">
            <v>338589.54068528255</v>
          </cell>
          <cell r="I196">
            <v>521151.08439076814</v>
          </cell>
          <cell r="J196">
            <v>210683.02054880673</v>
          </cell>
          <cell r="K196">
            <v>13533.9555326472</v>
          </cell>
          <cell r="L196">
            <v>6801039.8043907667</v>
          </cell>
          <cell r="M196">
            <v>246679.49560923316</v>
          </cell>
        </row>
        <row r="197">
          <cell r="A197" t="str">
            <v>27404</v>
          </cell>
          <cell r="B197" t="str">
            <v xml:space="preserve">EATONVILLE          </v>
          </cell>
          <cell r="C197" t="str">
            <v>BLC</v>
          </cell>
          <cell r="D197">
            <v>621950.07999999996</v>
          </cell>
          <cell r="E197">
            <v>289773.19</v>
          </cell>
          <cell r="F197">
            <v>479021.82</v>
          </cell>
          <cell r="H197">
            <v>28862.959999999999</v>
          </cell>
          <cell r="I197">
            <v>83171.970809000006</v>
          </cell>
          <cell r="J197">
            <v>190.79</v>
          </cell>
          <cell r="K197">
            <v>11357.56</v>
          </cell>
          <cell r="L197">
            <v>892378.29080900003</v>
          </cell>
          <cell r="M197">
            <v>-270428.21080900007</v>
          </cell>
        </row>
        <row r="198">
          <cell r="A198" t="str">
            <v>27416</v>
          </cell>
          <cell r="B198" t="str">
            <v xml:space="preserve">WHITE RIVER         </v>
          </cell>
          <cell r="C198" t="str">
            <v>BL</v>
          </cell>
          <cell r="D198">
            <v>1083188.3600000001</v>
          </cell>
          <cell r="E198">
            <v>383585.40498335654</v>
          </cell>
          <cell r="F198">
            <v>689788.99497139093</v>
          </cell>
          <cell r="H198">
            <v>31057.521586729476</v>
          </cell>
          <cell r="I198">
            <v>128049.90626877714</v>
          </cell>
          <cell r="J198">
            <v>15495.670151351576</v>
          </cell>
          <cell r="K198">
            <v>7649.3283071715086</v>
          </cell>
          <cell r="L198">
            <v>1255626.826268777</v>
          </cell>
          <cell r="M198">
            <v>-172438.46626877692</v>
          </cell>
        </row>
        <row r="199">
          <cell r="A199" t="str">
            <v>27417</v>
          </cell>
          <cell r="B199" t="str">
            <v xml:space="preserve">FIFE                </v>
          </cell>
          <cell r="C199" t="str">
            <v>BL</v>
          </cell>
          <cell r="D199">
            <v>1339588.2200000002</v>
          </cell>
          <cell r="E199">
            <v>544604.42388441029</v>
          </cell>
          <cell r="F199">
            <v>561614.73722013272</v>
          </cell>
          <cell r="H199">
            <v>42082.679773046257</v>
          </cell>
          <cell r="I199">
            <v>84041.541144778021</v>
          </cell>
          <cell r="J199">
            <v>11991.529122410811</v>
          </cell>
          <cell r="K199">
            <v>0</v>
          </cell>
          <cell r="L199">
            <v>1244334.9111447781</v>
          </cell>
          <cell r="M199">
            <v>95253.308855222072</v>
          </cell>
        </row>
        <row r="200">
          <cell r="A200" t="str">
            <v>28010</v>
          </cell>
          <cell r="B200" t="str">
            <v>SHAW</v>
          </cell>
          <cell r="C200" t="str">
            <v>N</v>
          </cell>
          <cell r="D200">
            <v>0</v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 t="str">
            <v>28137</v>
          </cell>
          <cell r="B201" t="str">
            <v xml:space="preserve">ORCAS               </v>
          </cell>
          <cell r="C201" t="str">
            <v>BL</v>
          </cell>
          <cell r="D201">
            <v>182203.32</v>
          </cell>
          <cell r="E201">
            <v>84676.76</v>
          </cell>
          <cell r="F201">
            <v>129881.93</v>
          </cell>
          <cell r="H201">
            <v>1202.01</v>
          </cell>
          <cell r="I201">
            <v>24364.365643000005</v>
          </cell>
          <cell r="J201">
            <v>10816.849999999999</v>
          </cell>
          <cell r="K201">
            <v>0</v>
          </cell>
          <cell r="L201">
            <v>250941.91564300001</v>
          </cell>
          <cell r="M201">
            <v>-68738.595643000008</v>
          </cell>
        </row>
        <row r="202">
          <cell r="A202" t="str">
            <v>28144</v>
          </cell>
          <cell r="B202" t="str">
            <v xml:space="preserve">LOPEZ               </v>
          </cell>
          <cell r="C202" t="str">
            <v>BL</v>
          </cell>
          <cell r="D202">
            <v>100429.43000000001</v>
          </cell>
          <cell r="E202">
            <v>49404.22</v>
          </cell>
          <cell r="F202">
            <v>107034.63</v>
          </cell>
          <cell r="H202">
            <v>224.9</v>
          </cell>
          <cell r="I202">
            <v>42807.756915999991</v>
          </cell>
          <cell r="J202">
            <v>895.49</v>
          </cell>
          <cell r="K202">
            <v>0</v>
          </cell>
          <cell r="L202">
            <v>200366.99691599997</v>
          </cell>
          <cell r="M202">
            <v>-99937.566915999967</v>
          </cell>
        </row>
        <row r="203">
          <cell r="A203" t="str">
            <v>28149</v>
          </cell>
          <cell r="B203" t="str">
            <v xml:space="preserve">SAN JUAN            </v>
          </cell>
          <cell r="C203" t="str">
            <v>BL</v>
          </cell>
          <cell r="D203">
            <v>289271.67999999999</v>
          </cell>
          <cell r="E203">
            <v>166938.75</v>
          </cell>
          <cell r="F203">
            <v>177890.96</v>
          </cell>
          <cell r="H203">
            <v>0</v>
          </cell>
          <cell r="I203">
            <v>40524.706105999991</v>
          </cell>
          <cell r="J203">
            <v>868.22</v>
          </cell>
          <cell r="K203">
            <v>0</v>
          </cell>
          <cell r="L203">
            <v>386222.63610599993</v>
          </cell>
          <cell r="M203">
            <v>-96950.95610599994</v>
          </cell>
        </row>
        <row r="204">
          <cell r="A204" t="str">
            <v>29011</v>
          </cell>
          <cell r="B204" t="str">
            <v xml:space="preserve">CONCRETE            </v>
          </cell>
          <cell r="C204" t="str">
            <v>BL</v>
          </cell>
          <cell r="D204">
            <v>256806.28000000003</v>
          </cell>
          <cell r="E204">
            <v>100192.42</v>
          </cell>
          <cell r="F204">
            <v>138592.97</v>
          </cell>
          <cell r="H204">
            <v>8501.26</v>
          </cell>
          <cell r="I204">
            <v>44061.498603</v>
          </cell>
          <cell r="J204">
            <v>8106.5400000000009</v>
          </cell>
          <cell r="K204">
            <v>44681.75</v>
          </cell>
          <cell r="L204">
            <v>344136.43860300002</v>
          </cell>
          <cell r="M204">
            <v>-87330.158602999989</v>
          </cell>
        </row>
        <row r="205">
          <cell r="A205" t="str">
            <v>29100</v>
          </cell>
          <cell r="B205" t="str">
            <v xml:space="preserve">BURLINGTON EDISON   </v>
          </cell>
          <cell r="C205" t="str">
            <v>BLS</v>
          </cell>
          <cell r="D205">
            <v>1427532.59</v>
          </cell>
          <cell r="E205">
            <v>668444.50004151289</v>
          </cell>
          <cell r="F205">
            <v>795428.34886392043</v>
          </cell>
          <cell r="H205">
            <v>48743.975485833937</v>
          </cell>
          <cell r="I205">
            <v>159456.93312216282</v>
          </cell>
          <cell r="J205">
            <v>14970.634282588519</v>
          </cell>
          <cell r="K205">
            <v>26462.081326144256</v>
          </cell>
          <cell r="L205">
            <v>1713506.4731221627</v>
          </cell>
          <cell r="M205">
            <v>-285973.88312216266</v>
          </cell>
        </row>
        <row r="206">
          <cell r="A206" t="str">
            <v>29101</v>
          </cell>
          <cell r="B206" t="str">
            <v xml:space="preserve">SEDRO WOOLLEY       </v>
          </cell>
          <cell r="C206" t="str">
            <v>BL</v>
          </cell>
          <cell r="D206">
            <v>1822483.17</v>
          </cell>
          <cell r="E206">
            <v>784293.02651938295</v>
          </cell>
          <cell r="F206">
            <v>905386.29424298485</v>
          </cell>
          <cell r="H206">
            <v>67529.987968308604</v>
          </cell>
          <cell r="I206">
            <v>166712.34297736312</v>
          </cell>
          <cell r="J206">
            <v>47355.094639153926</v>
          </cell>
          <cell r="K206">
            <v>23681.546630169643</v>
          </cell>
          <cell r="L206">
            <v>1994958.2929773633</v>
          </cell>
          <cell r="M206">
            <v>-172475.12297736341</v>
          </cell>
        </row>
        <row r="207">
          <cell r="A207" t="str">
            <v>29103</v>
          </cell>
          <cell r="B207" t="str">
            <v xml:space="preserve">ANACORTES           </v>
          </cell>
          <cell r="C207" t="str">
            <v>BL</v>
          </cell>
          <cell r="D207">
            <v>744730.25999999989</v>
          </cell>
          <cell r="E207">
            <v>276976.12756973336</v>
          </cell>
          <cell r="F207">
            <v>473216.57899592549</v>
          </cell>
          <cell r="H207">
            <v>16903.024592952133</v>
          </cell>
          <cell r="I207">
            <v>80554.350480954221</v>
          </cell>
          <cell r="J207">
            <v>18430.588841388988</v>
          </cell>
          <cell r="K207">
            <v>0</v>
          </cell>
          <cell r="L207">
            <v>866080.670480954</v>
          </cell>
          <cell r="M207">
            <v>-121350.4104809541</v>
          </cell>
        </row>
        <row r="208">
          <cell r="A208" t="str">
            <v>29311</v>
          </cell>
          <cell r="B208" t="str">
            <v xml:space="preserve">LA CONNER           </v>
          </cell>
          <cell r="C208" t="str">
            <v>BL</v>
          </cell>
          <cell r="D208">
            <v>230409.91999999998</v>
          </cell>
          <cell r="E208">
            <v>160312.43</v>
          </cell>
          <cell r="F208">
            <v>193071.94999999998</v>
          </cell>
          <cell r="H208">
            <v>1330.48</v>
          </cell>
          <cell r="I208">
            <v>37090.940959999993</v>
          </cell>
          <cell r="J208">
            <v>4476.6099999999997</v>
          </cell>
          <cell r="K208">
            <v>0</v>
          </cell>
          <cell r="L208">
            <v>396282.41095999995</v>
          </cell>
          <cell r="M208">
            <v>-165872.49095999997</v>
          </cell>
        </row>
        <row r="209">
          <cell r="A209" t="str">
            <v>29317</v>
          </cell>
          <cell r="B209" t="str">
            <v xml:space="preserve">CONWAY              </v>
          </cell>
          <cell r="C209" t="str">
            <v>BL</v>
          </cell>
          <cell r="D209">
            <v>104425.45</v>
          </cell>
          <cell r="E209">
            <v>46600.62</v>
          </cell>
          <cell r="F209">
            <v>77011.010000000009</v>
          </cell>
          <cell r="H209">
            <v>339.93</v>
          </cell>
          <cell r="I209">
            <v>11861.445313999999</v>
          </cell>
          <cell r="J209">
            <v>3947.52</v>
          </cell>
          <cell r="K209">
            <v>0</v>
          </cell>
          <cell r="L209">
            <v>139760.525314</v>
          </cell>
          <cell r="M209">
            <v>-35335.075314000002</v>
          </cell>
        </row>
        <row r="210">
          <cell r="A210" t="str">
            <v>29320</v>
          </cell>
          <cell r="B210" t="str">
            <v xml:space="preserve">MT VERNON           </v>
          </cell>
          <cell r="C210" t="str">
            <v>BLS</v>
          </cell>
          <cell r="D210">
            <v>2937956.5500000003</v>
          </cell>
          <cell r="E210">
            <v>640956.41</v>
          </cell>
          <cell r="F210">
            <v>1332802.8</v>
          </cell>
          <cell r="G210">
            <v>0</v>
          </cell>
          <cell r="H210">
            <v>635426.22</v>
          </cell>
          <cell r="I210">
            <v>290863.9433499999</v>
          </cell>
          <cell r="J210">
            <v>37729.21</v>
          </cell>
          <cell r="K210">
            <v>5098.42</v>
          </cell>
          <cell r="L210">
            <v>2942877.0033499994</v>
          </cell>
          <cell r="M210">
            <v>-4920.4533499991521</v>
          </cell>
        </row>
        <row r="211">
          <cell r="A211" t="str">
            <v>30002</v>
          </cell>
          <cell r="B211" t="str">
            <v xml:space="preserve">SKAMANIA            </v>
          </cell>
          <cell r="C211" t="str">
            <v>BL</v>
          </cell>
          <cell r="D211">
            <v>54693.510000000009</v>
          </cell>
          <cell r="E211">
            <v>23485.43</v>
          </cell>
          <cell r="F211">
            <v>48697.869999999995</v>
          </cell>
          <cell r="H211">
            <v>686.08</v>
          </cell>
          <cell r="I211">
            <v>12996.702037999998</v>
          </cell>
          <cell r="J211">
            <v>3491.1600000000003</v>
          </cell>
          <cell r="K211">
            <v>0</v>
          </cell>
          <cell r="L211">
            <v>89357.242037999997</v>
          </cell>
          <cell r="M211">
            <v>-34663.732037999987</v>
          </cell>
        </row>
        <row r="212">
          <cell r="A212" t="str">
            <v>30029</v>
          </cell>
          <cell r="B212" t="str">
            <v xml:space="preserve">MOUNT PLEASANT      </v>
          </cell>
          <cell r="C212" t="str">
            <v>N</v>
          </cell>
          <cell r="D212">
            <v>1964.0100000000002</v>
          </cell>
          <cell r="E212">
            <v>1797.7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1797.7</v>
          </cell>
          <cell r="M212">
            <v>0</v>
          </cell>
        </row>
        <row r="213">
          <cell r="A213" t="str">
            <v>30031</v>
          </cell>
          <cell r="B213" t="str">
            <v xml:space="preserve">MILL A              </v>
          </cell>
          <cell r="C213" t="str">
            <v>BL</v>
          </cell>
          <cell r="D213">
            <v>12350.16</v>
          </cell>
          <cell r="E213">
            <v>6955</v>
          </cell>
          <cell r="F213">
            <v>26102.720000000001</v>
          </cell>
          <cell r="H213">
            <v>100.54</v>
          </cell>
          <cell r="I213">
            <v>16073.323688000004</v>
          </cell>
          <cell r="J213">
            <v>1206.9100000000001</v>
          </cell>
          <cell r="K213">
            <v>0</v>
          </cell>
          <cell r="L213">
            <v>50438.49368800001</v>
          </cell>
          <cell r="M213">
            <v>-38088.333688000013</v>
          </cell>
        </row>
        <row r="214">
          <cell r="A214" t="str">
            <v>30303</v>
          </cell>
          <cell r="B214" t="str">
            <v xml:space="preserve">STEVENSON-CARSON    </v>
          </cell>
          <cell r="C214" t="str">
            <v>BLS</v>
          </cell>
          <cell r="D214">
            <v>467152.68</v>
          </cell>
          <cell r="E214">
            <v>190461.2</v>
          </cell>
          <cell r="F214">
            <v>281530.03000000003</v>
          </cell>
          <cell r="H214">
            <v>6844.4500000000007</v>
          </cell>
          <cell r="I214">
            <v>63290.791195000005</v>
          </cell>
          <cell r="J214">
            <v>28554.87</v>
          </cell>
          <cell r="K214">
            <v>17780.7</v>
          </cell>
          <cell r="L214">
            <v>588462.04119500006</v>
          </cell>
          <cell r="M214">
            <v>-121309.36119500006</v>
          </cell>
        </row>
        <row r="215">
          <cell r="A215" t="str">
            <v>31002</v>
          </cell>
          <cell r="B215" t="str">
            <v xml:space="preserve">EVERETT             </v>
          </cell>
          <cell r="C215" t="str">
            <v>BLS</v>
          </cell>
          <cell r="D215">
            <v>7007429.0199999996</v>
          </cell>
          <cell r="E215">
            <v>2762392.619517691</v>
          </cell>
          <cell r="F215">
            <v>3314536.2028490696</v>
          </cell>
          <cell r="H215">
            <v>60043.011605330772</v>
          </cell>
          <cell r="I215">
            <v>443791.26642760722</v>
          </cell>
          <cell r="J215">
            <v>248206.63393422941</v>
          </cell>
          <cell r="K215">
            <v>1670.4220936795739</v>
          </cell>
          <cell r="L215">
            <v>6830640.1564276079</v>
          </cell>
          <cell r="M215">
            <v>176788.86357239168</v>
          </cell>
        </row>
        <row r="216">
          <cell r="A216" t="str">
            <v>31004</v>
          </cell>
          <cell r="B216" t="str">
            <v xml:space="preserve">LAKE STEVENS        </v>
          </cell>
          <cell r="C216" t="str">
            <v>BL</v>
          </cell>
          <cell r="D216">
            <v>2415859.56</v>
          </cell>
          <cell r="E216">
            <v>1110815.3488759431</v>
          </cell>
          <cell r="F216">
            <v>1199023.0535834739</v>
          </cell>
          <cell r="H216">
            <v>58373.574467458755</v>
          </cell>
          <cell r="I216">
            <v>210279.25195522746</v>
          </cell>
          <cell r="J216">
            <v>56027.806397708729</v>
          </cell>
          <cell r="K216">
            <v>23368.906675415576</v>
          </cell>
          <cell r="L216">
            <v>2657887.9419552274</v>
          </cell>
          <cell r="M216">
            <v>-242028.38195522735</v>
          </cell>
        </row>
        <row r="217">
          <cell r="A217" t="str">
            <v>31006</v>
          </cell>
          <cell r="B217" t="str">
            <v xml:space="preserve">MUKILTEO            </v>
          </cell>
          <cell r="C217" t="str">
            <v>BLSC</v>
          </cell>
          <cell r="D217">
            <v>5448786.6699999999</v>
          </cell>
          <cell r="E217">
            <v>2378499.8698872891</v>
          </cell>
          <cell r="F217">
            <v>2567247.0062854388</v>
          </cell>
          <cell r="H217">
            <v>288101.38166651432</v>
          </cell>
          <cell r="I217">
            <v>345704.69652095792</v>
          </cell>
          <cell r="J217">
            <v>71871.735002814312</v>
          </cell>
          <cell r="K217">
            <v>10494.527157943301</v>
          </cell>
          <cell r="L217">
            <v>5661919.2165209576</v>
          </cell>
          <cell r="M217">
            <v>-213132.54652095772</v>
          </cell>
        </row>
        <row r="218">
          <cell r="A218" t="str">
            <v>31015</v>
          </cell>
          <cell r="B218" t="str">
            <v xml:space="preserve">EDMONDS             </v>
          </cell>
          <cell r="C218" t="str">
            <v>BL</v>
          </cell>
          <cell r="D218">
            <v>5315617.8299999991</v>
          </cell>
          <cell r="E218">
            <v>1995199.1878277829</v>
          </cell>
          <cell r="F218">
            <v>2688056.6426860746</v>
          </cell>
          <cell r="H218">
            <v>217784.41347475367</v>
          </cell>
          <cell r="I218">
            <v>386933.81676261325</v>
          </cell>
          <cell r="J218">
            <v>177296.92601138874</v>
          </cell>
          <cell r="K218">
            <v>0</v>
          </cell>
          <cell r="L218">
            <v>5465270.9867626131</v>
          </cell>
          <cell r="M218">
            <v>-149653.15676261391</v>
          </cell>
        </row>
        <row r="219">
          <cell r="A219" t="str">
            <v>31016</v>
          </cell>
          <cell r="B219" t="str">
            <v xml:space="preserve">ARLINGTON           </v>
          </cell>
          <cell r="C219" t="str">
            <v>BL</v>
          </cell>
          <cell r="D219">
            <v>1630436.31</v>
          </cell>
          <cell r="E219">
            <v>581886.1865205589</v>
          </cell>
          <cell r="F219">
            <v>868365.03267326229</v>
          </cell>
          <cell r="H219">
            <v>60201.772870739573</v>
          </cell>
          <cell r="I219">
            <v>144998.67687460664</v>
          </cell>
          <cell r="J219">
            <v>67303.227935439252</v>
          </cell>
          <cell r="K219">
            <v>0</v>
          </cell>
          <cell r="L219">
            <v>1722754.8968746066</v>
          </cell>
          <cell r="M219">
            <v>-92318.586874606553</v>
          </cell>
        </row>
        <row r="220">
          <cell r="A220" t="str">
            <v>31025</v>
          </cell>
          <cell r="B220" t="str">
            <v xml:space="preserve">MARYSVILLE          </v>
          </cell>
          <cell r="C220" t="str">
            <v>BLSC</v>
          </cell>
          <cell r="D220">
            <v>3636315.5399999996</v>
          </cell>
          <cell r="E220">
            <v>1974033.7961459593</v>
          </cell>
          <cell r="F220">
            <v>1972125.6350161568</v>
          </cell>
          <cell r="H220">
            <v>40709.83607138964</v>
          </cell>
          <cell r="I220">
            <v>310160.20293292025</v>
          </cell>
          <cell r="J220">
            <v>264405.37276649405</v>
          </cell>
          <cell r="K220">
            <v>0</v>
          </cell>
          <cell r="L220">
            <v>4561434.84293292</v>
          </cell>
          <cell r="M220">
            <v>-925119.3029329204</v>
          </cell>
        </row>
        <row r="221">
          <cell r="A221" t="str">
            <v>31063</v>
          </cell>
          <cell r="B221" t="str">
            <v xml:space="preserve">INDEX               </v>
          </cell>
          <cell r="C221" t="str">
            <v>BL</v>
          </cell>
          <cell r="D221">
            <v>14771.060000000001</v>
          </cell>
          <cell r="E221">
            <v>13369.29</v>
          </cell>
          <cell r="F221">
            <v>1801.7099999999998</v>
          </cell>
          <cell r="H221">
            <v>690.56</v>
          </cell>
          <cell r="I221">
            <v>1360.6806969999993</v>
          </cell>
          <cell r="J221">
            <v>336</v>
          </cell>
          <cell r="K221">
            <v>0</v>
          </cell>
          <cell r="L221">
            <v>17558.240696999997</v>
          </cell>
          <cell r="M221">
            <v>-2787.1806969999961</v>
          </cell>
        </row>
        <row r="222">
          <cell r="A222" t="str">
            <v>31103</v>
          </cell>
          <cell r="B222" t="str">
            <v xml:space="preserve">MONROE              </v>
          </cell>
          <cell r="C222" t="str">
            <v>BLC</v>
          </cell>
          <cell r="D222">
            <v>1448948.28</v>
          </cell>
          <cell r="E222">
            <v>640867.48</v>
          </cell>
          <cell r="F222">
            <v>713686.77</v>
          </cell>
          <cell r="H222">
            <v>79776.790000000008</v>
          </cell>
          <cell r="I222">
            <v>111979.24891200001</v>
          </cell>
          <cell r="J222">
            <v>-28577.979999999996</v>
          </cell>
          <cell r="K222">
            <v>7336.22</v>
          </cell>
          <cell r="L222">
            <v>1525068.5289120001</v>
          </cell>
          <cell r="M222">
            <v>-76120.248912000097</v>
          </cell>
        </row>
        <row r="223">
          <cell r="A223" t="str">
            <v>31201</v>
          </cell>
          <cell r="B223" t="str">
            <v xml:space="preserve">SNOHOMISH           </v>
          </cell>
          <cell r="C223" t="str">
            <v>BLC</v>
          </cell>
          <cell r="D223">
            <v>2462346.6799999997</v>
          </cell>
          <cell r="E223">
            <v>1042624.6242657383</v>
          </cell>
          <cell r="F223">
            <v>1084291.104986005</v>
          </cell>
          <cell r="H223">
            <v>342853.69513582729</v>
          </cell>
          <cell r="I223">
            <v>208948.91094283853</v>
          </cell>
          <cell r="J223">
            <v>43290.885612429112</v>
          </cell>
          <cell r="K223">
            <v>0</v>
          </cell>
          <cell r="L223">
            <v>2722009.2209428381</v>
          </cell>
          <cell r="M223">
            <v>-259662.54094283842</v>
          </cell>
        </row>
        <row r="224">
          <cell r="A224" t="str">
            <v>31306</v>
          </cell>
          <cell r="B224" t="str">
            <v xml:space="preserve">LAKEWOOD            </v>
          </cell>
          <cell r="C224" t="str">
            <v>BL</v>
          </cell>
          <cell r="D224">
            <v>676410.05</v>
          </cell>
          <cell r="E224">
            <v>227729.77000000002</v>
          </cell>
          <cell r="F224">
            <v>428812.86</v>
          </cell>
          <cell r="H224">
            <v>12236.630000000001</v>
          </cell>
          <cell r="I224">
            <v>88763.755920000011</v>
          </cell>
          <cell r="J224">
            <v>2991.31</v>
          </cell>
          <cell r="K224">
            <v>0</v>
          </cell>
          <cell r="L224">
            <v>760534.32592000009</v>
          </cell>
          <cell r="M224">
            <v>-84124.275920000044</v>
          </cell>
        </row>
        <row r="225">
          <cell r="A225" t="str">
            <v>31311</v>
          </cell>
          <cell r="B225" t="str">
            <v xml:space="preserve">SULTAN              </v>
          </cell>
          <cell r="C225" t="str">
            <v>BLC</v>
          </cell>
          <cell r="D225">
            <v>787608.75999999989</v>
          </cell>
          <cell r="E225">
            <v>309153.24</v>
          </cell>
          <cell r="F225">
            <v>362573.2</v>
          </cell>
          <cell r="H225">
            <v>74098.899999999994</v>
          </cell>
          <cell r="I225">
            <v>93001.280651999987</v>
          </cell>
          <cell r="J225">
            <v>38794.57</v>
          </cell>
          <cell r="K225">
            <v>799.32</v>
          </cell>
          <cell r="L225">
            <v>878420.51065199985</v>
          </cell>
          <cell r="M225">
            <v>-90811.750651999959</v>
          </cell>
        </row>
        <row r="226">
          <cell r="A226" t="str">
            <v>31330</v>
          </cell>
          <cell r="B226" t="str">
            <v xml:space="preserve">DARRINGTON          </v>
          </cell>
          <cell r="C226" t="str">
            <v>BL</v>
          </cell>
          <cell r="D226">
            <v>136154.35999999999</v>
          </cell>
          <cell r="E226">
            <v>59030.99</v>
          </cell>
          <cell r="F226">
            <v>102498.46</v>
          </cell>
          <cell r="H226">
            <v>3226.21</v>
          </cell>
          <cell r="I226">
            <v>35814.556114999999</v>
          </cell>
          <cell r="J226">
            <v>4575.78</v>
          </cell>
          <cell r="K226">
            <v>18987.689999999999</v>
          </cell>
          <cell r="L226">
            <v>224133.68611500002</v>
          </cell>
          <cell r="M226">
            <v>-87979.326115000033</v>
          </cell>
        </row>
        <row r="227">
          <cell r="A227" t="str">
            <v>31332</v>
          </cell>
          <cell r="B227" t="str">
            <v xml:space="preserve">GRANITE FALLS       </v>
          </cell>
          <cell r="C227" t="str">
            <v>BL</v>
          </cell>
          <cell r="D227">
            <v>674106.17</v>
          </cell>
          <cell r="E227">
            <v>317065.44576180476</v>
          </cell>
          <cell r="F227">
            <v>417221.2230145458</v>
          </cell>
          <cell r="H227">
            <v>1551.8429638998807</v>
          </cell>
          <cell r="I227">
            <v>80787.7864582045</v>
          </cell>
          <cell r="J227">
            <v>10720.748259749538</v>
          </cell>
          <cell r="K227">
            <v>0</v>
          </cell>
          <cell r="L227">
            <v>827347.04645820439</v>
          </cell>
          <cell r="M227">
            <v>-153240.87645820435</v>
          </cell>
        </row>
        <row r="228">
          <cell r="A228" t="str">
            <v>31401</v>
          </cell>
          <cell r="B228" t="str">
            <v xml:space="preserve">STANWOOD            </v>
          </cell>
          <cell r="C228" t="str">
            <v>BL</v>
          </cell>
          <cell r="D228">
            <v>1192274.1100000001</v>
          </cell>
          <cell r="E228">
            <v>542187.24846057431</v>
          </cell>
          <cell r="F228">
            <v>926666.02039429732</v>
          </cell>
          <cell r="H228">
            <v>51321.3629020316</v>
          </cell>
          <cell r="I228">
            <v>146589.58563752836</v>
          </cell>
          <cell r="J228">
            <v>5175.4982430967038</v>
          </cell>
          <cell r="K228">
            <v>0</v>
          </cell>
          <cell r="L228">
            <v>1671939.7156375283</v>
          </cell>
          <cell r="M228">
            <v>-479665.60563752824</v>
          </cell>
        </row>
        <row r="229">
          <cell r="A229" t="str">
            <v>32081</v>
          </cell>
          <cell r="B229" t="str">
            <v xml:space="preserve">SPOKANE             </v>
          </cell>
          <cell r="C229" t="str">
            <v>BLS</v>
          </cell>
          <cell r="D229">
            <v>13788975.859999999</v>
          </cell>
          <cell r="E229">
            <v>5807404.1629446279</v>
          </cell>
          <cell r="F229">
            <v>6738518.268687441</v>
          </cell>
          <cell r="H229">
            <v>525384.05860746012</v>
          </cell>
          <cell r="I229">
            <v>1158230.7485888829</v>
          </cell>
          <cell r="J229">
            <v>122773.36523623865</v>
          </cell>
          <cell r="K229">
            <v>77484.814524231915</v>
          </cell>
          <cell r="L229">
            <v>14429795.418588882</v>
          </cell>
          <cell r="M229">
            <v>-640819.55858888291</v>
          </cell>
        </row>
        <row r="230">
          <cell r="A230" t="str">
            <v>32123</v>
          </cell>
          <cell r="B230" t="str">
            <v xml:space="preserve">ORCHARD PRAIRIE     </v>
          </cell>
          <cell r="C230" t="str">
            <v>N</v>
          </cell>
          <cell r="D230">
            <v>2573.7600000000002</v>
          </cell>
          <cell r="E230">
            <v>1757.34</v>
          </cell>
          <cell r="F230">
            <v>0</v>
          </cell>
          <cell r="H230">
            <v>10.58</v>
          </cell>
          <cell r="I230">
            <v>0</v>
          </cell>
          <cell r="J230">
            <v>0</v>
          </cell>
          <cell r="K230">
            <v>0</v>
          </cell>
          <cell r="L230">
            <v>1767.9199999999998</v>
          </cell>
          <cell r="M230">
            <v>0</v>
          </cell>
        </row>
        <row r="231">
          <cell r="A231" t="str">
            <v>32312</v>
          </cell>
          <cell r="B231" t="str">
            <v>GREAT NORTHERN</v>
          </cell>
          <cell r="C231" t="str">
            <v>N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 t="str">
            <v>32325</v>
          </cell>
          <cell r="B232" t="str">
            <v xml:space="preserve">NINE MILE FALLS     </v>
          </cell>
          <cell r="C232" t="str">
            <v>L</v>
          </cell>
          <cell r="D232">
            <v>435851.70999999996</v>
          </cell>
          <cell r="E232">
            <v>221198.07999999999</v>
          </cell>
          <cell r="F232">
            <v>296977.90000000002</v>
          </cell>
          <cell r="H232">
            <v>22560.25</v>
          </cell>
          <cell r="I232">
            <v>54747.13833200001</v>
          </cell>
          <cell r="J232">
            <v>7115.42</v>
          </cell>
          <cell r="K232">
            <v>0</v>
          </cell>
          <cell r="L232">
            <v>602598.78833200003</v>
          </cell>
          <cell r="M232">
            <v>-166747.07833200006</v>
          </cell>
        </row>
        <row r="233">
          <cell r="A233" t="str">
            <v>32326</v>
          </cell>
          <cell r="B233" t="str">
            <v xml:space="preserve">MEDICAL LAKE        </v>
          </cell>
          <cell r="C233" t="str">
            <v>BL</v>
          </cell>
          <cell r="D233">
            <v>699925.36</v>
          </cell>
          <cell r="E233">
            <v>309432.95</v>
          </cell>
          <cell r="F233">
            <v>300079.95</v>
          </cell>
          <cell r="H233">
            <v>30937.21</v>
          </cell>
          <cell r="I233">
            <v>68794.666140000001</v>
          </cell>
          <cell r="J233">
            <v>10057.040000000001</v>
          </cell>
          <cell r="K233">
            <v>3548.59</v>
          </cell>
          <cell r="L233">
            <v>722850.40613999998</v>
          </cell>
          <cell r="M233">
            <v>-22925.046139999991</v>
          </cell>
        </row>
        <row r="234">
          <cell r="A234" t="str">
            <v>32354</v>
          </cell>
          <cell r="B234" t="str">
            <v xml:space="preserve">MEAD                </v>
          </cell>
          <cell r="C234" t="str">
            <v>BL</v>
          </cell>
          <cell r="D234">
            <v>3065422.66</v>
          </cell>
          <cell r="E234">
            <v>1349516.1715828567</v>
          </cell>
          <cell r="F234">
            <v>1441113.1306707554</v>
          </cell>
          <cell r="H234">
            <v>129812.38627651772</v>
          </cell>
          <cell r="I234">
            <v>299050.82763511379</v>
          </cell>
          <cell r="J234">
            <v>34285.581469870223</v>
          </cell>
          <cell r="K234">
            <v>0</v>
          </cell>
          <cell r="L234">
            <v>3253778.0976351136</v>
          </cell>
          <cell r="M234">
            <v>-188355.43763511349</v>
          </cell>
        </row>
        <row r="235">
          <cell r="A235" t="str">
            <v>32356</v>
          </cell>
          <cell r="B235" t="str">
            <v xml:space="preserve">CENTRAL VALLEY      </v>
          </cell>
          <cell r="C235" t="str">
            <v>BL</v>
          </cell>
          <cell r="D235">
            <v>4246588.7300000004</v>
          </cell>
          <cell r="E235">
            <v>2258848.5070325402</v>
          </cell>
          <cell r="F235">
            <v>2146284.8434385015</v>
          </cell>
          <cell r="H235">
            <v>199829.04553489049</v>
          </cell>
          <cell r="I235">
            <v>343999.55027855869</v>
          </cell>
          <cell r="J235">
            <v>34505.836137740647</v>
          </cell>
          <cell r="K235">
            <v>29047.617856327408</v>
          </cell>
          <cell r="L235">
            <v>5012515.400278559</v>
          </cell>
          <cell r="M235">
            <v>-765926.67027855851</v>
          </cell>
        </row>
        <row r="236">
          <cell r="A236" t="str">
            <v>32358</v>
          </cell>
          <cell r="B236" t="str">
            <v xml:space="preserve">FREEMAN             </v>
          </cell>
          <cell r="C236" t="str">
            <v>BL</v>
          </cell>
          <cell r="D236">
            <v>337827.76</v>
          </cell>
          <cell r="E236">
            <v>152222.26</v>
          </cell>
          <cell r="F236">
            <v>175115.87</v>
          </cell>
          <cell r="H236">
            <v>1528.71</v>
          </cell>
          <cell r="I236">
            <v>32469.882888</v>
          </cell>
          <cell r="J236">
            <v>5361.49</v>
          </cell>
          <cell r="K236">
            <v>0</v>
          </cell>
          <cell r="L236">
            <v>366698.21288800001</v>
          </cell>
          <cell r="M236">
            <v>-28870.452888</v>
          </cell>
        </row>
        <row r="237">
          <cell r="A237" t="str">
            <v>32360</v>
          </cell>
          <cell r="B237" t="str">
            <v xml:space="preserve">CHENEY              </v>
          </cell>
          <cell r="C237" t="str">
            <v>BLS</v>
          </cell>
          <cell r="D237">
            <v>1389449.37</v>
          </cell>
          <cell r="E237">
            <v>694105.2699999999</v>
          </cell>
          <cell r="F237">
            <v>746121.45</v>
          </cell>
          <cell r="H237">
            <v>13591.61</v>
          </cell>
          <cell r="I237">
            <v>153373.96799999999</v>
          </cell>
          <cell r="J237">
            <v>7156.7800000000007</v>
          </cell>
          <cell r="K237">
            <v>259.94</v>
          </cell>
          <cell r="L237">
            <v>1614609.0179999999</v>
          </cell>
          <cell r="M237">
            <v>-225159.64799999981</v>
          </cell>
        </row>
        <row r="238">
          <cell r="A238" t="str">
            <v>32361</v>
          </cell>
          <cell r="B238" t="str">
            <v xml:space="preserve">EAST VALLEY         </v>
          </cell>
          <cell r="C238" t="str">
            <v>BL</v>
          </cell>
          <cell r="D238">
            <v>1688393.48</v>
          </cell>
          <cell r="E238">
            <v>831898.75339552783</v>
          </cell>
          <cell r="F238">
            <v>885178.61002129782</v>
          </cell>
          <cell r="H238">
            <v>107203.20942910489</v>
          </cell>
          <cell r="I238">
            <v>163043.79597576614</v>
          </cell>
          <cell r="J238">
            <v>31119.724653590627</v>
          </cell>
          <cell r="K238">
            <v>43318.522500478801</v>
          </cell>
          <cell r="L238">
            <v>2061762.6159757662</v>
          </cell>
          <cell r="M238">
            <v>-373369.13597576623</v>
          </cell>
        </row>
        <row r="239">
          <cell r="A239" t="str">
            <v>32362</v>
          </cell>
          <cell r="B239" t="str">
            <v xml:space="preserve">LIBERTY             </v>
          </cell>
          <cell r="C239" t="str">
            <v>BL</v>
          </cell>
          <cell r="D239">
            <v>189015.96</v>
          </cell>
          <cell r="E239">
            <v>80870.350000000006</v>
          </cell>
          <cell r="F239">
            <v>124138.63999999998</v>
          </cell>
          <cell r="H239">
            <v>5049.0200000000004</v>
          </cell>
          <cell r="I239">
            <v>30378.291767999992</v>
          </cell>
          <cell r="J239">
            <v>3352.88</v>
          </cell>
          <cell r="K239">
            <v>0</v>
          </cell>
          <cell r="L239">
            <v>243789.18176799998</v>
          </cell>
          <cell r="M239">
            <v>-54773.221767999989</v>
          </cell>
        </row>
        <row r="240">
          <cell r="A240" t="str">
            <v>32363</v>
          </cell>
          <cell r="B240" t="str">
            <v xml:space="preserve">WEST VALLEY         </v>
          </cell>
          <cell r="C240" t="str">
            <v>BL</v>
          </cell>
          <cell r="D240">
            <v>1264845.82</v>
          </cell>
          <cell r="E240">
            <v>512788.79620631068</v>
          </cell>
          <cell r="F240">
            <v>533129.85774982197</v>
          </cell>
          <cell r="H240">
            <v>56271.840389686855</v>
          </cell>
          <cell r="I240">
            <v>136649.74640315489</v>
          </cell>
          <cell r="J240">
            <v>18470.839241073249</v>
          </cell>
          <cell r="K240">
            <v>44113.016413107238</v>
          </cell>
          <cell r="L240">
            <v>1301424.096403155</v>
          </cell>
          <cell r="M240">
            <v>-36578.276403154945</v>
          </cell>
        </row>
        <row r="241">
          <cell r="A241" t="str">
            <v>32414</v>
          </cell>
          <cell r="B241" t="str">
            <v xml:space="preserve">DEER PARK           </v>
          </cell>
          <cell r="C241" t="str">
            <v>BLSC</v>
          </cell>
          <cell r="D241">
            <v>706769.28999999992</v>
          </cell>
          <cell r="E241">
            <v>274276.76</v>
          </cell>
          <cell r="F241">
            <v>389033.18</v>
          </cell>
          <cell r="H241">
            <v>17267.2</v>
          </cell>
          <cell r="I241">
            <v>105745.91440699999</v>
          </cell>
          <cell r="J241">
            <v>73708.31</v>
          </cell>
          <cell r="K241">
            <v>0</v>
          </cell>
          <cell r="L241">
            <v>860031.3644069999</v>
          </cell>
          <cell r="M241">
            <v>-153262.07440699998</v>
          </cell>
        </row>
        <row r="242">
          <cell r="A242" t="str">
            <v>32416</v>
          </cell>
          <cell r="B242" t="str">
            <v xml:space="preserve">RIVERSIDE           </v>
          </cell>
          <cell r="C242" t="str">
            <v>BLC</v>
          </cell>
          <cell r="D242">
            <v>587313.80999999994</v>
          </cell>
          <cell r="E242">
            <v>238288.45341739897</v>
          </cell>
          <cell r="F242">
            <v>290607.79983481846</v>
          </cell>
          <cell r="H242">
            <v>52007.852806377086</v>
          </cell>
          <cell r="I242">
            <v>63498.133926172675</v>
          </cell>
          <cell r="J242">
            <v>2858.4165980464295</v>
          </cell>
          <cell r="K242">
            <v>7726.1473433590645</v>
          </cell>
          <cell r="L242">
            <v>654986.80392617267</v>
          </cell>
          <cell r="M242">
            <v>-67672.993926172727</v>
          </cell>
        </row>
        <row r="243">
          <cell r="A243" t="str">
            <v>33030</v>
          </cell>
          <cell r="B243" t="str">
            <v xml:space="preserve">ONION CREEK         </v>
          </cell>
          <cell r="C243" t="str">
            <v>BL</v>
          </cell>
          <cell r="D243">
            <v>28055.58</v>
          </cell>
          <cell r="E243">
            <v>12458.539999999999</v>
          </cell>
          <cell r="F243">
            <v>48457.85</v>
          </cell>
          <cell r="H243">
            <v>1414.75</v>
          </cell>
          <cell r="I243">
            <v>28329.832419999999</v>
          </cell>
          <cell r="J243">
            <v>554.30000000000007</v>
          </cell>
          <cell r="K243">
            <v>1400.15</v>
          </cell>
          <cell r="L243">
            <v>92615.422420000003</v>
          </cell>
          <cell r="M243">
            <v>-64559.842420000001</v>
          </cell>
        </row>
        <row r="244">
          <cell r="A244" t="str">
            <v>33036</v>
          </cell>
          <cell r="B244" t="str">
            <v xml:space="preserve">CHEWELAH            </v>
          </cell>
          <cell r="C244" t="str">
            <v>BLS</v>
          </cell>
          <cell r="D244">
            <v>324134.64999999997</v>
          </cell>
          <cell r="E244">
            <v>154726.69865175811</v>
          </cell>
          <cell r="F244">
            <v>154466.45212410457</v>
          </cell>
          <cell r="H244">
            <v>13845.756176794313</v>
          </cell>
          <cell r="I244">
            <v>37924.637844298835</v>
          </cell>
          <cell r="J244">
            <v>6616.9330473430018</v>
          </cell>
          <cell r="K244">
            <v>0</v>
          </cell>
          <cell r="L244">
            <v>367580.47784429882</v>
          </cell>
          <cell r="M244">
            <v>-43445.827844298852</v>
          </cell>
        </row>
        <row r="245">
          <cell r="A245" t="str">
            <v>33049</v>
          </cell>
          <cell r="B245" t="str">
            <v xml:space="preserve">WELLPINIT           </v>
          </cell>
          <cell r="C245" t="str">
            <v>BL</v>
          </cell>
          <cell r="D245">
            <v>255229.71</v>
          </cell>
          <cell r="E245">
            <v>149460.75</v>
          </cell>
          <cell r="F245">
            <v>166335.47</v>
          </cell>
          <cell r="H245">
            <v>5659.23</v>
          </cell>
          <cell r="I245">
            <v>56011.126523999985</v>
          </cell>
          <cell r="J245">
            <v>10214.56</v>
          </cell>
          <cell r="K245">
            <v>5224.4799999999996</v>
          </cell>
          <cell r="L245">
            <v>392905.6165239999</v>
          </cell>
          <cell r="M245">
            <v>-137675.9065239999</v>
          </cell>
        </row>
        <row r="246">
          <cell r="A246" t="str">
            <v>33070</v>
          </cell>
          <cell r="B246" t="str">
            <v xml:space="preserve">VALLEY              </v>
          </cell>
          <cell r="C246" t="str">
            <v>BL</v>
          </cell>
          <cell r="D246">
            <v>120983.05</v>
          </cell>
          <cell r="E246">
            <v>62431.17</v>
          </cell>
          <cell r="F246">
            <v>105265.13</v>
          </cell>
          <cell r="H246">
            <v>4383.4399999999996</v>
          </cell>
          <cell r="I246">
            <v>23049.508361999997</v>
          </cell>
          <cell r="J246">
            <v>794.69</v>
          </cell>
          <cell r="K246">
            <v>0</v>
          </cell>
          <cell r="L246">
            <v>195923.93836199999</v>
          </cell>
          <cell r="M246">
            <v>-74940.888361999983</v>
          </cell>
        </row>
        <row r="247">
          <cell r="A247" t="str">
            <v>33115</v>
          </cell>
          <cell r="B247" t="str">
            <v xml:space="preserve">COLVILLE            </v>
          </cell>
          <cell r="C247" t="str">
            <v>BL</v>
          </cell>
          <cell r="D247">
            <v>582663.61</v>
          </cell>
          <cell r="E247">
            <v>294629.15999999997</v>
          </cell>
          <cell r="F247">
            <v>400472.58999999997</v>
          </cell>
          <cell r="H247">
            <v>5162.3799999999992</v>
          </cell>
          <cell r="I247">
            <v>60358.578343000001</v>
          </cell>
          <cell r="J247">
            <v>3021.62</v>
          </cell>
          <cell r="K247">
            <v>0</v>
          </cell>
          <cell r="L247">
            <v>763644.32834300003</v>
          </cell>
          <cell r="M247">
            <v>-180980.71834300004</v>
          </cell>
        </row>
        <row r="248">
          <cell r="A248" t="str">
            <v>33183</v>
          </cell>
          <cell r="B248" t="str">
            <v xml:space="preserve">LOON LAKE           </v>
          </cell>
          <cell r="C248" t="str">
            <v>BL</v>
          </cell>
          <cell r="D248">
            <v>79974.48</v>
          </cell>
          <cell r="E248">
            <v>67740.03</v>
          </cell>
          <cell r="F248">
            <v>45589.72</v>
          </cell>
          <cell r="H248">
            <v>745.85</v>
          </cell>
          <cell r="I248">
            <v>11045.780906000004</v>
          </cell>
          <cell r="J248">
            <v>1152.74</v>
          </cell>
          <cell r="K248">
            <v>0</v>
          </cell>
          <cell r="L248">
            <v>126274.12090600001</v>
          </cell>
          <cell r="M248">
            <v>-46299.640906000015</v>
          </cell>
        </row>
        <row r="249">
          <cell r="A249" t="str">
            <v>33202</v>
          </cell>
          <cell r="B249" t="str">
            <v xml:space="preserve">SUMMIT VALLEY       </v>
          </cell>
          <cell r="C249" t="str">
            <v>BL</v>
          </cell>
          <cell r="D249">
            <v>56808.369999999995</v>
          </cell>
          <cell r="E249">
            <v>37954.32</v>
          </cell>
          <cell r="F249">
            <v>38749.46</v>
          </cell>
          <cell r="H249">
            <v>10775.91</v>
          </cell>
          <cell r="I249">
            <v>16938.630072</v>
          </cell>
          <cell r="J249">
            <v>1249.9000000000001</v>
          </cell>
          <cell r="K249">
            <v>0</v>
          </cell>
          <cell r="L249">
            <v>105668.220072</v>
          </cell>
          <cell r="M249">
            <v>-48859.850072000001</v>
          </cell>
        </row>
        <row r="250">
          <cell r="A250" t="str">
            <v>33205</v>
          </cell>
          <cell r="B250" t="str">
            <v xml:space="preserve">EVERGREEN           </v>
          </cell>
          <cell r="C250" t="str">
            <v>BL</v>
          </cell>
          <cell r="D250">
            <v>16167.11</v>
          </cell>
          <cell r="E250">
            <v>18825.16</v>
          </cell>
          <cell r="F250">
            <v>30959.15</v>
          </cell>
          <cell r="H250">
            <v>85.37</v>
          </cell>
          <cell r="I250">
            <v>7891.5365119999997</v>
          </cell>
          <cell r="J250">
            <v>135</v>
          </cell>
          <cell r="K250">
            <v>0</v>
          </cell>
          <cell r="L250">
            <v>57896.216511999999</v>
          </cell>
          <cell r="M250">
            <v>-41729.106511999998</v>
          </cell>
        </row>
        <row r="251">
          <cell r="A251" t="str">
            <v>33206</v>
          </cell>
          <cell r="B251" t="str">
            <v xml:space="preserve">COLUMBIA            </v>
          </cell>
          <cell r="C251" t="str">
            <v>BL</v>
          </cell>
          <cell r="D251">
            <v>96933.8</v>
          </cell>
          <cell r="E251">
            <v>74217.2</v>
          </cell>
          <cell r="F251">
            <v>60122.91</v>
          </cell>
          <cell r="H251">
            <v>109.11</v>
          </cell>
          <cell r="I251">
            <v>17159.327639999996</v>
          </cell>
          <cell r="J251">
            <v>2622.66</v>
          </cell>
          <cell r="K251">
            <v>0</v>
          </cell>
          <cell r="L251">
            <v>154231.20763999998</v>
          </cell>
          <cell r="M251">
            <v>-57297.407639999976</v>
          </cell>
        </row>
        <row r="252">
          <cell r="A252" t="str">
            <v>33207</v>
          </cell>
          <cell r="B252" t="str">
            <v xml:space="preserve">MARY WALKER         </v>
          </cell>
          <cell r="C252" t="str">
            <v>BL</v>
          </cell>
          <cell r="D252">
            <v>262892.89999999997</v>
          </cell>
          <cell r="E252">
            <v>152823.61000000002</v>
          </cell>
          <cell r="F252">
            <v>114217.04999999999</v>
          </cell>
          <cell r="H252">
            <v>9910.18</v>
          </cell>
          <cell r="I252">
            <v>31627.953000000009</v>
          </cell>
          <cell r="J252">
            <v>1380.52</v>
          </cell>
          <cell r="K252">
            <v>0</v>
          </cell>
          <cell r="L252">
            <v>309959.31300000008</v>
          </cell>
          <cell r="M252">
            <v>-47066.413000000117</v>
          </cell>
        </row>
        <row r="253">
          <cell r="A253" t="str">
            <v>33211</v>
          </cell>
          <cell r="B253" t="str">
            <v xml:space="preserve">NORTHPORT           </v>
          </cell>
          <cell r="C253" t="str">
            <v>BL</v>
          </cell>
          <cell r="D253">
            <v>117327.38</v>
          </cell>
          <cell r="E253">
            <v>64284.82</v>
          </cell>
          <cell r="F253">
            <v>81109.459999999992</v>
          </cell>
          <cell r="H253">
            <v>876.05</v>
          </cell>
          <cell r="I253">
            <v>26670.675980999989</v>
          </cell>
          <cell r="J253">
            <v>4692.0200000000004</v>
          </cell>
          <cell r="K253">
            <v>0</v>
          </cell>
          <cell r="L253">
            <v>177633.02598099996</v>
          </cell>
          <cell r="M253">
            <v>-60305.645980999951</v>
          </cell>
        </row>
        <row r="254">
          <cell r="A254" t="str">
            <v>33212</v>
          </cell>
          <cell r="B254" t="str">
            <v xml:space="preserve">KETTLE FALLS        </v>
          </cell>
          <cell r="C254" t="str">
            <v>BLS</v>
          </cell>
          <cell r="D254">
            <v>292036.37</v>
          </cell>
          <cell r="E254">
            <v>128786</v>
          </cell>
          <cell r="F254">
            <v>142656.06</v>
          </cell>
          <cell r="H254">
            <v>9937.7099999999991</v>
          </cell>
          <cell r="I254">
            <v>26837.764992000004</v>
          </cell>
          <cell r="J254">
            <v>2717.3700000000003</v>
          </cell>
          <cell r="K254">
            <v>0</v>
          </cell>
          <cell r="L254">
            <v>310934.90499200003</v>
          </cell>
          <cell r="M254">
            <v>-18898.53499200003</v>
          </cell>
        </row>
        <row r="255">
          <cell r="A255" t="str">
            <v>34002</v>
          </cell>
          <cell r="B255" t="str">
            <v xml:space="preserve">YELM                </v>
          </cell>
          <cell r="C255" t="str">
            <v>BLS</v>
          </cell>
          <cell r="D255">
            <v>1980981.25</v>
          </cell>
          <cell r="E255">
            <v>857692.06967398967</v>
          </cell>
          <cell r="F255">
            <v>960878.9244354961</v>
          </cell>
          <cell r="H255">
            <v>108706.23609849624</v>
          </cell>
          <cell r="I255">
            <v>209557.12769457206</v>
          </cell>
          <cell r="J255">
            <v>8383.6033269750224</v>
          </cell>
          <cell r="K255">
            <v>4806.7864650427982</v>
          </cell>
          <cell r="L255">
            <v>2150024.7476945715</v>
          </cell>
          <cell r="M255">
            <v>-169043.4976945715</v>
          </cell>
        </row>
        <row r="256">
          <cell r="A256" t="str">
            <v>34003</v>
          </cell>
          <cell r="B256" t="str">
            <v xml:space="preserve">NORTH THURSTON      </v>
          </cell>
          <cell r="C256" t="str">
            <v>BLS</v>
          </cell>
          <cell r="D256">
            <v>5461784.3799999999</v>
          </cell>
          <cell r="E256">
            <v>2240969.2095886501</v>
          </cell>
          <cell r="F256">
            <v>2558251.8074610108</v>
          </cell>
          <cell r="H256">
            <v>173113.813267494</v>
          </cell>
          <cell r="I256">
            <v>443614.96787277196</v>
          </cell>
          <cell r="J256">
            <v>175678.72968284521</v>
          </cell>
          <cell r="K256">
            <v>0</v>
          </cell>
          <cell r="L256">
            <v>5591628.527872772</v>
          </cell>
          <cell r="M256">
            <v>-129844.14787277207</v>
          </cell>
        </row>
        <row r="257">
          <cell r="A257" t="str">
            <v>34033</v>
          </cell>
          <cell r="B257" t="str">
            <v xml:space="preserve">TUMWATER            </v>
          </cell>
          <cell r="C257" t="str">
            <v>BL</v>
          </cell>
          <cell r="D257">
            <v>1816981.02</v>
          </cell>
          <cell r="E257">
            <v>852799.05092887173</v>
          </cell>
          <cell r="F257">
            <v>975340.35604768246</v>
          </cell>
          <cell r="H257">
            <v>36437.582520778218</v>
          </cell>
          <cell r="I257">
            <v>153397.40020498575</v>
          </cell>
          <cell r="J257">
            <v>35303.291499701474</v>
          </cell>
          <cell r="K257">
            <v>4681.7690029660807</v>
          </cell>
          <cell r="L257">
            <v>2057959.4502049859</v>
          </cell>
          <cell r="M257">
            <v>-240978.4302049859</v>
          </cell>
        </row>
        <row r="258">
          <cell r="A258" t="str">
            <v>34111</v>
          </cell>
          <cell r="B258" t="str">
            <v xml:space="preserve">OLYMPIA             </v>
          </cell>
          <cell r="C258" t="str">
            <v>BLS</v>
          </cell>
          <cell r="D258">
            <v>2896239.4399999995</v>
          </cell>
          <cell r="E258">
            <v>1131452.8077813259</v>
          </cell>
          <cell r="F258">
            <v>1577755.6447836724</v>
          </cell>
          <cell r="H258">
            <v>87366.979998791183</v>
          </cell>
          <cell r="I258">
            <v>313486.01395094348</v>
          </cell>
          <cell r="J258">
            <v>67801.719888312626</v>
          </cell>
          <cell r="K258">
            <v>37827.887547897975</v>
          </cell>
          <cell r="L258">
            <v>3215691.053950944</v>
          </cell>
          <cell r="M258">
            <v>-319451.61395094451</v>
          </cell>
        </row>
        <row r="259">
          <cell r="A259" t="str">
            <v>34307</v>
          </cell>
          <cell r="B259" t="str">
            <v xml:space="preserve">RAINIER             </v>
          </cell>
          <cell r="C259" t="str">
            <v>BLC</v>
          </cell>
          <cell r="D259">
            <v>331224.48000000004</v>
          </cell>
          <cell r="E259">
            <v>150188.03</v>
          </cell>
          <cell r="F259">
            <v>195283.29</v>
          </cell>
          <cell r="H259">
            <v>8634.2000000000007</v>
          </cell>
          <cell r="I259">
            <v>53429.795640000004</v>
          </cell>
          <cell r="J259">
            <v>24414.969999999998</v>
          </cell>
          <cell r="K259">
            <v>0</v>
          </cell>
          <cell r="L259">
            <v>431950.28564000002</v>
          </cell>
          <cell r="M259">
            <v>-100725.80563999998</v>
          </cell>
        </row>
        <row r="260">
          <cell r="A260" t="str">
            <v>34324</v>
          </cell>
          <cell r="B260" t="str">
            <v xml:space="preserve">GRIFFIN             </v>
          </cell>
          <cell r="C260" t="str">
            <v>L</v>
          </cell>
          <cell r="D260">
            <v>182546.15</v>
          </cell>
          <cell r="E260">
            <v>78451.275119152808</v>
          </cell>
          <cell r="F260">
            <v>115862.80748910441</v>
          </cell>
          <cell r="H260">
            <v>927.42779021413116</v>
          </cell>
          <cell r="I260">
            <v>18534.728403971741</v>
          </cell>
          <cell r="J260">
            <v>2404.159601528655</v>
          </cell>
          <cell r="K260">
            <v>0</v>
          </cell>
          <cell r="L260">
            <v>216180.39840397175</v>
          </cell>
          <cell r="M260">
            <v>-33634.248403971753</v>
          </cell>
        </row>
        <row r="261">
          <cell r="A261" t="str">
            <v>34401</v>
          </cell>
          <cell r="B261" t="str">
            <v xml:space="preserve">ROCHESTER           </v>
          </cell>
          <cell r="C261" t="str">
            <v>BLC</v>
          </cell>
          <cell r="D261">
            <v>916383.47</v>
          </cell>
          <cell r="E261">
            <v>419619.14</v>
          </cell>
          <cell r="F261">
            <v>403870.73999999993</v>
          </cell>
          <cell r="H261">
            <v>6120.65</v>
          </cell>
          <cell r="I261">
            <v>94004.711849999978</v>
          </cell>
          <cell r="J261">
            <v>48568.180000000088</v>
          </cell>
          <cell r="K261">
            <v>0</v>
          </cell>
          <cell r="L261">
            <v>972183.42184999993</v>
          </cell>
          <cell r="M261">
            <v>-55799.951849999954</v>
          </cell>
        </row>
        <row r="262">
          <cell r="A262" t="str">
            <v>34402</v>
          </cell>
          <cell r="B262" t="str">
            <v xml:space="preserve">TENINO              </v>
          </cell>
          <cell r="C262" t="str">
            <v>BL</v>
          </cell>
          <cell r="D262">
            <v>472732.96</v>
          </cell>
          <cell r="E262">
            <v>236424.90999999997</v>
          </cell>
          <cell r="F262">
            <v>288462.25</v>
          </cell>
          <cell r="H262">
            <v>15852.1</v>
          </cell>
          <cell r="I262">
            <v>59194.534557999978</v>
          </cell>
          <cell r="J262">
            <v>20395.11</v>
          </cell>
          <cell r="K262">
            <v>0</v>
          </cell>
          <cell r="L262">
            <v>620328.90455799981</v>
          </cell>
          <cell r="M262">
            <v>-147595.94455799978</v>
          </cell>
        </row>
        <row r="263">
          <cell r="A263" t="str">
            <v>35200</v>
          </cell>
          <cell r="B263" t="str">
            <v xml:space="preserve">WAHKIAKUM           </v>
          </cell>
          <cell r="C263" t="str">
            <v>BLS</v>
          </cell>
          <cell r="D263">
            <v>171731.94000000003</v>
          </cell>
          <cell r="E263">
            <v>94483.64</v>
          </cell>
          <cell r="F263">
            <v>96390.81</v>
          </cell>
          <cell r="H263">
            <v>11161.18</v>
          </cell>
          <cell r="I263">
            <v>22276.773960000002</v>
          </cell>
          <cell r="J263">
            <v>325.85000000000002</v>
          </cell>
          <cell r="K263">
            <v>0</v>
          </cell>
          <cell r="L263">
            <v>224638.25396</v>
          </cell>
          <cell r="M263">
            <v>-52906.31395999997</v>
          </cell>
        </row>
        <row r="264">
          <cell r="A264" t="str">
            <v>36101</v>
          </cell>
          <cell r="B264" t="str">
            <v xml:space="preserve">DIXIE               </v>
          </cell>
          <cell r="C264" t="str">
            <v>BL</v>
          </cell>
          <cell r="D264">
            <v>15537.05</v>
          </cell>
          <cell r="E264">
            <v>13564.47</v>
          </cell>
          <cell r="F264">
            <v>33025.65</v>
          </cell>
          <cell r="H264">
            <v>557.59</v>
          </cell>
          <cell r="I264">
            <v>13194.979059999998</v>
          </cell>
          <cell r="J264">
            <v>958.59</v>
          </cell>
          <cell r="K264">
            <v>0</v>
          </cell>
          <cell r="L264">
            <v>61301.279059999993</v>
          </cell>
          <cell r="M264">
            <v>-45764.229059999998</v>
          </cell>
        </row>
        <row r="265">
          <cell r="A265" t="str">
            <v>36140</v>
          </cell>
          <cell r="B265" t="str">
            <v xml:space="preserve">WALLA WALLA         </v>
          </cell>
          <cell r="C265" t="str">
            <v>BLS</v>
          </cell>
          <cell r="D265">
            <v>2427146.5299999998</v>
          </cell>
          <cell r="E265">
            <v>1055252.2267573341</v>
          </cell>
          <cell r="F265">
            <v>1216182.7597377123</v>
          </cell>
          <cell r="H265">
            <v>88984.77475245751</v>
          </cell>
          <cell r="I265">
            <v>234276.0130032849</v>
          </cell>
          <cell r="J265">
            <v>16186.176752271611</v>
          </cell>
          <cell r="K265">
            <v>7374.8120002242904</v>
          </cell>
          <cell r="L265">
            <v>2618256.763003285</v>
          </cell>
          <cell r="M265">
            <v>-191110.23300328525</v>
          </cell>
        </row>
        <row r="266">
          <cell r="A266" t="str">
            <v>36250</v>
          </cell>
          <cell r="B266" t="str">
            <v xml:space="preserve">COLLEGE PLACE       </v>
          </cell>
          <cell r="C266" t="str">
            <v>BL</v>
          </cell>
          <cell r="D266">
            <v>430299.38999999996</v>
          </cell>
          <cell r="E266">
            <v>223585.5</v>
          </cell>
          <cell r="F266">
            <v>179884.01</v>
          </cell>
          <cell r="H266">
            <v>17274.89</v>
          </cell>
          <cell r="I266">
            <v>32487.804795000007</v>
          </cell>
          <cell r="J266">
            <v>1543.27</v>
          </cell>
          <cell r="K266">
            <v>0</v>
          </cell>
          <cell r="L266">
            <v>454775.47479500005</v>
          </cell>
          <cell r="M266">
            <v>-24476.08479500009</v>
          </cell>
        </row>
        <row r="267">
          <cell r="A267" t="str">
            <v>36300</v>
          </cell>
          <cell r="B267" t="str">
            <v xml:space="preserve">TOUCHET             </v>
          </cell>
          <cell r="C267" t="str">
            <v>BL</v>
          </cell>
          <cell r="D267">
            <v>147085.91</v>
          </cell>
          <cell r="E267">
            <v>87193.91</v>
          </cell>
          <cell r="F267">
            <v>92969.15</v>
          </cell>
          <cell r="H267">
            <v>22009.46</v>
          </cell>
          <cell r="I267">
            <v>45076.305950000002</v>
          </cell>
          <cell r="J267">
            <v>2837.14</v>
          </cell>
          <cell r="K267">
            <v>0</v>
          </cell>
          <cell r="L267">
            <v>250085.96595000001</v>
          </cell>
          <cell r="M267">
            <v>-103000.05595000001</v>
          </cell>
        </row>
        <row r="268">
          <cell r="A268" t="str">
            <v>36400</v>
          </cell>
          <cell r="B268" t="str">
            <v xml:space="preserve">COLUMBIA            </v>
          </cell>
          <cell r="C268" t="str">
            <v>BLSC</v>
          </cell>
          <cell r="D268">
            <v>340554.13</v>
          </cell>
          <cell r="E268">
            <v>166892.81</v>
          </cell>
          <cell r="F268">
            <v>164791.09000000003</v>
          </cell>
          <cell r="H268">
            <v>33893.379999999997</v>
          </cell>
          <cell r="I268">
            <v>45718.22896600001</v>
          </cell>
          <cell r="J268">
            <v>16358.94</v>
          </cell>
          <cell r="K268">
            <v>2859.19</v>
          </cell>
          <cell r="L268">
            <v>430513.63896600006</v>
          </cell>
          <cell r="M268">
            <v>-89959.508966000052</v>
          </cell>
        </row>
        <row r="269">
          <cell r="A269" t="str">
            <v>36401</v>
          </cell>
          <cell r="B269" t="str">
            <v xml:space="preserve">WAITSBURG           </v>
          </cell>
          <cell r="C269" t="str">
            <v>BLS</v>
          </cell>
          <cell r="D269">
            <v>139600.6</v>
          </cell>
          <cell r="E269">
            <v>72150.333240406879</v>
          </cell>
          <cell r="F269">
            <v>99646.82985845393</v>
          </cell>
          <cell r="H269">
            <v>4597.0908945619467</v>
          </cell>
          <cell r="I269">
            <v>28672.59064245256</v>
          </cell>
          <cell r="J269">
            <v>438.77600657724469</v>
          </cell>
          <cell r="K269">
            <v>0</v>
          </cell>
          <cell r="L269">
            <v>205505.62064245259</v>
          </cell>
          <cell r="M269">
            <v>-65905.020642452582</v>
          </cell>
        </row>
        <row r="270">
          <cell r="A270" t="str">
            <v>36402</v>
          </cell>
          <cell r="B270" t="str">
            <v xml:space="preserve">PRESCOTT            </v>
          </cell>
          <cell r="C270" t="str">
            <v>BLS</v>
          </cell>
          <cell r="D270">
            <v>242824.37000000002</v>
          </cell>
          <cell r="E270">
            <v>106473.08</v>
          </cell>
          <cell r="F270">
            <v>101363.83</v>
          </cell>
          <cell r="H270">
            <v>9234.31</v>
          </cell>
          <cell r="I270">
            <v>43311.257126000004</v>
          </cell>
          <cell r="J270">
            <v>93507.69</v>
          </cell>
          <cell r="K270">
            <v>0</v>
          </cell>
          <cell r="L270">
            <v>353890.16712600004</v>
          </cell>
          <cell r="M270">
            <v>-111065.79712600002</v>
          </cell>
        </row>
        <row r="271">
          <cell r="A271" t="str">
            <v>37501</v>
          </cell>
          <cell r="B271" t="str">
            <v xml:space="preserve">BELLINGHAM          </v>
          </cell>
          <cell r="C271" t="str">
            <v>BLS</v>
          </cell>
          <cell r="D271">
            <v>3306459.5700000003</v>
          </cell>
          <cell r="E271">
            <v>1543597.794907134</v>
          </cell>
          <cell r="F271">
            <v>2050980.2221624586</v>
          </cell>
          <cell r="H271">
            <v>85094.523985068998</v>
          </cell>
          <cell r="I271">
            <v>392685.94038493861</v>
          </cell>
          <cell r="J271">
            <v>16808.69894533811</v>
          </cell>
          <cell r="K271">
            <v>0</v>
          </cell>
          <cell r="L271">
            <v>4089167.1803849377</v>
          </cell>
          <cell r="M271">
            <v>-782707.61038493738</v>
          </cell>
        </row>
        <row r="272">
          <cell r="A272" t="str">
            <v>37502</v>
          </cell>
          <cell r="B272" t="str">
            <v xml:space="preserve">FERNDALE            </v>
          </cell>
          <cell r="C272" t="str">
            <v>BLSC</v>
          </cell>
          <cell r="D272">
            <v>1360186.82</v>
          </cell>
          <cell r="E272">
            <v>514465.53796317743</v>
          </cell>
          <cell r="F272">
            <v>812941.96251834754</v>
          </cell>
          <cell r="H272">
            <v>80361.418185637929</v>
          </cell>
          <cell r="I272">
            <v>137228.83197482146</v>
          </cell>
          <cell r="J272">
            <v>74459.891332837084</v>
          </cell>
          <cell r="K272">
            <v>0</v>
          </cell>
          <cell r="L272">
            <v>1619457.6419748215</v>
          </cell>
          <cell r="M272">
            <v>-259270.82197482139</v>
          </cell>
        </row>
        <row r="273">
          <cell r="A273" t="str">
            <v>37503</v>
          </cell>
          <cell r="B273" t="str">
            <v xml:space="preserve">BLAINE              </v>
          </cell>
          <cell r="C273" t="str">
            <v>BL</v>
          </cell>
          <cell r="D273">
            <v>756374.30999999994</v>
          </cell>
          <cell r="E273">
            <v>302717.95310322545</v>
          </cell>
          <cell r="F273">
            <v>403224.42281002336</v>
          </cell>
          <cell r="H273">
            <v>2795.1405327047883</v>
          </cell>
          <cell r="I273">
            <v>68677.526800347812</v>
          </cell>
          <cell r="J273">
            <v>2532.0535540464466</v>
          </cell>
          <cell r="K273">
            <v>0</v>
          </cell>
          <cell r="L273">
            <v>779947.09680034791</v>
          </cell>
          <cell r="M273">
            <v>-23572.786800347967</v>
          </cell>
        </row>
        <row r="274">
          <cell r="A274" t="str">
            <v>37504</v>
          </cell>
          <cell r="B274" t="str">
            <v xml:space="preserve">LYNDEN              </v>
          </cell>
          <cell r="C274" t="str">
            <v>BL</v>
          </cell>
          <cell r="D274">
            <v>856281.89</v>
          </cell>
          <cell r="E274">
            <v>296220.61760758271</v>
          </cell>
          <cell r="F274">
            <v>398737.81644236651</v>
          </cell>
          <cell r="H274">
            <v>25367.74296491468</v>
          </cell>
          <cell r="I274">
            <v>64878.038045719171</v>
          </cell>
          <cell r="J274">
            <v>9571.1654972586985</v>
          </cell>
          <cell r="K274">
            <v>20056.507487877418</v>
          </cell>
          <cell r="L274">
            <v>814831.88804571913</v>
          </cell>
          <cell r="M274">
            <v>41450.001954280888</v>
          </cell>
        </row>
        <row r="275">
          <cell r="A275" t="str">
            <v>37505</v>
          </cell>
          <cell r="B275" t="str">
            <v xml:space="preserve">MERIDIAN            </v>
          </cell>
          <cell r="C275" t="str">
            <v>BLS</v>
          </cell>
          <cell r="D275">
            <v>497255.54000000004</v>
          </cell>
          <cell r="E275">
            <v>130702.11</v>
          </cell>
          <cell r="F275">
            <v>246313.71000000002</v>
          </cell>
          <cell r="H275">
            <v>11514.37</v>
          </cell>
          <cell r="I275">
            <v>47513.283324000004</v>
          </cell>
          <cell r="J275">
            <v>41751.26</v>
          </cell>
          <cell r="K275">
            <v>20685.05</v>
          </cell>
          <cell r="L275">
            <v>498479.78332400002</v>
          </cell>
          <cell r="M275">
            <v>-1224.2433239999809</v>
          </cell>
        </row>
        <row r="276">
          <cell r="A276" t="str">
            <v>37506</v>
          </cell>
          <cell r="B276" t="str">
            <v xml:space="preserve">NOOKSACK VALLEY     </v>
          </cell>
          <cell r="C276" t="str">
            <v>BLS</v>
          </cell>
          <cell r="D276">
            <v>699150.22000000009</v>
          </cell>
          <cell r="E276">
            <v>263295.13</v>
          </cell>
          <cell r="F276">
            <v>384734.76</v>
          </cell>
          <cell r="H276">
            <v>12213.42</v>
          </cell>
          <cell r="I276">
            <v>67700.285675000006</v>
          </cell>
          <cell r="J276">
            <v>7232.6299999999992</v>
          </cell>
          <cell r="K276">
            <v>14923.09</v>
          </cell>
          <cell r="L276">
            <v>750099.31567500008</v>
          </cell>
          <cell r="M276">
            <v>-50949.09567499999</v>
          </cell>
        </row>
        <row r="277">
          <cell r="A277" t="str">
            <v>37507</v>
          </cell>
          <cell r="B277" t="str">
            <v xml:space="preserve">MOUNT BAKER         </v>
          </cell>
          <cell r="C277" t="str">
            <v>BL</v>
          </cell>
          <cell r="D277">
            <v>834983.39</v>
          </cell>
          <cell r="E277">
            <v>224933.51816001872</v>
          </cell>
          <cell r="F277">
            <v>476024.74893082416</v>
          </cell>
          <cell r="H277">
            <v>17557.066293274242</v>
          </cell>
          <cell r="I277">
            <v>108226.10915945211</v>
          </cell>
          <cell r="J277">
            <v>25737.32661588287</v>
          </cell>
          <cell r="K277">
            <v>0</v>
          </cell>
          <cell r="L277">
            <v>852478.76915945217</v>
          </cell>
          <cell r="M277">
            <v>-17495.379159452161</v>
          </cell>
        </row>
        <row r="278">
          <cell r="A278" t="str">
            <v>37903</v>
          </cell>
          <cell r="B278" t="str">
            <v>LUMMI TRIBAL AGENCY</v>
          </cell>
          <cell r="C278" t="str">
            <v>BL</v>
          </cell>
          <cell r="D278">
            <v>54186.18</v>
          </cell>
          <cell r="E278">
            <v>0</v>
          </cell>
          <cell r="F278">
            <v>33683.61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33683.61</v>
          </cell>
          <cell r="M278">
            <v>20502.57</v>
          </cell>
        </row>
        <row r="279">
          <cell r="A279" t="str">
            <v>38126</v>
          </cell>
          <cell r="B279" t="str">
            <v xml:space="preserve">LACROSSE JOINT      </v>
          </cell>
          <cell r="C279" t="str">
            <v>N</v>
          </cell>
          <cell r="D279">
            <v>26603.39</v>
          </cell>
          <cell r="E279">
            <v>31904.14</v>
          </cell>
          <cell r="F279">
            <v>63200.36</v>
          </cell>
          <cell r="H279">
            <v>1882.83</v>
          </cell>
          <cell r="I279">
            <v>16264.289181000002</v>
          </cell>
          <cell r="J279">
            <v>0</v>
          </cell>
          <cell r="K279">
            <v>0</v>
          </cell>
          <cell r="L279">
            <v>113251.619181</v>
          </cell>
          <cell r="M279">
            <v>-86648.229181000002</v>
          </cell>
        </row>
        <row r="280">
          <cell r="A280" t="str">
            <v>38264</v>
          </cell>
          <cell r="B280" t="str">
            <v xml:space="preserve">LAMONT              </v>
          </cell>
          <cell r="C280" t="str">
            <v>BL</v>
          </cell>
          <cell r="D280">
            <v>27026.93</v>
          </cell>
          <cell r="E280">
            <v>12263.09</v>
          </cell>
          <cell r="F280">
            <v>20955.16</v>
          </cell>
          <cell r="H280">
            <v>608.77</v>
          </cell>
          <cell r="I280">
            <v>7687.9478279999985</v>
          </cell>
          <cell r="J280">
            <v>252.04</v>
          </cell>
          <cell r="K280">
            <v>0</v>
          </cell>
          <cell r="L280">
            <v>41767.007827999994</v>
          </cell>
          <cell r="M280">
            <v>-14740.077827999994</v>
          </cell>
        </row>
        <row r="281">
          <cell r="A281" t="str">
            <v>38265</v>
          </cell>
          <cell r="B281" t="str">
            <v xml:space="preserve">TEKOA               </v>
          </cell>
          <cell r="C281" t="str">
            <v>BL</v>
          </cell>
          <cell r="D281">
            <v>93357.89</v>
          </cell>
          <cell r="E281">
            <v>44636.097413082403</v>
          </cell>
          <cell r="F281">
            <v>53284.183730074306</v>
          </cell>
          <cell r="H281">
            <v>1072.2812751195922</v>
          </cell>
          <cell r="I281">
            <v>19487.180137799471</v>
          </cell>
          <cell r="J281">
            <v>1544.7975817236904</v>
          </cell>
          <cell r="K281">
            <v>0</v>
          </cell>
          <cell r="L281">
            <v>120024.54013779946</v>
          </cell>
          <cell r="M281">
            <v>-26666.650137799457</v>
          </cell>
        </row>
        <row r="282">
          <cell r="A282" t="str">
            <v>38267</v>
          </cell>
          <cell r="B282" t="str">
            <v xml:space="preserve">PULLMAN             </v>
          </cell>
          <cell r="C282" t="str">
            <v>BL</v>
          </cell>
          <cell r="D282">
            <v>872914.18</v>
          </cell>
          <cell r="E282">
            <v>372723.18179271067</v>
          </cell>
          <cell r="F282">
            <v>402035.53712267103</v>
          </cell>
          <cell r="H282">
            <v>31436.37370381954</v>
          </cell>
          <cell r="I282">
            <v>87998.122164995671</v>
          </cell>
          <cell r="J282">
            <v>7179.6773807987911</v>
          </cell>
          <cell r="K282">
            <v>0</v>
          </cell>
          <cell r="L282">
            <v>901372.89216499566</v>
          </cell>
          <cell r="M282">
            <v>-28458.71216499561</v>
          </cell>
        </row>
        <row r="283">
          <cell r="A283" t="str">
            <v>38300</v>
          </cell>
          <cell r="B283" t="str">
            <v xml:space="preserve">COLFAX              </v>
          </cell>
          <cell r="C283" t="str">
            <v>BL</v>
          </cell>
          <cell r="D283">
            <v>272429.88999999996</v>
          </cell>
          <cell r="E283">
            <v>146001.04</v>
          </cell>
          <cell r="F283">
            <v>116501.48999999999</v>
          </cell>
          <cell r="H283">
            <v>410.1</v>
          </cell>
          <cell r="I283">
            <v>29527.953723999992</v>
          </cell>
          <cell r="J283">
            <v>1294.79</v>
          </cell>
          <cell r="K283">
            <v>0</v>
          </cell>
          <cell r="L283">
            <v>293735.373724</v>
          </cell>
          <cell r="M283">
            <v>-21305.483724000049</v>
          </cell>
        </row>
        <row r="284">
          <cell r="A284" t="str">
            <v>38301</v>
          </cell>
          <cell r="B284" t="str">
            <v>PALOUSE</v>
          </cell>
          <cell r="C284" t="str">
            <v>BL</v>
          </cell>
          <cell r="D284">
            <v>53444.46</v>
          </cell>
          <cell r="E284">
            <v>21759.01</v>
          </cell>
          <cell r="F284">
            <v>40575</v>
          </cell>
          <cell r="H284">
            <v>1086.72</v>
          </cell>
          <cell r="I284">
            <v>10952.838936</v>
          </cell>
          <cell r="J284">
            <v>255</v>
          </cell>
          <cell r="K284">
            <v>0</v>
          </cell>
          <cell r="L284">
            <v>74628.568935999996</v>
          </cell>
          <cell r="M284">
            <v>-21184.108935999997</v>
          </cell>
        </row>
        <row r="285">
          <cell r="A285" t="str">
            <v>38302</v>
          </cell>
          <cell r="B285" t="str">
            <v xml:space="preserve">GARFIELD            </v>
          </cell>
          <cell r="C285" t="str">
            <v>BL</v>
          </cell>
          <cell r="D285">
            <v>56088.66</v>
          </cell>
          <cell r="E285">
            <v>36040.6</v>
          </cell>
          <cell r="F285">
            <v>67398.81</v>
          </cell>
          <cell r="H285">
            <v>450.1</v>
          </cell>
          <cell r="I285">
            <v>21717.444750000002</v>
          </cell>
          <cell r="J285">
            <v>1447.34</v>
          </cell>
          <cell r="K285">
            <v>0</v>
          </cell>
          <cell r="L285">
            <v>127054.29475</v>
          </cell>
          <cell r="M285">
            <v>-70965.634749999997</v>
          </cell>
        </row>
        <row r="286">
          <cell r="A286" t="str">
            <v>38304</v>
          </cell>
          <cell r="B286" t="str">
            <v xml:space="preserve">STEPTOE             </v>
          </cell>
          <cell r="C286" t="str">
            <v>N</v>
          </cell>
          <cell r="D286">
            <v>0</v>
          </cell>
          <cell r="E286">
            <v>1100.6400000000001</v>
          </cell>
          <cell r="F286">
            <v>0</v>
          </cell>
          <cell r="H286">
            <v>420.56</v>
          </cell>
          <cell r="I286">
            <v>0</v>
          </cell>
          <cell r="J286">
            <v>0</v>
          </cell>
          <cell r="K286">
            <v>0</v>
          </cell>
          <cell r="L286">
            <v>1521.2</v>
          </cell>
          <cell r="M286">
            <v>0</v>
          </cell>
        </row>
        <row r="287">
          <cell r="A287" t="str">
            <v>38306</v>
          </cell>
          <cell r="B287" t="str">
            <v xml:space="preserve">COLTON              </v>
          </cell>
          <cell r="C287" t="str">
            <v>L</v>
          </cell>
          <cell r="D287">
            <v>46468.5</v>
          </cell>
          <cell r="E287">
            <v>36426.93</v>
          </cell>
          <cell r="F287">
            <v>53819.08</v>
          </cell>
          <cell r="H287">
            <v>1394.67</v>
          </cell>
          <cell r="I287">
            <v>13716.661152000002</v>
          </cell>
          <cell r="J287">
            <v>1396.49</v>
          </cell>
          <cell r="K287">
            <v>0</v>
          </cell>
          <cell r="L287">
            <v>106753.83115200001</v>
          </cell>
          <cell r="M287">
            <v>-60285.331152000013</v>
          </cell>
        </row>
        <row r="288">
          <cell r="A288" t="str">
            <v>38308</v>
          </cell>
          <cell r="B288" t="str">
            <v xml:space="preserve">ENDICOTT            </v>
          </cell>
          <cell r="C288" t="str">
            <v>L</v>
          </cell>
          <cell r="D288">
            <v>51649.68</v>
          </cell>
          <cell r="E288">
            <v>33127.26</v>
          </cell>
          <cell r="F288">
            <v>48331.06</v>
          </cell>
          <cell r="H288">
            <v>1884.97</v>
          </cell>
          <cell r="I288">
            <v>12727.406410000001</v>
          </cell>
          <cell r="J288">
            <v>1228.6199999999999</v>
          </cell>
          <cell r="K288">
            <v>0</v>
          </cell>
          <cell r="L288">
            <v>97299.316409999999</v>
          </cell>
          <cell r="M288">
            <v>-45649.636409999999</v>
          </cell>
        </row>
        <row r="289">
          <cell r="A289" t="str">
            <v>38320</v>
          </cell>
          <cell r="B289" t="str">
            <v xml:space="preserve">ROSALIA             </v>
          </cell>
          <cell r="C289" t="str">
            <v>BL</v>
          </cell>
          <cell r="D289">
            <v>130217.95</v>
          </cell>
          <cell r="E289">
            <v>52572.5</v>
          </cell>
          <cell r="F289">
            <v>83113.210000000006</v>
          </cell>
          <cell r="H289">
            <v>2223.06</v>
          </cell>
          <cell r="I289">
            <v>22847.407077000007</v>
          </cell>
          <cell r="J289">
            <v>1967.54</v>
          </cell>
          <cell r="K289">
            <v>6012.61</v>
          </cell>
          <cell r="L289">
            <v>168736.32707700002</v>
          </cell>
          <cell r="M289">
            <v>-38518.377077000026</v>
          </cell>
        </row>
        <row r="290">
          <cell r="A290" t="str">
            <v>38322</v>
          </cell>
          <cell r="B290" t="str">
            <v xml:space="preserve">ST JOHN             </v>
          </cell>
          <cell r="C290" t="str">
            <v>L</v>
          </cell>
          <cell r="D290">
            <v>61387.72</v>
          </cell>
          <cell r="E290">
            <v>50667.83</v>
          </cell>
          <cell r="F290">
            <v>79977.179999999993</v>
          </cell>
          <cell r="H290">
            <v>1947</v>
          </cell>
          <cell r="I290">
            <v>20295.355878000002</v>
          </cell>
          <cell r="J290">
            <v>210</v>
          </cell>
          <cell r="K290">
            <v>0</v>
          </cell>
          <cell r="L290">
            <v>153097.36587800001</v>
          </cell>
          <cell r="M290">
            <v>-91709.64587800001</v>
          </cell>
        </row>
        <row r="291">
          <cell r="A291" t="str">
            <v>38324</v>
          </cell>
          <cell r="B291" t="str">
            <v xml:space="preserve">OAKESDALE           </v>
          </cell>
          <cell r="C291" t="str">
            <v>BL</v>
          </cell>
          <cell r="D291">
            <v>37289.360000000001</v>
          </cell>
          <cell r="E291">
            <v>25515.68</v>
          </cell>
          <cell r="F291">
            <v>55093.26</v>
          </cell>
          <cell r="H291">
            <v>323.76</v>
          </cell>
          <cell r="I291">
            <v>16386.554939999998</v>
          </cell>
          <cell r="J291">
            <v>1520.28</v>
          </cell>
          <cell r="K291">
            <v>0</v>
          </cell>
          <cell r="L291">
            <v>98839.534939999998</v>
          </cell>
          <cell r="M291">
            <v>-61550.174939999997</v>
          </cell>
        </row>
        <row r="292">
          <cell r="A292" t="str">
            <v>39002</v>
          </cell>
          <cell r="B292" t="str">
            <v xml:space="preserve">UNION GAP           </v>
          </cell>
          <cell r="C292" t="str">
            <v>BLSC</v>
          </cell>
          <cell r="D292">
            <v>474465.17</v>
          </cell>
          <cell r="E292">
            <v>262831.82</v>
          </cell>
          <cell r="F292">
            <v>179671.46000000002</v>
          </cell>
          <cell r="H292">
            <v>4975.24</v>
          </cell>
          <cell r="I292">
            <v>33076.050098000007</v>
          </cell>
          <cell r="J292">
            <v>6654.9200000000128</v>
          </cell>
          <cell r="K292">
            <v>0</v>
          </cell>
          <cell r="L292">
            <v>487209.49009800004</v>
          </cell>
          <cell r="M292">
            <v>-12744.320098000055</v>
          </cell>
        </row>
        <row r="293">
          <cell r="A293" t="str">
            <v>39003</v>
          </cell>
          <cell r="B293" t="str">
            <v xml:space="preserve">NACHES VALLEY       </v>
          </cell>
          <cell r="C293" t="str">
            <v>BL</v>
          </cell>
          <cell r="D293">
            <v>459794.61</v>
          </cell>
          <cell r="E293">
            <v>213771.7</v>
          </cell>
          <cell r="F293">
            <v>220936.59000000003</v>
          </cell>
          <cell r="H293">
            <v>16886.169999999998</v>
          </cell>
          <cell r="I293">
            <v>44354.028006000008</v>
          </cell>
          <cell r="J293">
            <v>7362.58</v>
          </cell>
          <cell r="K293">
            <v>0</v>
          </cell>
          <cell r="L293">
            <v>503311.06800600007</v>
          </cell>
          <cell r="M293">
            <v>-43516.458006000088</v>
          </cell>
        </row>
        <row r="294">
          <cell r="A294" t="str">
            <v>39007</v>
          </cell>
          <cell r="B294" t="str">
            <v xml:space="preserve">YAKIMA              </v>
          </cell>
          <cell r="C294" t="str">
            <v>BLSC</v>
          </cell>
          <cell r="D294">
            <v>9031354.9299999997</v>
          </cell>
          <cell r="E294">
            <v>3948112.3311406751</v>
          </cell>
          <cell r="F294">
            <v>3632823.871338618</v>
          </cell>
          <cell r="H294">
            <v>109586.22504947033</v>
          </cell>
          <cell r="I294">
            <v>648469.19167632016</v>
          </cell>
          <cell r="J294">
            <v>671947.9136617413</v>
          </cell>
          <cell r="K294">
            <v>8545.4688094950125</v>
          </cell>
          <cell r="L294">
            <v>9019485.001676321</v>
          </cell>
          <cell r="M294">
            <v>11869.928323678672</v>
          </cell>
        </row>
        <row r="295">
          <cell r="A295" t="str">
            <v>39090</v>
          </cell>
          <cell r="B295" t="str">
            <v xml:space="preserve">EAST VALLEY         </v>
          </cell>
          <cell r="C295" t="str">
            <v>BL</v>
          </cell>
          <cell r="D295">
            <v>1284687.5300000003</v>
          </cell>
          <cell r="E295">
            <v>528465.24</v>
          </cell>
          <cell r="F295">
            <v>538437.25</v>
          </cell>
          <cell r="H295">
            <v>20148.18</v>
          </cell>
          <cell r="I295">
            <v>97539.97261599997</v>
          </cell>
          <cell r="J295">
            <v>32924.409999999996</v>
          </cell>
          <cell r="K295">
            <v>5637.78</v>
          </cell>
          <cell r="L295">
            <v>1223152.8326159997</v>
          </cell>
          <cell r="M295">
            <v>61534.697384000523</v>
          </cell>
        </row>
        <row r="296">
          <cell r="A296" t="str">
            <v>39119</v>
          </cell>
          <cell r="B296" t="str">
            <v xml:space="preserve">SELAH               </v>
          </cell>
          <cell r="C296" t="str">
            <v>BL</v>
          </cell>
          <cell r="D296">
            <v>1338037.1700000002</v>
          </cell>
          <cell r="E296">
            <v>530356.66066029971</v>
          </cell>
          <cell r="F296">
            <v>495723.7889965662</v>
          </cell>
          <cell r="H296">
            <v>41253.136302648774</v>
          </cell>
          <cell r="I296">
            <v>95938.051391114815</v>
          </cell>
          <cell r="J296">
            <v>27032.783055369422</v>
          </cell>
          <cell r="K296">
            <v>266638.24098511576</v>
          </cell>
          <cell r="L296">
            <v>1456942.6613911146</v>
          </cell>
          <cell r="M296">
            <v>-118905.49139111442</v>
          </cell>
        </row>
        <row r="297">
          <cell r="A297" t="str">
            <v>39120</v>
          </cell>
          <cell r="B297" t="str">
            <v xml:space="preserve">MABTON              </v>
          </cell>
          <cell r="C297" t="str">
            <v>BLS</v>
          </cell>
          <cell r="D297">
            <v>660831.66999999993</v>
          </cell>
          <cell r="E297">
            <v>305379.60480027419</v>
          </cell>
          <cell r="F297">
            <v>193603.90671596312</v>
          </cell>
          <cell r="H297">
            <v>16179.275903685882</v>
          </cell>
          <cell r="I297">
            <v>59965.789133048544</v>
          </cell>
          <cell r="J297">
            <v>20323.452580076828</v>
          </cell>
          <cell r="K297">
            <v>0</v>
          </cell>
          <cell r="L297">
            <v>595452.02913304861</v>
          </cell>
          <cell r="M297">
            <v>65379.640866951318</v>
          </cell>
        </row>
        <row r="298">
          <cell r="A298" t="str">
            <v>39200</v>
          </cell>
          <cell r="B298" t="str">
            <v xml:space="preserve">GRANDVIEW           </v>
          </cell>
          <cell r="C298" t="str">
            <v>BLS</v>
          </cell>
          <cell r="D298">
            <v>1900240.72</v>
          </cell>
          <cell r="E298">
            <v>978333.34332232142</v>
          </cell>
          <cell r="F298">
            <v>712333.8723334535</v>
          </cell>
          <cell r="H298">
            <v>63496.87091548062</v>
          </cell>
          <cell r="I298">
            <v>163004.62701025631</v>
          </cell>
          <cell r="J298">
            <v>19701.843428744563</v>
          </cell>
          <cell r="K298">
            <v>0</v>
          </cell>
          <cell r="L298">
            <v>1936870.5570102562</v>
          </cell>
          <cell r="M298">
            <v>-36629.837010256248</v>
          </cell>
        </row>
        <row r="299">
          <cell r="A299" t="str">
            <v>39201</v>
          </cell>
          <cell r="B299" t="str">
            <v xml:space="preserve">SUNNYSIDE           </v>
          </cell>
          <cell r="C299" t="str">
            <v>BLS</v>
          </cell>
          <cell r="D299">
            <v>3614057.1</v>
          </cell>
          <cell r="E299">
            <v>1867977.89</v>
          </cell>
          <cell r="F299">
            <v>1767542.1900000002</v>
          </cell>
          <cell r="H299">
            <v>173054.22999999998</v>
          </cell>
          <cell r="I299">
            <v>338780.11195599998</v>
          </cell>
          <cell r="J299">
            <v>21071.86</v>
          </cell>
          <cell r="K299">
            <v>0</v>
          </cell>
          <cell r="L299">
            <v>4168426.2819559998</v>
          </cell>
          <cell r="M299">
            <v>-554369.18195599969</v>
          </cell>
        </row>
        <row r="300">
          <cell r="A300" t="str">
            <v>39202</v>
          </cell>
          <cell r="B300" t="str">
            <v xml:space="preserve">TOPPENISH           </v>
          </cell>
          <cell r="C300" t="str">
            <v>BLS</v>
          </cell>
          <cell r="D300">
            <v>2583896.85</v>
          </cell>
          <cell r="E300">
            <v>1065214.7325151402</v>
          </cell>
          <cell r="F300">
            <v>1016906.4881034577</v>
          </cell>
          <cell r="H300">
            <v>98022.781646538788</v>
          </cell>
          <cell r="I300">
            <v>266389.42062645114</v>
          </cell>
          <cell r="J300">
            <v>21544.367734863343</v>
          </cell>
          <cell r="K300">
            <v>0</v>
          </cell>
          <cell r="L300">
            <v>2468077.7906264514</v>
          </cell>
          <cell r="M300">
            <v>115819.05937354872</v>
          </cell>
        </row>
        <row r="301">
          <cell r="A301" t="str">
            <v>39203</v>
          </cell>
          <cell r="B301" t="str">
            <v xml:space="preserve">HIGHLAND            </v>
          </cell>
          <cell r="C301" t="str">
            <v>BLS</v>
          </cell>
          <cell r="D301">
            <v>675283.76</v>
          </cell>
          <cell r="E301">
            <v>276910.99049999786</v>
          </cell>
          <cell r="F301">
            <v>309893.41441358643</v>
          </cell>
          <cell r="H301">
            <v>24019.340232229995</v>
          </cell>
          <cell r="I301">
            <v>68866.205973750446</v>
          </cell>
          <cell r="J301">
            <v>6167.2748541857327</v>
          </cell>
          <cell r="K301">
            <v>0</v>
          </cell>
          <cell r="L301">
            <v>685857.22597375046</v>
          </cell>
          <cell r="M301">
            <v>-10573.465973750455</v>
          </cell>
        </row>
        <row r="302">
          <cell r="A302" t="str">
            <v>39204</v>
          </cell>
          <cell r="B302" t="str">
            <v xml:space="preserve">GRANGER             </v>
          </cell>
          <cell r="C302" t="str">
            <v>BLS</v>
          </cell>
          <cell r="D302">
            <v>962574.3600000001</v>
          </cell>
          <cell r="E302">
            <v>608910.17694895726</v>
          </cell>
          <cell r="F302">
            <v>370193.62833463226</v>
          </cell>
          <cell r="H302">
            <v>48016.528156844201</v>
          </cell>
          <cell r="I302">
            <v>85020.162231224778</v>
          </cell>
          <cell r="J302">
            <v>14682.726559566232</v>
          </cell>
          <cell r="K302">
            <v>0</v>
          </cell>
          <cell r="L302">
            <v>1126823.2222312249</v>
          </cell>
          <cell r="M302">
            <v>-164248.86223122478</v>
          </cell>
        </row>
        <row r="303">
          <cell r="A303" t="str">
            <v>39205</v>
          </cell>
          <cell r="B303" t="str">
            <v xml:space="preserve">ZILLAH              </v>
          </cell>
          <cell r="C303" t="str">
            <v>BLS</v>
          </cell>
          <cell r="D303">
            <v>631919.43000000005</v>
          </cell>
          <cell r="E303">
            <v>302524.93</v>
          </cell>
          <cell r="F303">
            <v>282764.28999999998</v>
          </cell>
          <cell r="H303">
            <v>24402.639999999999</v>
          </cell>
          <cell r="I303">
            <v>91317.58959399999</v>
          </cell>
          <cell r="J303">
            <v>13358.130000000001</v>
          </cell>
          <cell r="K303">
            <v>20463.240000000002</v>
          </cell>
          <cell r="L303">
            <v>734830.819594</v>
          </cell>
          <cell r="M303">
            <v>-102911.38959399995</v>
          </cell>
        </row>
        <row r="304">
          <cell r="A304" t="str">
            <v>39207</v>
          </cell>
          <cell r="B304" t="str">
            <v xml:space="preserve">WAPATO              </v>
          </cell>
          <cell r="C304" t="str">
            <v>BLS</v>
          </cell>
          <cell r="D304">
            <v>2021162.3800000001</v>
          </cell>
          <cell r="E304">
            <v>1015224.12</v>
          </cell>
          <cell r="F304">
            <v>808100.45</v>
          </cell>
          <cell r="H304">
            <v>77673.599999999991</v>
          </cell>
          <cell r="I304">
            <v>186963.94029600002</v>
          </cell>
          <cell r="J304">
            <v>9647.119999999999</v>
          </cell>
          <cell r="K304">
            <v>0</v>
          </cell>
          <cell r="L304">
            <v>2097609.2302959999</v>
          </cell>
          <cell r="M304">
            <v>-76446.850295999786</v>
          </cell>
        </row>
        <row r="305">
          <cell r="A305" t="str">
            <v>39208</v>
          </cell>
          <cell r="B305" t="str">
            <v xml:space="preserve">WEST VALLEY         </v>
          </cell>
          <cell r="C305" t="str">
            <v>BL</v>
          </cell>
          <cell r="D305">
            <v>2104908.4500000002</v>
          </cell>
          <cell r="E305">
            <v>916911.10565028724</v>
          </cell>
          <cell r="F305">
            <v>659088.09131351218</v>
          </cell>
          <cell r="H305">
            <v>92202.047082873978</v>
          </cell>
          <cell r="I305">
            <v>155474.03225881222</v>
          </cell>
          <cell r="J305">
            <v>39523.860885466551</v>
          </cell>
          <cell r="K305">
            <v>20215.185067859948</v>
          </cell>
          <cell r="L305">
            <v>1883414.3222588119</v>
          </cell>
          <cell r="M305">
            <v>221494.12774118828</v>
          </cell>
        </row>
        <row r="306">
          <cell r="A306" t="str">
            <v>39209</v>
          </cell>
          <cell r="B306" t="str">
            <v xml:space="preserve">MOUNT ADAMS         </v>
          </cell>
          <cell r="C306" t="str">
            <v>BLS</v>
          </cell>
          <cell r="D306">
            <v>472115.93</v>
          </cell>
          <cell r="E306">
            <v>275921.14</v>
          </cell>
          <cell r="F306">
            <v>175922.41</v>
          </cell>
          <cell r="H306">
            <v>20246.269999999997</v>
          </cell>
          <cell r="I306">
            <v>45072.279060000008</v>
          </cell>
          <cell r="J306">
            <v>14745.12</v>
          </cell>
          <cell r="K306">
            <v>0</v>
          </cell>
          <cell r="L306">
            <v>531907.21906000015</v>
          </cell>
          <cell r="M306">
            <v>-59791.289060000156</v>
          </cell>
        </row>
      </sheetData>
      <sheetData sheetId="3">
        <row r="9">
          <cell r="A9" t="str">
            <v>01109</v>
          </cell>
          <cell r="B9" t="str">
            <v xml:space="preserve">WASHTUCNA           </v>
          </cell>
          <cell r="C9" t="str">
            <v>BL</v>
          </cell>
          <cell r="D9">
            <v>0.62777965957001514</v>
          </cell>
          <cell r="E9">
            <v>1.7477590608296227</v>
          </cell>
          <cell r="F9">
            <v>5.4177519755867952E-2</v>
          </cell>
          <cell r="G9">
            <v>0.68270088477018998</v>
          </cell>
          <cell r="H9">
            <v>1.5207110578177059E-2</v>
          </cell>
          <cell r="I9">
            <v>0</v>
          </cell>
          <cell r="J9">
            <v>-2.1276242355038733</v>
          </cell>
          <cell r="K9">
            <v>0</v>
          </cell>
        </row>
        <row r="10">
          <cell r="A10" t="str">
            <v>01147</v>
          </cell>
          <cell r="B10" t="str">
            <v xml:space="preserve">OTHELLO             </v>
          </cell>
          <cell r="C10" t="str">
            <v>BL S</v>
          </cell>
          <cell r="D10">
            <v>0.50574636300013887</v>
          </cell>
          <cell r="E10">
            <v>0.38513015825993324</v>
          </cell>
          <cell r="F10">
            <v>4.789963667708972E-2</v>
          </cell>
          <cell r="G10">
            <v>7.1713580523310713E-2</v>
          </cell>
          <cell r="H10">
            <v>9.1007878207495924E-3</v>
          </cell>
          <cell r="I10">
            <v>0</v>
          </cell>
          <cell r="J10">
            <v>-1.9590526281222181E-2</v>
          </cell>
          <cell r="K10">
            <v>0</v>
          </cell>
          <cell r="M10">
            <v>0</v>
          </cell>
        </row>
        <row r="11">
          <cell r="A11" t="str">
            <v>01158</v>
          </cell>
          <cell r="B11" t="str">
            <v xml:space="preserve">LIND                </v>
          </cell>
          <cell r="C11" t="str">
            <v>BL  </v>
          </cell>
          <cell r="D11">
            <v>0.67093603254998013</v>
          </cell>
          <cell r="E11">
            <v>0.77366304940793906</v>
          </cell>
          <cell r="F11">
            <v>5.9444762373378111E-2</v>
          </cell>
          <cell r="G11">
            <v>0.15512692774129019</v>
          </cell>
          <cell r="H11">
            <v>2.8708453448072994E-2</v>
          </cell>
          <cell r="I11">
            <v>0</v>
          </cell>
          <cell r="J11">
            <v>-0.6878792255206605</v>
          </cell>
          <cell r="K11">
            <v>0</v>
          </cell>
        </row>
        <row r="12">
          <cell r="A12" t="str">
            <v>01160</v>
          </cell>
          <cell r="B12" t="str">
            <v xml:space="preserve">RITZVILLE           </v>
          </cell>
          <cell r="C12" t="str">
            <v>BL  </v>
          </cell>
          <cell r="D12">
            <v>0.59479725947562989</v>
          </cell>
          <cell r="E12">
            <v>0.65178475447139317</v>
          </cell>
          <cell r="F12">
            <v>7.2325294460714729E-3</v>
          </cell>
          <cell r="G12">
            <v>0.14682859711669285</v>
          </cell>
          <cell r="H12">
            <v>8.9927120638495974E-3</v>
          </cell>
          <cell r="I12">
            <v>0</v>
          </cell>
          <cell r="J12">
            <v>-0.40963585257363688</v>
          </cell>
          <cell r="K12">
            <v>0</v>
          </cell>
        </row>
        <row r="13">
          <cell r="A13" t="str">
            <v>02250</v>
          </cell>
          <cell r="B13" t="str">
            <v xml:space="preserve">CLARKSTON           </v>
          </cell>
          <cell r="C13" t="str">
            <v>BL S</v>
          </cell>
          <cell r="D13">
            <v>0.49234478865570602</v>
          </cell>
          <cell r="E13">
            <v>0.43895532500862339</v>
          </cell>
          <cell r="F13">
            <v>3.6374745376377429E-2</v>
          </cell>
          <cell r="G13">
            <v>0.10023555179342562</v>
          </cell>
          <cell r="H13">
            <v>1.3385442991038415E-2</v>
          </cell>
          <cell r="I13">
            <v>1.2715602820602967E-2</v>
          </cell>
          <cell r="J13">
            <v>-9.4011456645773608E-2</v>
          </cell>
          <cell r="K13">
            <v>0</v>
          </cell>
        </row>
        <row r="14">
          <cell r="A14" t="str">
            <v>02420</v>
          </cell>
          <cell r="B14" t="str">
            <v xml:space="preserve">ASOTIN              </v>
          </cell>
          <cell r="C14" t="str">
            <v>BL  </v>
          </cell>
          <cell r="D14">
            <v>0.46682172365054048</v>
          </cell>
          <cell r="E14">
            <v>0.65402937842950504</v>
          </cell>
          <cell r="F14">
            <v>6.4377170495266188E-3</v>
          </cell>
          <cell r="G14">
            <v>0.18262078475774296</v>
          </cell>
          <cell r="H14">
            <v>1.6822328666642467E-3</v>
          </cell>
          <cell r="I14">
            <v>0</v>
          </cell>
          <cell r="J14">
            <v>-0.31159183675397956</v>
          </cell>
          <cell r="K14">
            <v>0</v>
          </cell>
        </row>
        <row r="15">
          <cell r="A15" t="str">
            <v>03017</v>
          </cell>
          <cell r="B15" t="str">
            <v xml:space="preserve">KENNEWICK           </v>
          </cell>
          <cell r="C15" t="str">
            <v>BL SC</v>
          </cell>
          <cell r="D15">
            <v>0.46036297244955637</v>
          </cell>
          <cell r="E15">
            <v>0.45345663114758394</v>
          </cell>
          <cell r="F15">
            <v>6.0410169172985362E-2</v>
          </cell>
          <cell r="G15">
            <v>8.6048668982048299E-2</v>
          </cell>
          <cell r="H15">
            <v>4.9647731323492726E-2</v>
          </cell>
          <cell r="I15">
            <v>1.0331053412355473E-3</v>
          </cell>
          <cell r="J15">
            <v>-0.11095927841690233</v>
          </cell>
          <cell r="K15">
            <v>0</v>
          </cell>
        </row>
        <row r="16">
          <cell r="A16" t="str">
            <v>03050</v>
          </cell>
          <cell r="B16" t="str">
            <v xml:space="preserve">PATERSON            </v>
          </cell>
          <cell r="C16" t="str">
            <v>BL  </v>
          </cell>
          <cell r="D16">
            <v>0.79999185922088045</v>
          </cell>
          <cell r="E16">
            <v>0.7704251756725341</v>
          </cell>
          <cell r="F16">
            <v>4.1143497670093364E-2</v>
          </cell>
          <cell r="G16">
            <v>0.19976623912442792</v>
          </cell>
          <cell r="H16">
            <v>6.474893915472099E-3</v>
          </cell>
          <cell r="I16">
            <v>0</v>
          </cell>
          <cell r="J16">
            <v>-0.81780166560340806</v>
          </cell>
          <cell r="K16">
            <v>0</v>
          </cell>
        </row>
        <row r="17">
          <cell r="A17" t="str">
            <v>03052</v>
          </cell>
          <cell r="B17" t="str">
            <v xml:space="preserve">KIONA BENTON        </v>
          </cell>
          <cell r="C17" t="str">
            <v>BL S</v>
          </cell>
          <cell r="D17">
            <v>0.42269883472093739</v>
          </cell>
          <cell r="E17">
            <v>0.42800147335471028</v>
          </cell>
          <cell r="F17">
            <v>3.7018433931583723E-2</v>
          </cell>
          <cell r="G17">
            <v>0.11795726038563366</v>
          </cell>
          <cell r="H17">
            <v>1.0998092655730601E-2</v>
          </cell>
          <cell r="I17">
            <v>0</v>
          </cell>
          <cell r="J17">
            <v>-1.6674095048595423E-2</v>
          </cell>
          <cell r="K17">
            <v>0</v>
          </cell>
        </row>
        <row r="18">
          <cell r="A18" t="str">
            <v>03053</v>
          </cell>
          <cell r="B18" t="str">
            <v xml:space="preserve">FINLEY              </v>
          </cell>
          <cell r="C18" t="str">
            <v>BL S</v>
          </cell>
          <cell r="D18">
            <v>0.42407981063057282</v>
          </cell>
          <cell r="E18">
            <v>0.47599718235303329</v>
          </cell>
          <cell r="F18">
            <v>0.16052560268023605</v>
          </cell>
          <cell r="G18">
            <v>0.12063720366596614</v>
          </cell>
          <cell r="H18">
            <v>5.5059731677211026E-3</v>
          </cell>
          <cell r="I18">
            <v>0</v>
          </cell>
          <cell r="J18">
            <v>-0.18674577249752958</v>
          </cell>
          <cell r="K18">
            <v>0</v>
          </cell>
        </row>
        <row r="19">
          <cell r="A19" t="str">
            <v>03116</v>
          </cell>
          <cell r="B19" t="str">
            <v xml:space="preserve">PROSSER             </v>
          </cell>
          <cell r="C19" t="str">
            <v>BL S</v>
          </cell>
          <cell r="D19">
            <v>0.43766346191363431</v>
          </cell>
          <cell r="E19">
            <v>0.49516112604279389</v>
          </cell>
          <cell r="F19">
            <v>3.5388800752192681E-2</v>
          </cell>
          <cell r="G19">
            <v>0.10394410789512323</v>
          </cell>
          <cell r="H19">
            <v>6.0742750383809023E-3</v>
          </cell>
          <cell r="I19">
            <v>0</v>
          </cell>
          <cell r="J19">
            <v>-7.8231771642124831E-2</v>
          </cell>
          <cell r="K19">
            <v>0</v>
          </cell>
        </row>
        <row r="20">
          <cell r="A20" t="str">
            <v>03400</v>
          </cell>
          <cell r="B20" t="str">
            <v xml:space="preserve">RICHLAND            </v>
          </cell>
          <cell r="C20" t="str">
            <v>BL SC</v>
          </cell>
          <cell r="D20">
            <v>0.40449992454940792</v>
          </cell>
          <cell r="E20">
            <v>0.4305328933500141</v>
          </cell>
          <cell r="F20">
            <v>0.10694978608379861</v>
          </cell>
          <cell r="G20">
            <v>0.12072343730240612</v>
          </cell>
          <cell r="H20">
            <v>1.9359743547765321E-2</v>
          </cell>
          <cell r="I20">
            <v>8.8438744530462861E-3</v>
          </cell>
          <cell r="J20">
            <v>-9.0909659286438349E-2</v>
          </cell>
          <cell r="K20">
            <v>0</v>
          </cell>
        </row>
        <row r="21">
          <cell r="A21" t="str">
            <v>04019</v>
          </cell>
          <cell r="B21" t="str">
            <v xml:space="preserve">MANSON              </v>
          </cell>
          <cell r="C21" t="str">
            <v>BL S</v>
          </cell>
          <cell r="D21">
            <v>0.56762095171494342</v>
          </cell>
          <cell r="E21">
            <v>0.58172247316197156</v>
          </cell>
          <cell r="F21">
            <v>3.3151044763561892E-2</v>
          </cell>
          <cell r="G21">
            <v>0.11706190134232565</v>
          </cell>
          <cell r="H21">
            <v>1.6869068919181631E-2</v>
          </cell>
          <cell r="I21">
            <v>0</v>
          </cell>
          <cell r="J21">
            <v>-0.31642543990198407</v>
          </cell>
          <cell r="K21">
            <v>0</v>
          </cell>
        </row>
        <row r="22">
          <cell r="A22" t="str">
            <v>04127</v>
          </cell>
          <cell r="B22" t="str">
            <v xml:space="preserve">ENTIAT              </v>
          </cell>
          <cell r="C22" t="str">
            <v>BLM </v>
          </cell>
          <cell r="D22">
            <v>0.50790860825454054</v>
          </cell>
          <cell r="E22">
            <v>0.75057530255236471</v>
          </cell>
          <cell r="F22">
            <v>7.3847440625259261E-2</v>
          </cell>
          <cell r="G22">
            <v>0.18348133448340975</v>
          </cell>
          <cell r="H22">
            <v>2.7394037153897727E-2</v>
          </cell>
          <cell r="I22">
            <v>0</v>
          </cell>
          <cell r="J22">
            <v>-0.54320672306947182</v>
          </cell>
          <cell r="K22">
            <v>0</v>
          </cell>
        </row>
        <row r="23">
          <cell r="A23" t="str">
            <v>04129</v>
          </cell>
          <cell r="B23" t="str">
            <v xml:space="preserve">LAKE CHELAN         </v>
          </cell>
          <cell r="C23" t="str">
            <v>BL S</v>
          </cell>
          <cell r="D23">
            <v>0.55263197774977257</v>
          </cell>
          <cell r="E23">
            <v>0.58870886976530679</v>
          </cell>
          <cell r="F23">
            <v>4.6585340106086212E-2</v>
          </cell>
          <cell r="G23">
            <v>0.11713160069914771</v>
          </cell>
          <cell r="H23">
            <v>1.9804228043303469E-2</v>
          </cell>
          <cell r="I23">
            <v>0</v>
          </cell>
          <cell r="J23">
            <v>-0.32486201636361678</v>
          </cell>
          <cell r="K23">
            <v>0</v>
          </cell>
        </row>
        <row r="24">
          <cell r="A24" t="str">
            <v>04222</v>
          </cell>
          <cell r="B24" t="str">
            <v xml:space="preserve">CASHMERE            </v>
          </cell>
          <cell r="C24" t="str">
            <v>BL  </v>
          </cell>
          <cell r="D24">
            <v>0.45482111156974409</v>
          </cell>
          <cell r="E24">
            <v>0.54903065914464722</v>
          </cell>
          <cell r="F24">
            <v>3.6205502454778528E-2</v>
          </cell>
          <cell r="G24">
            <v>0.11313449536202386</v>
          </cell>
          <cell r="H24">
            <v>3.0629354797002663E-2</v>
          </cell>
          <cell r="I24">
            <v>0</v>
          </cell>
          <cell r="J24">
            <v>-0.1838211233281962</v>
          </cell>
          <cell r="K24">
            <v>0</v>
          </cell>
        </row>
        <row r="25">
          <cell r="A25" t="str">
            <v>04228</v>
          </cell>
          <cell r="B25" t="str">
            <v xml:space="preserve">CASCADE             </v>
          </cell>
          <cell r="C25" t="str">
            <v>BLMS</v>
          </cell>
          <cell r="D25">
            <v>0.4396371364661642</v>
          </cell>
          <cell r="E25">
            <v>0.62990796156059481</v>
          </cell>
          <cell r="F25">
            <v>9.635987170822298E-2</v>
          </cell>
          <cell r="G25">
            <v>0.15159539842936373</v>
          </cell>
          <cell r="H25">
            <v>4.6646567474008145E-3</v>
          </cell>
          <cell r="I25">
            <v>1.8883191983963384E-2</v>
          </cell>
          <cell r="J25">
            <v>-0.34104821689570974</v>
          </cell>
          <cell r="K25">
            <v>0</v>
          </cell>
        </row>
        <row r="26">
          <cell r="A26" t="str">
            <v>04246</v>
          </cell>
          <cell r="B26" t="str">
            <v xml:space="preserve">WENATCHEE           </v>
          </cell>
          <cell r="C26" t="str">
            <v>BL S</v>
          </cell>
          <cell r="D26">
            <v>0.43985470682125555</v>
          </cell>
          <cell r="E26">
            <v>0.455316944696052</v>
          </cell>
          <cell r="F26">
            <v>2.3249814015763783E-2</v>
          </cell>
          <cell r="G26">
            <v>7.677449107437806E-2</v>
          </cell>
          <cell r="H26">
            <v>2.1918841512291492E-2</v>
          </cell>
          <cell r="I26">
            <v>0</v>
          </cell>
          <cell r="J26">
            <v>-1.7114798119740832E-2</v>
          </cell>
          <cell r="K26">
            <v>0</v>
          </cell>
        </row>
        <row r="27">
          <cell r="A27" t="str">
            <v>05121</v>
          </cell>
          <cell r="B27" t="str">
            <v xml:space="preserve">PORT ANGELES        </v>
          </cell>
          <cell r="C27" t="str">
            <v>BLC</v>
          </cell>
          <cell r="D27">
            <v>0.42524805654292769</v>
          </cell>
          <cell r="E27">
            <v>0.43604285165465573</v>
          </cell>
          <cell r="F27">
            <v>5.8407365367882387E-2</v>
          </cell>
          <cell r="G27">
            <v>8.5086923288336308E-2</v>
          </cell>
          <cell r="H27">
            <v>2.7555447323083418E-2</v>
          </cell>
          <cell r="I27">
            <v>1.6930058387889989E-2</v>
          </cell>
          <cell r="J27">
            <v>-4.9270702564775525E-2</v>
          </cell>
          <cell r="K27">
            <v>0</v>
          </cell>
        </row>
        <row r="28">
          <cell r="A28" t="str">
            <v>05313</v>
          </cell>
          <cell r="B28" t="str">
            <v xml:space="preserve">CRESCENT            </v>
          </cell>
          <cell r="C28" t="str">
            <v>BL S</v>
          </cell>
          <cell r="D28">
            <v>0.57319615788211886</v>
          </cell>
          <cell r="E28">
            <v>0.87114574777062048</v>
          </cell>
          <cell r="F28">
            <v>7.0970462932758993E-2</v>
          </cell>
          <cell r="G28">
            <v>0.1732433973424303</v>
          </cell>
          <cell r="H28">
            <v>2.6806593225201715E-2</v>
          </cell>
          <cell r="I28">
            <v>0</v>
          </cell>
          <cell r="J28">
            <v>-0.7153623591531304</v>
          </cell>
          <cell r="K28">
            <v>0</v>
          </cell>
        </row>
        <row r="29">
          <cell r="A29" t="str">
            <v>05323</v>
          </cell>
          <cell r="B29" t="str">
            <v xml:space="preserve">SEQUIM              </v>
          </cell>
          <cell r="C29" t="str">
            <v>BLC</v>
          </cell>
          <cell r="D29">
            <v>0.4771325411239925</v>
          </cell>
          <cell r="E29">
            <v>0.53515364344598415</v>
          </cell>
          <cell r="F29">
            <v>6.5107668311894754E-2</v>
          </cell>
          <cell r="G29">
            <v>0.10656124216829638</v>
          </cell>
          <cell r="H29">
            <v>8.3714542382356223E-5</v>
          </cell>
          <cell r="I29">
            <v>4.0936503244254829E-3</v>
          </cell>
          <cell r="J29">
            <v>-0.18813245991697564</v>
          </cell>
          <cell r="K29">
            <v>0</v>
          </cell>
        </row>
        <row r="30">
          <cell r="A30" t="str">
            <v>05401</v>
          </cell>
          <cell r="B30" t="str">
            <v xml:space="preserve">CAPE FLATTERY       </v>
          </cell>
          <cell r="C30" t="str">
            <v>BL S</v>
          </cell>
          <cell r="D30">
            <v>0.60713805697481038</v>
          </cell>
          <cell r="E30">
            <v>0.97403630197268909</v>
          </cell>
          <cell r="F30">
            <v>6.7735929850229276E-2</v>
          </cell>
          <cell r="G30">
            <v>0.23611144184080751</v>
          </cell>
          <cell r="H30">
            <v>3.000008701869537E-2</v>
          </cell>
          <cell r="I30">
            <v>0</v>
          </cell>
          <cell r="J30">
            <v>-0.91502181765723167</v>
          </cell>
          <cell r="K30">
            <v>0</v>
          </cell>
        </row>
        <row r="31">
          <cell r="A31" t="str">
            <v>05402</v>
          </cell>
          <cell r="B31" t="str">
            <v xml:space="preserve">QUILLAYUTE VALLEY   </v>
          </cell>
          <cell r="C31" t="str">
            <v>BL  </v>
          </cell>
          <cell r="D31">
            <v>0.47655699389359246</v>
          </cell>
          <cell r="E31">
            <v>0.73422487169244932</v>
          </cell>
          <cell r="F31">
            <v>3.9696463159532444E-2</v>
          </cell>
          <cell r="G31">
            <v>0.11896605771025583</v>
          </cell>
          <cell r="H31">
            <v>1.5501742190193599E-2</v>
          </cell>
          <cell r="I31">
            <v>4.8282042850394585E-2</v>
          </cell>
          <cell r="J31">
            <v>-0.43322817149641812</v>
          </cell>
          <cell r="K31">
            <v>0</v>
          </cell>
        </row>
        <row r="32">
          <cell r="A32" t="str">
            <v>06037</v>
          </cell>
          <cell r="B32" t="str">
            <v xml:space="preserve">VANCOUVER           </v>
          </cell>
          <cell r="C32" t="str">
            <v>BL  </v>
          </cell>
          <cell r="D32">
            <v>0.41103701080387722</v>
          </cell>
          <cell r="E32">
            <v>0.46839795689399533</v>
          </cell>
          <cell r="F32">
            <v>3.9622439985580911E-2</v>
          </cell>
          <cell r="G32">
            <v>9.0740033168982243E-2</v>
          </cell>
          <cell r="H32">
            <v>7.5479733987319679E-3</v>
          </cell>
          <cell r="I32">
            <v>2.2281767978532129E-3</v>
          </cell>
          <cell r="J32">
            <v>-1.9573591049020803E-2</v>
          </cell>
          <cell r="K32">
            <v>0</v>
          </cell>
        </row>
        <row r="33">
          <cell r="A33" t="str">
            <v>06098</v>
          </cell>
          <cell r="B33" t="str">
            <v xml:space="preserve">HOCKINSON           </v>
          </cell>
          <cell r="C33" t="str">
            <v>BLC</v>
          </cell>
          <cell r="D33">
            <v>0.46045477472516888</v>
          </cell>
          <cell r="E33">
            <v>0.38175528899855438</v>
          </cell>
          <cell r="F33">
            <v>8.9919611197692165E-2</v>
          </cell>
          <cell r="G33">
            <v>9.8438551670956637E-2</v>
          </cell>
          <cell r="H33">
            <v>0</v>
          </cell>
          <cell r="I33">
            <v>5.5111772658446275E-3</v>
          </cell>
          <cell r="J33">
            <v>-3.6079403858216758E-2</v>
          </cell>
          <cell r="K33">
            <v>0</v>
          </cell>
        </row>
        <row r="34">
          <cell r="A34" t="str">
            <v>06101</v>
          </cell>
          <cell r="B34" t="str">
            <v xml:space="preserve">LACENTER            </v>
          </cell>
          <cell r="C34" t="str">
            <v>BL  </v>
          </cell>
          <cell r="D34">
            <v>0.47583975677732621</v>
          </cell>
          <cell r="E34">
            <v>0.62961127963349695</v>
          </cell>
          <cell r="F34">
            <v>2.0832866311648805E-4</v>
          </cell>
          <cell r="G34">
            <v>0.1161840056743967</v>
          </cell>
          <cell r="H34">
            <v>5.0656686126581705E-3</v>
          </cell>
          <cell r="I34">
            <v>0</v>
          </cell>
          <cell r="J34">
            <v>-0.22690903936099441</v>
          </cell>
          <cell r="K34">
            <v>0</v>
          </cell>
        </row>
        <row r="35">
          <cell r="A35" t="str">
            <v>06103</v>
          </cell>
          <cell r="B35" t="str">
            <v xml:space="preserve">GREEN MOUNTAIN      </v>
          </cell>
          <cell r="C35" t="str">
            <v> L  </v>
          </cell>
          <cell r="D35">
            <v>0.82371691829309035</v>
          </cell>
          <cell r="E35">
            <v>0.81272607932862972</v>
          </cell>
          <cell r="F35">
            <v>0</v>
          </cell>
          <cell r="G35">
            <v>0.24698745550797055</v>
          </cell>
          <cell r="H35">
            <v>0</v>
          </cell>
          <cell r="I35">
            <v>0</v>
          </cell>
          <cell r="J35">
            <v>-0.88343045312969048</v>
          </cell>
          <cell r="K35">
            <v>0</v>
          </cell>
        </row>
        <row r="36">
          <cell r="A36" t="str">
            <v>06112</v>
          </cell>
          <cell r="B36" t="str">
            <v xml:space="preserve">WASHOUGAL           </v>
          </cell>
          <cell r="C36" t="str">
            <v>BLC</v>
          </cell>
          <cell r="D36">
            <v>0.39850979113110196</v>
          </cell>
          <cell r="E36">
            <v>0.44260711641538547</v>
          </cell>
          <cell r="F36">
            <v>0.20907021428479655</v>
          </cell>
          <cell r="G36">
            <v>0.10961212702377063</v>
          </cell>
          <cell r="H36">
            <v>0</v>
          </cell>
          <cell r="I36">
            <v>0</v>
          </cell>
          <cell r="J36">
            <v>-0.15979924885505453</v>
          </cell>
          <cell r="K36">
            <v>0</v>
          </cell>
        </row>
        <row r="37">
          <cell r="A37" t="str">
            <v>06114</v>
          </cell>
          <cell r="B37" t="str">
            <v xml:space="preserve">EVERGREEN           </v>
          </cell>
          <cell r="C37" t="str">
            <v>BLC</v>
          </cell>
          <cell r="D37">
            <v>0.43100446775359852</v>
          </cell>
          <cell r="E37">
            <v>0.3496468620162016</v>
          </cell>
          <cell r="F37">
            <v>3.1910150338422247E-2</v>
          </cell>
          <cell r="G37">
            <v>6.6662957915726281E-2</v>
          </cell>
          <cell r="H37">
            <v>0.10185820095738689</v>
          </cell>
          <cell r="I37">
            <v>1.4336966790028983E-4</v>
          </cell>
          <cell r="J37">
            <v>1.8773991350764029E-2</v>
          </cell>
          <cell r="K37">
            <v>0</v>
          </cell>
        </row>
        <row r="38">
          <cell r="A38" t="str">
            <v>06117</v>
          </cell>
          <cell r="B38" t="str">
            <v xml:space="preserve">CAMAS               </v>
          </cell>
          <cell r="C38" t="str">
            <v>BLC</v>
          </cell>
          <cell r="D38">
            <v>0.46110620195762464</v>
          </cell>
          <cell r="E38">
            <v>0.63983273750796166</v>
          </cell>
          <cell r="F38">
            <v>1.1087148223892229E-3</v>
          </cell>
          <cell r="G38">
            <v>9.9193051293411313E-2</v>
          </cell>
          <cell r="H38">
            <v>9.5047856592317022E-3</v>
          </cell>
          <cell r="I38">
            <v>0</v>
          </cell>
          <cell r="J38">
            <v>-0.21074549124061842</v>
          </cell>
          <cell r="K38">
            <v>0</v>
          </cell>
        </row>
        <row r="39">
          <cell r="A39" t="str">
            <v>06119</v>
          </cell>
          <cell r="B39" t="str">
            <v xml:space="preserve">BATTLE GROUND       </v>
          </cell>
          <cell r="C39" t="str">
            <v>BL SC</v>
          </cell>
          <cell r="D39">
            <v>0.4801903728939429</v>
          </cell>
          <cell r="E39">
            <v>0.44276744293631037</v>
          </cell>
          <cell r="F39">
            <v>6.297998887528751E-2</v>
          </cell>
          <cell r="G39">
            <v>8.7241783841920689E-2</v>
          </cell>
          <cell r="H39">
            <v>2.6545719291988638E-3</v>
          </cell>
          <cell r="I39">
            <v>9.4873369303619635E-3</v>
          </cell>
          <cell r="J39">
            <v>-8.532149740702219E-2</v>
          </cell>
          <cell r="K39">
            <v>0</v>
          </cell>
        </row>
        <row r="40">
          <cell r="A40" t="str">
            <v>06122</v>
          </cell>
          <cell r="B40" t="str">
            <v xml:space="preserve">RIDGEFIELD          </v>
          </cell>
          <cell r="C40" t="str">
            <v>BL SC</v>
          </cell>
          <cell r="D40">
            <v>0.56380469467746375</v>
          </cell>
          <cell r="E40">
            <v>0.36785670837009832</v>
          </cell>
          <cell r="F40">
            <v>1.7954697683914372E-2</v>
          </cell>
          <cell r="G40">
            <v>8.6722100591291901E-2</v>
          </cell>
          <cell r="H40">
            <v>1.8600315467559004E-3</v>
          </cell>
          <cell r="I40">
            <v>0</v>
          </cell>
          <cell r="J40">
            <v>-3.8198232869524243E-2</v>
          </cell>
          <cell r="K40">
            <v>0</v>
          </cell>
        </row>
        <row r="41">
          <cell r="A41" t="str">
            <v>07002</v>
          </cell>
          <cell r="B41" t="str">
            <v xml:space="preserve">DAYTON              </v>
          </cell>
          <cell r="C41" t="str">
            <v>BL  </v>
          </cell>
          <cell r="D41">
            <v>0.45338733365234907</v>
          </cell>
          <cell r="E41">
            <v>0.53462016614774277</v>
          </cell>
          <cell r="F41">
            <v>0.19388175359845131</v>
          </cell>
          <cell r="G41">
            <v>0.14653944324848439</v>
          </cell>
          <cell r="H41">
            <v>4.397801303442983E-2</v>
          </cell>
          <cell r="I41">
            <v>0</v>
          </cell>
          <cell r="J41">
            <v>-0.37240670968145734</v>
          </cell>
          <cell r="K41">
            <v>0</v>
          </cell>
        </row>
        <row r="42">
          <cell r="A42" t="str">
            <v>08122</v>
          </cell>
          <cell r="B42" t="str">
            <v xml:space="preserve">LONGVIEW            </v>
          </cell>
          <cell r="C42" t="str">
            <v>BL S</v>
          </cell>
          <cell r="D42">
            <v>0.42028249896423131</v>
          </cell>
          <cell r="E42">
            <v>0.43198035415517594</v>
          </cell>
          <cell r="F42">
            <v>6.4721873678255867E-2</v>
          </cell>
          <cell r="G42">
            <v>9.1985155106875979E-2</v>
          </cell>
          <cell r="H42">
            <v>1.3476114412136617E-2</v>
          </cell>
          <cell r="I42">
            <v>0</v>
          </cell>
          <cell r="J42">
            <v>-2.2445996316675824E-2</v>
          </cell>
          <cell r="K42">
            <v>0</v>
          </cell>
        </row>
        <row r="43">
          <cell r="A43" t="str">
            <v>08130</v>
          </cell>
          <cell r="B43" t="str">
            <v xml:space="preserve">TOUTLE LAKE         </v>
          </cell>
          <cell r="C43" t="str">
            <v>BL  </v>
          </cell>
          <cell r="D43">
            <v>0.58738393445373682</v>
          </cell>
          <cell r="E43">
            <v>0.50914980544367505</v>
          </cell>
          <cell r="F43">
            <v>4.5454412425590257E-2</v>
          </cell>
          <cell r="G43">
            <v>0.10531360850441698</v>
          </cell>
          <cell r="H43">
            <v>3.7924337978448249E-3</v>
          </cell>
          <cell r="I43">
            <v>0</v>
          </cell>
          <cell r="J43">
            <v>-0.25109419462526394</v>
          </cell>
          <cell r="K43">
            <v>0</v>
          </cell>
        </row>
        <row r="44">
          <cell r="A44" t="str">
            <v>08401</v>
          </cell>
          <cell r="B44" t="str">
            <v xml:space="preserve">CASTLE ROCK         </v>
          </cell>
          <cell r="C44" t="str">
            <v>BL  </v>
          </cell>
          <cell r="D44">
            <v>0.44978651488808963</v>
          </cell>
          <cell r="E44">
            <v>0.52491678241824502</v>
          </cell>
          <cell r="F44">
            <v>4.7772268001729261E-3</v>
          </cell>
          <cell r="G44">
            <v>0.11572749086625209</v>
          </cell>
          <cell r="H44">
            <v>7.8233659151264543E-3</v>
          </cell>
          <cell r="I44">
            <v>0</v>
          </cell>
          <cell r="J44">
            <v>-0.10303138088788596</v>
          </cell>
          <cell r="K44">
            <v>0</v>
          </cell>
        </row>
        <row r="45">
          <cell r="A45" t="str">
            <v>08402</v>
          </cell>
          <cell r="B45" t="str">
            <v xml:space="preserve">KALAMA              </v>
          </cell>
          <cell r="C45" t="str">
            <v>BLC</v>
          </cell>
          <cell r="D45">
            <v>0.49940340309570314</v>
          </cell>
          <cell r="E45">
            <v>0.53106852958757689</v>
          </cell>
          <cell r="F45">
            <v>3.9995159450650648E-3</v>
          </cell>
          <cell r="G45">
            <v>8.1278091740294711E-2</v>
          </cell>
          <cell r="H45">
            <v>3.5541661326644247E-3</v>
          </cell>
          <cell r="I45">
            <v>4.3234103677693288E-4</v>
          </cell>
          <cell r="J45">
            <v>-0.11973604753808111</v>
          </cell>
          <cell r="K45">
            <v>0</v>
          </cell>
        </row>
        <row r="46">
          <cell r="A46" t="str">
            <v>08404</v>
          </cell>
          <cell r="B46" t="str">
            <v xml:space="preserve">WOODLAND            </v>
          </cell>
          <cell r="C46" t="str">
            <v>BLC</v>
          </cell>
          <cell r="D46">
            <v>0.41869536324774725</v>
          </cell>
          <cell r="E46">
            <v>0.55535989758909576</v>
          </cell>
          <cell r="F46">
            <v>7.068774149993351E-2</v>
          </cell>
          <cell r="G46">
            <v>0.10717240847690476</v>
          </cell>
          <cell r="H46">
            <v>1.2643710594550953E-2</v>
          </cell>
          <cell r="I46">
            <v>0</v>
          </cell>
          <cell r="J46">
            <v>-0.16455912140823223</v>
          </cell>
          <cell r="K46">
            <v>0</v>
          </cell>
        </row>
        <row r="47">
          <cell r="A47" t="str">
            <v>08458</v>
          </cell>
          <cell r="B47" t="str">
            <v xml:space="preserve">KELSO               </v>
          </cell>
          <cell r="C47" t="str">
            <v>BL S</v>
          </cell>
          <cell r="D47">
            <v>0.51120909638394452</v>
          </cell>
          <cell r="E47">
            <v>0.49573566493129001</v>
          </cell>
          <cell r="F47">
            <v>7.4286847189944813E-2</v>
          </cell>
          <cell r="G47">
            <v>0.11271961318925815</v>
          </cell>
          <cell r="H47">
            <v>4.4913165701929957E-3</v>
          </cell>
          <cell r="I47">
            <v>2.0130510336635325E-3</v>
          </cell>
          <cell r="J47">
            <v>-0.20045558929829396</v>
          </cell>
          <cell r="K47">
            <v>0</v>
          </cell>
        </row>
        <row r="48">
          <cell r="A48" t="str">
            <v>09013</v>
          </cell>
          <cell r="B48" t="str">
            <v xml:space="preserve">ORONDO              </v>
          </cell>
          <cell r="C48" t="str">
            <v>BL S</v>
          </cell>
          <cell r="D48">
            <v>0.6161861551207426</v>
          </cell>
          <cell r="E48">
            <v>0.47690617337794866</v>
          </cell>
          <cell r="F48">
            <v>3.7138551788065917E-2</v>
          </cell>
          <cell r="G48">
            <v>6.0635833110151166E-2</v>
          </cell>
          <cell r="H48">
            <v>5.9881488490039292E-3</v>
          </cell>
          <cell r="I48">
            <v>0</v>
          </cell>
          <cell r="J48">
            <v>-0.1968548622459125</v>
          </cell>
          <cell r="K48">
            <v>0</v>
          </cell>
        </row>
        <row r="49">
          <cell r="A49" t="str">
            <v>09075</v>
          </cell>
          <cell r="B49" t="str">
            <v xml:space="preserve">BRIDGEPORT          </v>
          </cell>
          <cell r="C49" t="str">
            <v>BL SC</v>
          </cell>
          <cell r="D49">
            <v>0.6178974052257421</v>
          </cell>
          <cell r="E49">
            <v>0.39844309126482319</v>
          </cell>
          <cell r="F49">
            <v>3.6336670566290211E-2</v>
          </cell>
          <cell r="G49">
            <v>7.7999319325413402E-2</v>
          </cell>
          <cell r="H49">
            <v>5.8943586514482397E-3</v>
          </cell>
          <cell r="I49">
            <v>6.0974461915847215E-3</v>
          </cell>
          <cell r="J49">
            <v>-0.14266829122530178</v>
          </cell>
          <cell r="K49">
            <v>0</v>
          </cell>
        </row>
        <row r="50">
          <cell r="A50" t="str">
            <v>09102</v>
          </cell>
          <cell r="B50" t="str">
            <v xml:space="preserve">PALISADES           </v>
          </cell>
          <cell r="C50" t="str">
            <v>BL  </v>
          </cell>
          <cell r="D50">
            <v>0.75527571755311429</v>
          </cell>
          <cell r="E50">
            <v>0.81016979776746578</v>
          </cell>
          <cell r="F50">
            <v>4.9337863624144516E-2</v>
          </cell>
          <cell r="G50">
            <v>0.46689163006738155</v>
          </cell>
          <cell r="H50">
            <v>1.2534979750305179E-2</v>
          </cell>
          <cell r="I50">
            <v>0</v>
          </cell>
          <cell r="J50">
            <v>-1.0942099887624113</v>
          </cell>
          <cell r="K50">
            <v>0</v>
          </cell>
        </row>
        <row r="51">
          <cell r="A51" t="str">
            <v>09206</v>
          </cell>
          <cell r="B51" t="str">
            <v xml:space="preserve">EASTMONT            </v>
          </cell>
          <cell r="C51" t="str">
            <v>BL SC</v>
          </cell>
          <cell r="D51">
            <v>0.37366402926213294</v>
          </cell>
          <cell r="E51">
            <v>0.31161460939996638</v>
          </cell>
          <cell r="F51">
            <v>0.18801717698782514</v>
          </cell>
          <cell r="G51">
            <v>8.6250545264968323E-2</v>
          </cell>
          <cell r="H51">
            <v>7.7681100258582741E-2</v>
          </cell>
          <cell r="I51">
            <v>4.8037760172378588E-3</v>
          </cell>
          <cell r="J51">
            <v>-4.2031237190713354E-2</v>
          </cell>
          <cell r="K51">
            <v>0</v>
          </cell>
        </row>
        <row r="52">
          <cell r="A52" t="str">
            <v>09207</v>
          </cell>
          <cell r="B52" t="str">
            <v xml:space="preserve">MANSFIELD           </v>
          </cell>
          <cell r="C52" t="str">
            <v>BL S</v>
          </cell>
          <cell r="D52">
            <v>0.98170026422138212</v>
          </cell>
          <cell r="E52">
            <v>0.98700930181569224</v>
          </cell>
          <cell r="F52">
            <v>9.7844317450468746E-2</v>
          </cell>
          <cell r="G52">
            <v>0.28637270105770579</v>
          </cell>
          <cell r="H52">
            <v>7.7549311256964425E-3</v>
          </cell>
          <cell r="I52">
            <v>0</v>
          </cell>
          <cell r="J52">
            <v>-1.3606815156709455</v>
          </cell>
          <cell r="K52">
            <v>0</v>
          </cell>
        </row>
        <row r="53">
          <cell r="A53" t="str">
            <v>09209</v>
          </cell>
          <cell r="B53" t="str">
            <v xml:space="preserve">WATERVILLE          </v>
          </cell>
          <cell r="C53" t="str">
            <v>BL  </v>
          </cell>
          <cell r="D53">
            <v>0.38667109897189922</v>
          </cell>
          <cell r="E53">
            <v>0.29787525757740224</v>
          </cell>
          <cell r="F53">
            <v>2.0629500835419975E-2</v>
          </cell>
          <cell r="G53">
            <v>7.1449785435301005E-2</v>
          </cell>
          <cell r="H53">
            <v>1.9959407552601744E-2</v>
          </cell>
          <cell r="I53">
            <v>0.30640750616748808</v>
          </cell>
          <cell r="J53">
            <v>-0.10299255654011226</v>
          </cell>
          <cell r="K53">
            <v>0</v>
          </cell>
        </row>
        <row r="54">
          <cell r="A54" t="str">
            <v>10003</v>
          </cell>
          <cell r="B54" t="str">
            <v xml:space="preserve">KELLER              </v>
          </cell>
          <cell r="C54" t="str">
            <v>BL  </v>
          </cell>
          <cell r="D54">
            <v>0.59509795434156587</v>
          </cell>
          <cell r="E54">
            <v>1.2177098227692194</v>
          </cell>
          <cell r="F54">
            <v>0.16543579605759898</v>
          </cell>
          <cell r="G54">
            <v>0.21683868371207612</v>
          </cell>
          <cell r="H54">
            <v>7.7375351954789961E-3</v>
          </cell>
          <cell r="I54">
            <v>0</v>
          </cell>
          <cell r="J54">
            <v>-1.2028197920759391</v>
          </cell>
          <cell r="K54">
            <v>0</v>
          </cell>
        </row>
        <row r="55">
          <cell r="A55" t="str">
            <v>10050</v>
          </cell>
          <cell r="B55" t="str">
            <v xml:space="preserve">CURLEW              </v>
          </cell>
          <cell r="C55" t="str">
            <v>BL  </v>
          </cell>
          <cell r="D55">
            <v>0.46911041563465117</v>
          </cell>
          <cell r="E55">
            <v>0.67330966163989048</v>
          </cell>
          <cell r="F55">
            <v>0.13044079900326913</v>
          </cell>
          <cell r="G55">
            <v>0.24784670370990067</v>
          </cell>
          <cell r="H55">
            <v>3.131255724734118E-2</v>
          </cell>
          <cell r="I55">
            <v>0</v>
          </cell>
          <cell r="J55">
            <v>-0.55202013723505283</v>
          </cell>
          <cell r="K55">
            <v>0</v>
          </cell>
        </row>
        <row r="56">
          <cell r="A56" t="str">
            <v>10065</v>
          </cell>
          <cell r="B56" t="str">
            <v xml:space="preserve">ORIENT              </v>
          </cell>
          <cell r="C56" t="str">
            <v>BL S</v>
          </cell>
          <cell r="D56">
            <v>0.50948974474390818</v>
          </cell>
          <cell r="E56">
            <v>1.0905809897697825</v>
          </cell>
          <cell r="F56">
            <v>5.2290233698014388E-2</v>
          </cell>
          <cell r="G56">
            <v>0.23940053219408156</v>
          </cell>
          <cell r="H56">
            <v>3.2966360982505723E-2</v>
          </cell>
          <cell r="I56">
            <v>0</v>
          </cell>
          <cell r="J56">
            <v>-0.92472786138829222</v>
          </cell>
          <cell r="K56">
            <v>0</v>
          </cell>
        </row>
        <row r="57">
          <cell r="A57" t="str">
            <v>10070</v>
          </cell>
          <cell r="B57" t="str">
            <v xml:space="preserve">INCHELIUM           </v>
          </cell>
          <cell r="C57" t="str">
            <v>BL  </v>
          </cell>
          <cell r="D57">
            <v>0.65668552364073784</v>
          </cell>
          <cell r="E57">
            <v>0.74944491577248884</v>
          </cell>
          <cell r="F57">
            <v>9.3377602621890737E-2</v>
          </cell>
          <cell r="G57">
            <v>0.22428133456188901</v>
          </cell>
          <cell r="H57">
            <v>1.2560145838606896E-2</v>
          </cell>
          <cell r="I57">
            <v>0</v>
          </cell>
          <cell r="J57">
            <v>-0.73634952243561336</v>
          </cell>
          <cell r="K57">
            <v>0</v>
          </cell>
        </row>
        <row r="58">
          <cell r="A58" t="str">
            <v>10309</v>
          </cell>
          <cell r="B58" t="str">
            <v xml:space="preserve">REPUBLIC            </v>
          </cell>
          <cell r="C58" t="str">
            <v>BL S</v>
          </cell>
          <cell r="D58">
            <v>0.50508487751501419</v>
          </cell>
          <cell r="E58">
            <v>0.58420472422214642</v>
          </cell>
          <cell r="F58">
            <v>4.6510121436853021E-2</v>
          </cell>
          <cell r="G58">
            <v>0.1967348718973625</v>
          </cell>
          <cell r="H58">
            <v>2.1156830607940363E-2</v>
          </cell>
          <cell r="I58">
            <v>0</v>
          </cell>
          <cell r="J58">
            <v>-0.35369142567931655</v>
          </cell>
          <cell r="K58">
            <v>0</v>
          </cell>
        </row>
        <row r="59">
          <cell r="A59" t="str">
            <v>11001</v>
          </cell>
          <cell r="B59" t="str">
            <v xml:space="preserve">PASCO               </v>
          </cell>
          <cell r="C59" t="str">
            <v>BL  </v>
          </cell>
          <cell r="D59">
            <v>0.42062460841689558</v>
          </cell>
          <cell r="E59">
            <v>0.44590262119623164</v>
          </cell>
          <cell r="F59">
            <v>4.9009834024594939E-2</v>
          </cell>
          <cell r="G59">
            <v>8.0485224478841641E-2</v>
          </cell>
          <cell r="H59">
            <v>2.0357867947173622E-2</v>
          </cell>
          <cell r="I59">
            <v>1.2119416230881681E-2</v>
          </cell>
          <cell r="J59">
            <v>-2.849957229461899E-2</v>
          </cell>
          <cell r="K59">
            <v>0</v>
          </cell>
        </row>
        <row r="60">
          <cell r="A60" t="str">
            <v>11051</v>
          </cell>
          <cell r="B60" t="str">
            <v xml:space="preserve">NORTH FRANKLIN      </v>
          </cell>
          <cell r="C60" t="str">
            <v>BL S</v>
          </cell>
          <cell r="D60">
            <v>0.44456507178460808</v>
          </cell>
          <cell r="E60">
            <v>0.45678992988424039</v>
          </cell>
          <cell r="F60">
            <v>4.5207672940105824E-2</v>
          </cell>
          <cell r="G60">
            <v>9.2225424224628691E-2</v>
          </cell>
          <cell r="H60">
            <v>1.0081376768261791E-2</v>
          </cell>
          <cell r="I60">
            <v>7.6501487249169171E-3</v>
          </cell>
          <cell r="J60">
            <v>-5.6519624326761712E-2</v>
          </cell>
          <cell r="K60">
            <v>0</v>
          </cell>
        </row>
        <row r="61">
          <cell r="A61" t="str">
            <v>11056</v>
          </cell>
          <cell r="B61" t="str">
            <v xml:space="preserve">KAHLOTUS            </v>
          </cell>
          <cell r="C61" t="str">
            <v>BL  </v>
          </cell>
          <cell r="D61">
            <v>0.69273973102294373</v>
          </cell>
          <cell r="E61">
            <v>1.0041264366086664</v>
          </cell>
          <cell r="F61">
            <v>2.5698868819302577E-2</v>
          </cell>
          <cell r="G61">
            <v>0.38437400276081835</v>
          </cell>
          <cell r="H61">
            <v>8.1817233617108211E-3</v>
          </cell>
          <cell r="I61">
            <v>0</v>
          </cell>
          <cell r="J61">
            <v>-1.1151207625734418</v>
          </cell>
          <cell r="K61">
            <v>0</v>
          </cell>
        </row>
        <row r="62">
          <cell r="A62" t="str">
            <v>12110</v>
          </cell>
          <cell r="B62" t="str">
            <v xml:space="preserve">POMEROY             </v>
          </cell>
          <cell r="C62" t="str">
            <v>BL  </v>
          </cell>
          <cell r="D62">
            <v>0.5084141889799384</v>
          </cell>
          <cell r="E62">
            <v>0.59747077090139666</v>
          </cell>
          <cell r="F62">
            <v>4.0707853914730141E-3</v>
          </cell>
          <cell r="G62">
            <v>0.18551780326271899</v>
          </cell>
          <cell r="H62">
            <v>2.750962478202119E-3</v>
          </cell>
          <cell r="I62">
            <v>0</v>
          </cell>
          <cell r="J62">
            <v>-0.2982245110137291</v>
          </cell>
          <cell r="K62">
            <v>0</v>
          </cell>
        </row>
        <row r="63">
          <cell r="A63" t="str">
            <v>13073</v>
          </cell>
          <cell r="B63" t="str">
            <v xml:space="preserve">WAHLUKE             </v>
          </cell>
          <cell r="C63" t="str">
            <v>BL S</v>
          </cell>
          <cell r="D63">
            <v>0.49295546236648768</v>
          </cell>
          <cell r="E63">
            <v>0.35666031899842926</v>
          </cell>
          <cell r="F63">
            <v>3.4418080684357366E-2</v>
          </cell>
          <cell r="G63">
            <v>8.0161407334049972E-2</v>
          </cell>
          <cell r="H63">
            <v>2.8351498702844425E-3</v>
          </cell>
          <cell r="I63">
            <v>1.1323966639792182E-2</v>
          </cell>
          <cell r="J63">
            <v>2.1645614106599008E-2</v>
          </cell>
          <cell r="K63">
            <v>0</v>
          </cell>
        </row>
        <row r="64">
          <cell r="A64" t="str">
            <v>13144</v>
          </cell>
          <cell r="B64" t="str">
            <v xml:space="preserve">QUINCY              </v>
          </cell>
          <cell r="C64" t="str">
            <v>BL SC</v>
          </cell>
          <cell r="D64">
            <v>0.44311823049920873</v>
          </cell>
          <cell r="E64">
            <v>0.5048434185109979</v>
          </cell>
          <cell r="F64">
            <v>6.5444879564016997E-2</v>
          </cell>
          <cell r="G64">
            <v>8.143267786268947E-2</v>
          </cell>
          <cell r="H64">
            <v>6.0483800009334385E-2</v>
          </cell>
          <cell r="I64">
            <v>0</v>
          </cell>
          <cell r="J64">
            <v>-0.15532300644624736</v>
          </cell>
          <cell r="K64">
            <v>0</v>
          </cell>
        </row>
        <row r="65">
          <cell r="A65" t="str">
            <v>13146</v>
          </cell>
          <cell r="B65" t="str">
            <v xml:space="preserve">WARDEN              </v>
          </cell>
          <cell r="C65" t="str">
            <v>BL S</v>
          </cell>
          <cell r="D65">
            <v>0.36690768297390092</v>
          </cell>
          <cell r="E65">
            <v>0.44259864157892514</v>
          </cell>
          <cell r="F65">
            <v>1.0617930341591142E-2</v>
          </cell>
          <cell r="G65">
            <v>8.2134729589980304E-2</v>
          </cell>
          <cell r="H65">
            <v>4.5476382481306907E-2</v>
          </cell>
          <cell r="I65">
            <v>0</v>
          </cell>
          <cell r="J65">
            <v>5.2264633034295606E-2</v>
          </cell>
          <cell r="K65">
            <v>0</v>
          </cell>
        </row>
        <row r="66">
          <cell r="A66" t="str">
            <v>13151</v>
          </cell>
          <cell r="B66" t="str">
            <v xml:space="preserve">COULEE-HARTLINE     </v>
          </cell>
          <cell r="C66" t="str">
            <v>BL  </v>
          </cell>
          <cell r="D66">
            <v>0.71939760574022515</v>
          </cell>
          <cell r="E66">
            <v>0.79024887876465733</v>
          </cell>
          <cell r="F66">
            <v>3.95442712226899E-2</v>
          </cell>
          <cell r="G66">
            <v>0.15990114000256184</v>
          </cell>
          <cell r="H66">
            <v>0</v>
          </cell>
          <cell r="I66">
            <v>0</v>
          </cell>
          <cell r="J66">
            <v>-0.70909189573013431</v>
          </cell>
          <cell r="K66">
            <v>0</v>
          </cell>
        </row>
        <row r="67">
          <cell r="A67" t="str">
            <v>13156</v>
          </cell>
          <cell r="B67" t="str">
            <v xml:space="preserve">SOAP LAKE           </v>
          </cell>
          <cell r="C67" t="str">
            <v>BL  </v>
          </cell>
          <cell r="D67">
            <v>0.76761345007770687</v>
          </cell>
          <cell r="E67">
            <v>0.5366418583605469</v>
          </cell>
          <cell r="F67">
            <v>5.7586589774353825E-2</v>
          </cell>
          <cell r="G67">
            <v>0.17642956593739639</v>
          </cell>
          <cell r="H67">
            <v>1.1434325422931081E-2</v>
          </cell>
          <cell r="I67">
            <v>0</v>
          </cell>
          <cell r="J67">
            <v>-0.54970578957293514</v>
          </cell>
          <cell r="K67">
            <v>0</v>
          </cell>
        </row>
        <row r="68">
          <cell r="A68" t="str">
            <v>13160</v>
          </cell>
          <cell r="B68" t="str">
            <v xml:space="preserve">ROYAL               </v>
          </cell>
          <cell r="C68" t="str">
            <v>BL  </v>
          </cell>
          <cell r="D68">
            <v>0.5334715801059422</v>
          </cell>
          <cell r="E68">
            <v>0.32042627375767074</v>
          </cell>
          <cell r="F68">
            <v>1.3724017644319594E-2</v>
          </cell>
          <cell r="G68">
            <v>6.3483002009986272E-2</v>
          </cell>
          <cell r="H68">
            <v>1.3835458600937032E-3</v>
          </cell>
          <cell r="I68">
            <v>0</v>
          </cell>
          <cell r="J68">
            <v>6.7511580621987727E-2</v>
          </cell>
          <cell r="K68">
            <v>0</v>
          </cell>
        </row>
        <row r="69">
          <cell r="A69" t="str">
            <v>13161</v>
          </cell>
          <cell r="B69" t="str">
            <v xml:space="preserve">MOSES LAKE          </v>
          </cell>
          <cell r="C69" t="str">
            <v>BLC</v>
          </cell>
          <cell r="D69">
            <v>0.43654206717156063</v>
          </cell>
          <cell r="E69">
            <v>0.50718148061957402</v>
          </cell>
          <cell r="F69">
            <v>4.0800650020438638E-2</v>
          </cell>
          <cell r="G69">
            <v>9.5912781628422178E-2</v>
          </cell>
          <cell r="H69">
            <v>4.0801059221388034E-2</v>
          </cell>
          <cell r="I69">
            <v>0</v>
          </cell>
          <cell r="J69">
            <v>-0.12123803866138361</v>
          </cell>
          <cell r="K69">
            <v>0</v>
          </cell>
        </row>
        <row r="70">
          <cell r="A70" t="str">
            <v>13165</v>
          </cell>
          <cell r="B70" t="str">
            <v xml:space="preserve">EPHRATA             </v>
          </cell>
          <cell r="C70" t="str">
            <v>BL S</v>
          </cell>
          <cell r="D70">
            <v>0.46367258179304871</v>
          </cell>
          <cell r="E70">
            <v>0.56834807278308652</v>
          </cell>
          <cell r="F70">
            <v>2.0699413865752143E-2</v>
          </cell>
          <cell r="G70">
            <v>9.4827350117949238E-2</v>
          </cell>
          <cell r="H70">
            <v>2.8835378077732066E-3</v>
          </cell>
          <cell r="I70">
            <v>3.5469553114270635E-3</v>
          </cell>
          <cell r="J70">
            <v>-0.15397791167903693</v>
          </cell>
          <cell r="K70">
            <v>0</v>
          </cell>
        </row>
        <row r="71">
          <cell r="A71" t="str">
            <v>13167</v>
          </cell>
          <cell r="B71" t="str">
            <v xml:space="preserve">WILSON CREEK        </v>
          </cell>
          <cell r="C71" t="str">
            <v>BL  </v>
          </cell>
          <cell r="D71">
            <v>0.50353702037576087</v>
          </cell>
          <cell r="E71">
            <v>0.87800285789891508</v>
          </cell>
          <cell r="F71">
            <v>1.7625509394019582E-2</v>
          </cell>
          <cell r="G71">
            <v>0.29160277294522369</v>
          </cell>
          <cell r="H71">
            <v>1.081481873511511E-2</v>
          </cell>
          <cell r="I71">
            <v>0</v>
          </cell>
          <cell r="J71">
            <v>-0.70158297934903446</v>
          </cell>
          <cell r="K71">
            <v>0</v>
          </cell>
        </row>
        <row r="72">
          <cell r="A72" t="str">
            <v>13301</v>
          </cell>
          <cell r="B72" t="str">
            <v xml:space="preserve">GRAND COULEE DAM    </v>
          </cell>
          <cell r="C72" t="str">
            <v>BL SC</v>
          </cell>
          <cell r="D72">
            <v>0.46434031901621325</v>
          </cell>
          <cell r="E72">
            <v>0.534698931706032</v>
          </cell>
          <cell r="F72">
            <v>3.4576597289032007E-2</v>
          </cell>
          <cell r="G72">
            <v>0.1559817513076841</v>
          </cell>
          <cell r="H72">
            <v>3.2505918951248061E-2</v>
          </cell>
          <cell r="I72">
            <v>0</v>
          </cell>
          <cell r="J72">
            <v>-0.22210351827020958</v>
          </cell>
          <cell r="K72">
            <v>0</v>
          </cell>
        </row>
        <row r="73">
          <cell r="A73" t="str">
            <v>14005</v>
          </cell>
          <cell r="B73" t="str">
            <v xml:space="preserve">ABERDEEN            </v>
          </cell>
          <cell r="C73" t="str">
            <v>BL S</v>
          </cell>
          <cell r="D73">
            <v>0.47003798309310396</v>
          </cell>
          <cell r="E73">
            <v>0.50826303294958541</v>
          </cell>
          <cell r="F73">
            <v>4.2525680902579598E-2</v>
          </cell>
          <cell r="G73">
            <v>0.1013554330304537</v>
          </cell>
          <cell r="H73">
            <v>4.2793750331235406E-3</v>
          </cell>
          <cell r="I73">
            <v>0</v>
          </cell>
          <cell r="J73">
            <v>-0.12646150500884623</v>
          </cell>
          <cell r="K73">
            <v>0</v>
          </cell>
        </row>
        <row r="74">
          <cell r="A74" t="str">
            <v>14028</v>
          </cell>
          <cell r="B74" t="str">
            <v xml:space="preserve">HOQUIAM             </v>
          </cell>
          <cell r="C74" t="str">
            <v>BL S</v>
          </cell>
          <cell r="D74">
            <v>0.34004070049306351</v>
          </cell>
          <cell r="E74">
            <v>0.48660792715001361</v>
          </cell>
          <cell r="F74">
            <v>8.1796027137460113E-3</v>
          </cell>
          <cell r="G74">
            <v>0.13337175280019753</v>
          </cell>
          <cell r="H74">
            <v>4.8257066228249747E-2</v>
          </cell>
          <cell r="I74">
            <v>2.5041353312419391E-2</v>
          </cell>
          <cell r="J74">
            <v>-4.1498402697689986E-2</v>
          </cell>
          <cell r="K74">
            <v>0</v>
          </cell>
        </row>
        <row r="75">
          <cell r="A75" t="str">
            <v>14064</v>
          </cell>
          <cell r="B75" t="str">
            <v xml:space="preserve">NORTH BEACH         </v>
          </cell>
          <cell r="C75" t="str">
            <v>BL  </v>
          </cell>
          <cell r="D75">
            <v>0.40586836227820966</v>
          </cell>
          <cell r="E75">
            <v>0.53295889616859238</v>
          </cell>
          <cell r="F75">
            <v>1.64039582906516E-2</v>
          </cell>
          <cell r="G75">
            <v>0.137924255173518</v>
          </cell>
          <cell r="H75">
            <v>1.0621941210743769E-2</v>
          </cell>
          <cell r="I75">
            <v>2.7199475300588031E-2</v>
          </cell>
          <cell r="J75">
            <v>-0.13097688842230365</v>
          </cell>
          <cell r="K75">
            <v>0</v>
          </cell>
        </row>
        <row r="76">
          <cell r="A76" t="str">
            <v>14065</v>
          </cell>
          <cell r="B76" t="str">
            <v xml:space="preserve">MC CLEARY           </v>
          </cell>
          <cell r="C76" t="str">
            <v>BL S</v>
          </cell>
          <cell r="D76">
            <v>0.60375713240673012</v>
          </cell>
          <cell r="E76">
            <v>0.5084637291940155</v>
          </cell>
          <cell r="F76">
            <v>3.9088334619354452E-2</v>
          </cell>
          <cell r="G76">
            <v>0.13673926230621999</v>
          </cell>
          <cell r="H76">
            <v>2.485194055576154E-3</v>
          </cell>
          <cell r="I76">
            <v>0</v>
          </cell>
          <cell r="J76">
            <v>-0.29053365258189612</v>
          </cell>
          <cell r="K76">
            <v>0</v>
          </cell>
        </row>
        <row r="77">
          <cell r="A77" t="str">
            <v>14066</v>
          </cell>
          <cell r="B77" t="str">
            <v xml:space="preserve">MONTESANO           </v>
          </cell>
          <cell r="C77" t="str">
            <v>BL SC</v>
          </cell>
          <cell r="D77">
            <v>0.39952444904811407</v>
          </cell>
          <cell r="E77">
            <v>0.51183082629252674</v>
          </cell>
          <cell r="F77">
            <v>0.12941080039277164</v>
          </cell>
          <cell r="G77">
            <v>0.13106978849447498</v>
          </cell>
          <cell r="H77">
            <v>0</v>
          </cell>
          <cell r="I77">
            <v>0</v>
          </cell>
          <cell r="J77">
            <v>-0.17183586422788752</v>
          </cell>
          <cell r="K77">
            <v>0</v>
          </cell>
        </row>
        <row r="78">
          <cell r="A78" t="str">
            <v>14068</v>
          </cell>
          <cell r="B78" t="str">
            <v xml:space="preserve">ELMA                </v>
          </cell>
          <cell r="C78" t="str">
            <v>BL S</v>
          </cell>
          <cell r="D78">
            <v>0.55880309959667995</v>
          </cell>
          <cell r="E78">
            <v>0.6533860180536134</v>
          </cell>
          <cell r="F78">
            <v>3.7038152941707057E-2</v>
          </cell>
          <cell r="G78">
            <v>0.24517993908808783</v>
          </cell>
          <cell r="H78">
            <v>2.4386147045751795E-2</v>
          </cell>
          <cell r="I78">
            <v>1.8440470554453907E-2</v>
          </cell>
          <cell r="J78">
            <v>-0.53723382728029401</v>
          </cell>
          <cell r="K78">
            <v>0</v>
          </cell>
        </row>
        <row r="79">
          <cell r="A79" t="str">
            <v>14077</v>
          </cell>
          <cell r="B79" t="str">
            <v xml:space="preserve">TAHOLAH             </v>
          </cell>
          <cell r="C79" t="str">
            <v>BL  </v>
          </cell>
          <cell r="D79">
            <v>1.1860048059489496</v>
          </cell>
          <cell r="E79">
            <v>1.2145083039842237</v>
          </cell>
          <cell r="F79">
            <v>5.7293610901739365E-2</v>
          </cell>
          <cell r="G79">
            <v>0.4888314370782238</v>
          </cell>
          <cell r="H79">
            <v>3.2792259328672274E-2</v>
          </cell>
          <cell r="I79">
            <v>0</v>
          </cell>
          <cell r="J79">
            <v>-1.9794304172418085</v>
          </cell>
          <cell r="K79">
            <v>0</v>
          </cell>
        </row>
        <row r="80">
          <cell r="A80" t="str">
            <v>14097</v>
          </cell>
          <cell r="B80" t="str">
            <v xml:space="preserve">QUINAULT            </v>
          </cell>
          <cell r="C80" t="str">
            <v>BL  </v>
          </cell>
          <cell r="D80">
            <v>0.64572514772930767</v>
          </cell>
          <cell r="E80">
            <v>0.91688073060336694</v>
          </cell>
          <cell r="F80">
            <v>0</v>
          </cell>
          <cell r="G80">
            <v>0.22048792255074787</v>
          </cell>
          <cell r="H80">
            <v>6.0490414801320598E-3</v>
          </cell>
          <cell r="I80">
            <v>0</v>
          </cell>
          <cell r="J80">
            <v>-0.78914284236355448</v>
          </cell>
          <cell r="K80">
            <v>0</v>
          </cell>
        </row>
        <row r="81">
          <cell r="A81" t="str">
            <v>14099</v>
          </cell>
          <cell r="B81" t="str">
            <v xml:space="preserve">COSMOPOLIS          </v>
          </cell>
          <cell r="C81" t="str">
            <v>BL  </v>
          </cell>
          <cell r="D81">
            <v>0.48412921995220504</v>
          </cell>
          <cell r="E81">
            <v>0.58138664792041983</v>
          </cell>
          <cell r="F81">
            <v>3.0371857860072467E-2</v>
          </cell>
          <cell r="G81">
            <v>0.22680087920468819</v>
          </cell>
          <cell r="H81">
            <v>2.9465354000927618E-2</v>
          </cell>
          <cell r="I81">
            <v>0.16920864692057241</v>
          </cell>
          <cell r="J81">
            <v>-0.52136260585888539</v>
          </cell>
          <cell r="K81">
            <v>0</v>
          </cell>
        </row>
        <row r="82">
          <cell r="A82" t="str">
            <v>14104</v>
          </cell>
          <cell r="B82" t="str">
            <v xml:space="preserve">SATSOP              </v>
          </cell>
          <cell r="C82" t="str">
            <v>BL  </v>
          </cell>
          <cell r="D82">
            <v>0.41581430248796314</v>
          </cell>
          <cell r="E82">
            <v>1.0683683843640213</v>
          </cell>
          <cell r="F82">
            <v>3.3731435227964859E-2</v>
          </cell>
          <cell r="G82">
            <v>0.27203168140732148</v>
          </cell>
          <cell r="H82">
            <v>3.1365519605186673E-2</v>
          </cell>
          <cell r="I82">
            <v>0</v>
          </cell>
          <cell r="J82">
            <v>-0.82131132309245736</v>
          </cell>
          <cell r="K82">
            <v>0</v>
          </cell>
        </row>
        <row r="83">
          <cell r="A83" t="str">
            <v>14117</v>
          </cell>
          <cell r="B83" t="str">
            <v xml:space="preserve">WISHKAH VALLEY      </v>
          </cell>
          <cell r="C83" t="str">
            <v> L  </v>
          </cell>
          <cell r="D83">
            <v>0.66757999516111743</v>
          </cell>
          <cell r="E83">
            <v>1.2150970170534596</v>
          </cell>
          <cell r="F83">
            <v>6.6100322493304177E-5</v>
          </cell>
          <cell r="G83">
            <v>0.36746532669448817</v>
          </cell>
          <cell r="H83">
            <v>0</v>
          </cell>
          <cell r="I83">
            <v>0</v>
          </cell>
          <cell r="J83">
            <v>-1.2502084392315587</v>
          </cell>
          <cell r="K83">
            <v>0</v>
          </cell>
        </row>
        <row r="84">
          <cell r="A84" t="str">
            <v>14172</v>
          </cell>
          <cell r="B84" t="str">
            <v xml:space="preserve">OCOSTA              </v>
          </cell>
          <cell r="C84" t="str">
            <v>BL  </v>
          </cell>
          <cell r="D84">
            <v>0.53149737746051651</v>
          </cell>
          <cell r="E84">
            <v>0.53563518718166747</v>
          </cell>
          <cell r="F84">
            <v>1.3329448969273268E-2</v>
          </cell>
          <cell r="G84">
            <v>0.1129986708763772</v>
          </cell>
          <cell r="H84">
            <v>3.5961016308548527E-3</v>
          </cell>
          <cell r="I84">
            <v>0</v>
          </cell>
          <cell r="J84">
            <v>-0.19705678611868935</v>
          </cell>
          <cell r="K84">
            <v>0</v>
          </cell>
        </row>
        <row r="85">
          <cell r="A85" t="str">
            <v>14400</v>
          </cell>
          <cell r="B85" t="str">
            <v xml:space="preserve">OAKVILLE            </v>
          </cell>
          <cell r="C85" t="str">
            <v>BL  </v>
          </cell>
          <cell r="D85">
            <v>0.58008276126297231</v>
          </cell>
          <cell r="E85">
            <v>0.64437293424785935</v>
          </cell>
          <cell r="F85">
            <v>7.5623895762288645E-2</v>
          </cell>
          <cell r="G85">
            <v>0.20733723341697116</v>
          </cell>
          <cell r="H85">
            <v>8.2688300424378115E-3</v>
          </cell>
          <cell r="I85">
            <v>3.1857621815242994E-2</v>
          </cell>
          <cell r="J85">
            <v>-0.54754327654777235</v>
          </cell>
          <cell r="K85">
            <v>0</v>
          </cell>
        </row>
        <row r="86">
          <cell r="A86" t="str">
            <v>15201</v>
          </cell>
          <cell r="B86" t="str">
            <v xml:space="preserve">OAK HARBOR          </v>
          </cell>
          <cell r="C86" t="str">
            <v>BLC</v>
          </cell>
          <cell r="D86">
            <v>0.43449749361825313</v>
          </cell>
          <cell r="E86">
            <v>0.5719020268202164</v>
          </cell>
          <cell r="F86">
            <v>1.4468880236696452E-2</v>
          </cell>
          <cell r="G86">
            <v>0.10816675681537405</v>
          </cell>
          <cell r="H86">
            <v>2.2333408167476955E-2</v>
          </cell>
          <cell r="I86">
            <v>0</v>
          </cell>
          <cell r="J86">
            <v>-0.15136856565801696</v>
          </cell>
          <cell r="K86">
            <v>0</v>
          </cell>
        </row>
        <row r="87">
          <cell r="A87" t="str">
            <v>15204</v>
          </cell>
          <cell r="B87" t="str">
            <v xml:space="preserve">COUPEVILLE          </v>
          </cell>
          <cell r="C87" t="str">
            <v xml:space="preserve"> LC</v>
          </cell>
          <cell r="D87">
            <v>0.39096944791776123</v>
          </cell>
          <cell r="E87">
            <v>0.45809001723174914</v>
          </cell>
          <cell r="F87">
            <v>0.11984892134382477</v>
          </cell>
          <cell r="G87">
            <v>0.18927500238350053</v>
          </cell>
          <cell r="H87">
            <v>0</v>
          </cell>
          <cell r="I87">
            <v>0</v>
          </cell>
          <cell r="J87">
            <v>-0.15818338887683589</v>
          </cell>
          <cell r="K87">
            <v>0</v>
          </cell>
        </row>
        <row r="88">
          <cell r="A88" t="str">
            <v>15206</v>
          </cell>
          <cell r="B88" t="str">
            <v xml:space="preserve">SOUTH WHIDBEY       </v>
          </cell>
          <cell r="C88" t="str">
            <v>BLC</v>
          </cell>
          <cell r="D88">
            <v>0.52741906456649978</v>
          </cell>
          <cell r="E88">
            <v>0.99534041133754181</v>
          </cell>
          <cell r="F88">
            <v>3.1325653110786389E-2</v>
          </cell>
          <cell r="G88">
            <v>0.18395172971617005</v>
          </cell>
          <cell r="H88">
            <v>4.6564564000738766E-2</v>
          </cell>
          <cell r="I88">
            <v>0</v>
          </cell>
          <cell r="J88">
            <v>-0.78460142273173694</v>
          </cell>
          <cell r="K88">
            <v>0</v>
          </cell>
        </row>
        <row r="89">
          <cell r="A89" t="str">
            <v>16020</v>
          </cell>
          <cell r="B89" t="str">
            <v xml:space="preserve">CLEARWATER          </v>
          </cell>
          <cell r="C89" t="str">
            <v>BL  </v>
          </cell>
          <cell r="D89">
            <v>1.6812374311045102</v>
          </cell>
          <cell r="E89">
            <v>1.7454441949584294</v>
          </cell>
          <cell r="F89">
            <v>3.0128731854286495E-3</v>
          </cell>
          <cell r="G89">
            <v>1.1621647199434042</v>
          </cell>
          <cell r="H89">
            <v>0.16236950197025596</v>
          </cell>
          <cell r="I89">
            <v>0</v>
          </cell>
          <cell r="J89">
            <v>-3.7542287211620287</v>
          </cell>
          <cell r="K89">
            <v>0</v>
          </cell>
        </row>
        <row r="90">
          <cell r="A90" t="str">
            <v>16046</v>
          </cell>
          <cell r="B90" t="str">
            <v xml:space="preserve">BRINNON             </v>
          </cell>
          <cell r="C90" t="str">
            <v>BL  </v>
          </cell>
          <cell r="D90">
            <v>0.59598055848211007</v>
          </cell>
          <cell r="E90">
            <v>0.72892864759225007</v>
          </cell>
          <cell r="F90">
            <v>4.5254684520948642E-2</v>
          </cell>
          <cell r="G90">
            <v>0.46791356049055771</v>
          </cell>
          <cell r="H90">
            <v>5.3689209448297588E-2</v>
          </cell>
          <cell r="I90">
            <v>0</v>
          </cell>
          <cell r="J90">
            <v>-0.89176666053416398</v>
          </cell>
          <cell r="K90">
            <v>0</v>
          </cell>
        </row>
        <row r="91">
          <cell r="A91" t="str">
            <v>16048</v>
          </cell>
          <cell r="B91" t="str">
            <v xml:space="preserve">QUILCENE            </v>
          </cell>
          <cell r="C91" t="str">
            <v>BL  </v>
          </cell>
          <cell r="D91">
            <v>0.48361041126528409</v>
          </cell>
          <cell r="E91">
            <v>0.71940019458279947</v>
          </cell>
          <cell r="F91">
            <v>3.5908210214979724E-2</v>
          </cell>
          <cell r="G91">
            <v>0.14516635708731981</v>
          </cell>
          <cell r="H91">
            <v>3.0649132220736328E-2</v>
          </cell>
          <cell r="I91">
            <v>4.4370710244245899E-3</v>
          </cell>
          <cell r="J91">
            <v>-0.41917137639554419</v>
          </cell>
          <cell r="K91">
            <v>0</v>
          </cell>
        </row>
        <row r="92">
          <cell r="A92" t="str">
            <v>16049</v>
          </cell>
          <cell r="B92" t="str">
            <v xml:space="preserve">CHIMACUM            </v>
          </cell>
          <cell r="C92" t="str">
            <v>BL  </v>
          </cell>
          <cell r="D92">
            <v>0.39925687934215898</v>
          </cell>
          <cell r="E92">
            <v>0.5209935917282138</v>
          </cell>
          <cell r="F92">
            <v>6.9712372003654252E-2</v>
          </cell>
          <cell r="G92">
            <v>0.16071313701670034</v>
          </cell>
          <cell r="H92">
            <v>7.3397908237968171E-2</v>
          </cell>
          <cell r="I92">
            <v>0</v>
          </cell>
          <cell r="J92">
            <v>-0.22407388832869543</v>
          </cell>
          <cell r="K92">
            <v>0</v>
          </cell>
        </row>
        <row r="93">
          <cell r="A93" t="str">
            <v>16050</v>
          </cell>
          <cell r="B93" t="str">
            <v xml:space="preserve">PORT TOWNSEND       </v>
          </cell>
          <cell r="C93" t="str">
            <v>BL S</v>
          </cell>
          <cell r="D93">
            <v>0.47009151402086385</v>
          </cell>
          <cell r="E93">
            <v>0.84849216396023175</v>
          </cell>
          <cell r="F93">
            <v>4.2256736934769966E-2</v>
          </cell>
          <cell r="G93">
            <v>0.17999576474774115</v>
          </cell>
          <cell r="H93">
            <v>1.0130802547146212E-2</v>
          </cell>
          <cell r="I93">
            <v>0</v>
          </cell>
          <cell r="J93">
            <v>-0.55096698221075291</v>
          </cell>
          <cell r="K93">
            <v>0</v>
          </cell>
        </row>
        <row r="94">
          <cell r="A94" t="str">
            <v>17001</v>
          </cell>
          <cell r="B94" t="str">
            <v xml:space="preserve">SEATTLE             </v>
          </cell>
          <cell r="C94" t="str">
            <v>BL S</v>
          </cell>
          <cell r="D94">
            <v>0.37783135140302232</v>
          </cell>
          <cell r="E94">
            <v>0.49754145182483006</v>
          </cell>
          <cell r="F94">
            <v>4.6574134414646501E-2</v>
          </cell>
          <cell r="G94">
            <v>9.925681065583028E-2</v>
          </cell>
          <cell r="H94">
            <v>2.3066188936696576E-2</v>
          </cell>
          <cell r="I94">
            <v>5.9419615505721703E-4</v>
          </cell>
          <cell r="J94">
            <v>-4.4864133390082814E-2</v>
          </cell>
          <cell r="K94">
            <v>0</v>
          </cell>
        </row>
        <row r="95">
          <cell r="A95" t="str">
            <v>17210</v>
          </cell>
          <cell r="B95" t="str">
            <v xml:space="preserve">FEDERAL WAY         </v>
          </cell>
          <cell r="C95" t="str">
            <v>BL S</v>
          </cell>
          <cell r="D95">
            <v>0.41136411062149153</v>
          </cell>
          <cell r="E95">
            <v>0.40932815446499177</v>
          </cell>
          <cell r="F95">
            <v>5.5190939801936158E-2</v>
          </cell>
          <cell r="G95">
            <v>6.6215026897788271E-2</v>
          </cell>
          <cell r="H95">
            <v>1.5299941224291515E-2</v>
          </cell>
          <cell r="I95">
            <v>1.6129282492310045E-2</v>
          </cell>
          <cell r="J95">
            <v>2.6472544497190807E-2</v>
          </cell>
          <cell r="K95">
            <v>0</v>
          </cell>
        </row>
        <row r="96">
          <cell r="A96" t="str">
            <v>17216</v>
          </cell>
          <cell r="B96" t="str">
            <v xml:space="preserve">ENUMCLAW            </v>
          </cell>
          <cell r="C96" t="str">
            <v>BL  </v>
          </cell>
          <cell r="D96">
            <v>0.54715951340170133</v>
          </cell>
          <cell r="E96">
            <v>0.60705507716134288</v>
          </cell>
          <cell r="F96">
            <v>4.8136430817487023E-2</v>
          </cell>
          <cell r="G96">
            <v>0.13344801250701294</v>
          </cell>
          <cell r="H96">
            <v>6.111559082424544E-2</v>
          </cell>
          <cell r="I96">
            <v>0</v>
          </cell>
          <cell r="J96">
            <v>-0.39691462471178962</v>
          </cell>
          <cell r="K96">
            <v>0</v>
          </cell>
        </row>
        <row r="97">
          <cell r="A97" t="str">
            <v>17400</v>
          </cell>
          <cell r="B97" t="str">
            <v xml:space="preserve">MERCER ISLAND       </v>
          </cell>
          <cell r="C97" t="str">
            <v xml:space="preserve"> LC</v>
          </cell>
          <cell r="D97">
            <v>0.47733940065380126</v>
          </cell>
          <cell r="E97">
            <v>0.39105822957054021</v>
          </cell>
          <cell r="F97">
            <v>3.7178531095101573E-2</v>
          </cell>
          <cell r="G97">
            <v>8.9872861071014484E-2</v>
          </cell>
          <cell r="H97">
            <v>7.6383458711194216E-2</v>
          </cell>
          <cell r="I97">
            <v>0</v>
          </cell>
          <cell r="J97">
            <v>-7.1832481101651677E-2</v>
          </cell>
          <cell r="K97">
            <v>0</v>
          </cell>
        </row>
        <row r="98">
          <cell r="A98" t="str">
            <v>17401</v>
          </cell>
          <cell r="B98" t="str">
            <v xml:space="preserve">HIGHLINE            </v>
          </cell>
          <cell r="C98" t="str">
            <v>BL S</v>
          </cell>
          <cell r="D98">
            <v>0.43504520517895745</v>
          </cell>
          <cell r="E98">
            <v>0.37626629512778897</v>
          </cell>
          <cell r="F98">
            <v>4.8880567593690291E-2</v>
          </cell>
          <cell r="G98">
            <v>6.9058212977483796E-2</v>
          </cell>
          <cell r="H98">
            <v>1.1377871649467606E-2</v>
          </cell>
          <cell r="I98">
            <v>0</v>
          </cell>
          <cell r="J98">
            <v>5.9371847472611775E-2</v>
          </cell>
          <cell r="K98">
            <v>0</v>
          </cell>
        </row>
        <row r="99">
          <cell r="A99" t="str">
            <v>17402</v>
          </cell>
          <cell r="B99" t="str">
            <v xml:space="preserve">VASHON ISLAND       </v>
          </cell>
          <cell r="C99" t="str">
            <v>BL  </v>
          </cell>
          <cell r="D99">
            <v>0.43414269188712357</v>
          </cell>
          <cell r="E99">
            <v>0.55793784959791703</v>
          </cell>
          <cell r="F99">
            <v>7.2607815072643439E-2</v>
          </cell>
          <cell r="G99">
            <v>0.16844238103132952</v>
          </cell>
          <cell r="H99">
            <v>1.7455554170126505E-3</v>
          </cell>
          <cell r="I99">
            <v>0</v>
          </cell>
          <cell r="J99">
            <v>-0.2348762930060265</v>
          </cell>
          <cell r="K99">
            <v>0</v>
          </cell>
        </row>
        <row r="100">
          <cell r="A100" t="str">
            <v>17403</v>
          </cell>
          <cell r="B100" t="str">
            <v xml:space="preserve">RENTON              </v>
          </cell>
          <cell r="C100" t="str">
            <v>BL S</v>
          </cell>
          <cell r="D100">
            <v>0.42150545710727044</v>
          </cell>
          <cell r="E100">
            <v>0.399113496385962</v>
          </cell>
          <cell r="F100">
            <v>5.3066000827116877E-2</v>
          </cell>
          <cell r="G100">
            <v>6.2657224534148515E-2</v>
          </cell>
          <cell r="H100">
            <v>3.542536297484733E-2</v>
          </cell>
          <cell r="I100">
            <v>3.0622403436646756E-3</v>
          </cell>
          <cell r="J100">
            <v>2.5170217826990054E-2</v>
          </cell>
          <cell r="K100">
            <v>0</v>
          </cell>
        </row>
        <row r="101">
          <cell r="A101" t="str">
            <v>17404</v>
          </cell>
          <cell r="B101" t="str">
            <v xml:space="preserve">SKYKOMISH           </v>
          </cell>
          <cell r="C101" t="str">
            <v>BL S</v>
          </cell>
          <cell r="D101">
            <v>0.86242786130522153</v>
          </cell>
          <cell r="E101">
            <v>1.1581557956068247</v>
          </cell>
          <cell r="F101">
            <v>0.31097643476192954</v>
          </cell>
          <cell r="G101">
            <v>0.63395099873324123</v>
          </cell>
          <cell r="H101">
            <v>3.6332026893751826E-2</v>
          </cell>
          <cell r="I101">
            <v>0</v>
          </cell>
          <cell r="J101">
            <v>-2.001843117300969</v>
          </cell>
          <cell r="K101">
            <v>0</v>
          </cell>
        </row>
        <row r="102">
          <cell r="A102" t="str">
            <v>17405</v>
          </cell>
          <cell r="B102" t="str">
            <v xml:space="preserve">BELLEVUE            </v>
          </cell>
          <cell r="C102" t="str">
            <v>BL S</v>
          </cell>
          <cell r="D102">
            <v>0.44081133746752893</v>
          </cell>
          <cell r="E102">
            <v>0.45875799666999684</v>
          </cell>
          <cell r="F102">
            <v>3.8074852175896547E-2</v>
          </cell>
          <cell r="G102">
            <v>7.1667763089669392E-2</v>
          </cell>
          <cell r="H102">
            <v>2.5526940437411261E-2</v>
          </cell>
          <cell r="I102">
            <v>0</v>
          </cell>
          <cell r="J102">
            <v>-3.483888984050304E-2</v>
          </cell>
          <cell r="K102">
            <v>0</v>
          </cell>
        </row>
        <row r="103">
          <cell r="A103" t="str">
            <v>17406</v>
          </cell>
          <cell r="B103" t="str">
            <v xml:space="preserve">TUKWILA             </v>
          </cell>
          <cell r="C103" t="str">
            <v>BL SC</v>
          </cell>
          <cell r="D103">
            <v>0.35224483084559116</v>
          </cell>
          <cell r="E103">
            <v>0.37159458836262366</v>
          </cell>
          <cell r="F103">
            <v>5.5900971221106217E-2</v>
          </cell>
          <cell r="G103">
            <v>0.1083612839031194</v>
          </cell>
          <cell r="H103">
            <v>0.10762189178969923</v>
          </cell>
          <cell r="I103">
            <v>9.3536115762272529E-3</v>
          </cell>
          <cell r="J103">
            <v>-5.0771776983668743E-3</v>
          </cell>
          <cell r="K103">
            <v>0</v>
          </cell>
        </row>
        <row r="104">
          <cell r="A104" t="str">
            <v>17407</v>
          </cell>
          <cell r="B104" t="str">
            <v xml:space="preserve">RIVERVIEW           </v>
          </cell>
          <cell r="C104" t="str">
            <v>BL  </v>
          </cell>
          <cell r="D104">
            <v>0.42179080958981185</v>
          </cell>
          <cell r="E104">
            <v>0.53810431788876845</v>
          </cell>
          <cell r="F104">
            <v>5.3050831769560269E-2</v>
          </cell>
          <cell r="G104">
            <v>0.10744924524664316</v>
          </cell>
          <cell r="H104">
            <v>2.8148857526934492E-2</v>
          </cell>
          <cell r="I104">
            <v>0</v>
          </cell>
          <cell r="J104">
            <v>-0.1485440620217183</v>
          </cell>
          <cell r="K104">
            <v>0</v>
          </cell>
        </row>
        <row r="105">
          <cell r="A105" t="str">
            <v>17408</v>
          </cell>
          <cell r="B105" t="str">
            <v xml:space="preserve">AUBURN              </v>
          </cell>
          <cell r="C105" t="str">
            <v>BL S</v>
          </cell>
          <cell r="D105">
            <v>0.39587650111743011</v>
          </cell>
          <cell r="E105">
            <v>0.367949794085555</v>
          </cell>
          <cell r="F105">
            <v>0.11383634101181297</v>
          </cell>
          <cell r="G105">
            <v>6.3732928003669129E-2</v>
          </cell>
          <cell r="H105">
            <v>8.8445654697538734E-3</v>
          </cell>
          <cell r="I105">
            <v>8.5754991276998909E-3</v>
          </cell>
          <cell r="J105">
            <v>4.1184371184078944E-2</v>
          </cell>
          <cell r="K105">
            <v>0</v>
          </cell>
        </row>
        <row r="106">
          <cell r="A106" t="str">
            <v>17409</v>
          </cell>
          <cell r="B106" t="str">
            <v xml:space="preserve">TAHOMA              </v>
          </cell>
          <cell r="C106" t="str">
            <v>BL  </v>
          </cell>
          <cell r="D106">
            <v>0.43309989550746841</v>
          </cell>
          <cell r="E106">
            <v>0.53371527904022131</v>
          </cell>
          <cell r="F106">
            <v>7.6413352033568628E-4</v>
          </cell>
          <cell r="G106">
            <v>7.6610091867145597E-2</v>
          </cell>
          <cell r="H106">
            <v>1.5880442806868334E-2</v>
          </cell>
          <cell r="I106">
            <v>1.1800278423485548E-2</v>
          </cell>
          <cell r="J106">
            <v>-7.1870121165524825E-2</v>
          </cell>
          <cell r="K106">
            <v>0</v>
          </cell>
        </row>
        <row r="107">
          <cell r="A107" t="str">
            <v>17410</v>
          </cell>
          <cell r="B107" t="str">
            <v xml:space="preserve">SNOQUALMIE VALLEY   </v>
          </cell>
          <cell r="C107" t="str">
            <v>BLC</v>
          </cell>
          <cell r="D107">
            <v>0.41655647344671287</v>
          </cell>
          <cell r="E107">
            <v>0.67095492757785846</v>
          </cell>
          <cell r="F107">
            <v>1.9406617868785534E-2</v>
          </cell>
          <cell r="G107">
            <v>0.1835664058513016</v>
          </cell>
          <cell r="H107">
            <v>7.195741572985774E-2</v>
          </cell>
          <cell r="I107">
            <v>0</v>
          </cell>
          <cell r="J107">
            <v>-0.36244184047451622</v>
          </cell>
          <cell r="K107">
            <v>0</v>
          </cell>
        </row>
        <row r="108">
          <cell r="A108" t="str">
            <v>17411</v>
          </cell>
          <cell r="B108" t="str">
            <v xml:space="preserve">ISSAQUAH            </v>
          </cell>
          <cell r="C108" t="str">
            <v> L  </v>
          </cell>
          <cell r="D108">
            <v>0.36639172078836718</v>
          </cell>
          <cell r="E108">
            <v>0.48294058837501258</v>
          </cell>
          <cell r="F108">
            <v>2.6878548247932607E-2</v>
          </cell>
          <cell r="G108">
            <v>6.8696660860942491E-2</v>
          </cell>
          <cell r="H108">
            <v>7.4749963660795367E-3</v>
          </cell>
          <cell r="I108">
            <v>6.514428710725482E-3</v>
          </cell>
          <cell r="J108">
            <v>4.1103056650940197E-2</v>
          </cell>
          <cell r="K108">
            <v>0</v>
          </cell>
        </row>
        <row r="109">
          <cell r="A109" t="str">
            <v>17412</v>
          </cell>
          <cell r="B109" t="str">
            <v xml:space="preserve">SHORELINE           </v>
          </cell>
          <cell r="C109" t="str">
            <v>BL  </v>
          </cell>
          <cell r="D109">
            <v>0.36846338222201369</v>
          </cell>
          <cell r="E109">
            <v>0.55944956683794922</v>
          </cell>
          <cell r="F109">
            <v>5.7154288433671083E-2</v>
          </cell>
          <cell r="G109">
            <v>8.3729131486434405E-2</v>
          </cell>
          <cell r="H109">
            <v>1.4837558653224593E-2</v>
          </cell>
          <cell r="I109">
            <v>0</v>
          </cell>
          <cell r="J109">
            <v>-8.3633927633292929E-2</v>
          </cell>
          <cell r="K109">
            <v>0</v>
          </cell>
        </row>
        <row r="110">
          <cell r="A110" t="str">
            <v>17414</v>
          </cell>
          <cell r="B110" t="str">
            <v xml:space="preserve">LAKE WASHINGTON     </v>
          </cell>
          <cell r="C110" t="str">
            <v>BLC</v>
          </cell>
          <cell r="D110">
            <v>0.38370129729394742</v>
          </cell>
          <cell r="E110">
            <v>0.37883104582831373</v>
          </cell>
          <cell r="F110">
            <v>0.13029564952467107</v>
          </cell>
          <cell r="G110">
            <v>6.9300086424585752E-2</v>
          </cell>
          <cell r="H110">
            <v>9.0874052911826791E-2</v>
          </cell>
          <cell r="I110">
            <v>0</v>
          </cell>
          <cell r="J110">
            <v>-5.3002131983344782E-2</v>
          </cell>
          <cell r="K110">
            <v>0</v>
          </cell>
        </row>
        <row r="111">
          <cell r="A111" t="str">
            <v>17415</v>
          </cell>
          <cell r="B111" t="str">
            <v xml:space="preserve">KENT                </v>
          </cell>
          <cell r="C111" t="str">
            <v>BL S</v>
          </cell>
          <cell r="D111">
            <v>0.44470664370128854</v>
          </cell>
          <cell r="E111">
            <v>0.39910534439853884</v>
          </cell>
          <cell r="F111">
            <v>4.8102762839997398E-2</v>
          </cell>
          <cell r="G111">
            <v>7.104161649083196E-2</v>
          </cell>
          <cell r="H111">
            <v>2.4829211637423736E-2</v>
          </cell>
          <cell r="I111">
            <v>1.2183806691163182E-2</v>
          </cell>
          <cell r="J111">
            <v>3.0614240756508515E-5</v>
          </cell>
          <cell r="K111">
            <v>0</v>
          </cell>
        </row>
        <row r="112">
          <cell r="A112" t="str">
            <v>17417</v>
          </cell>
          <cell r="B112" t="str">
            <v xml:space="preserve">NORTHSHORE          </v>
          </cell>
          <cell r="C112" t="str">
            <v>BL S</v>
          </cell>
          <cell r="D112">
            <v>0.44607906228726163</v>
          </cell>
          <cell r="E112">
            <v>0.48075025574616786</v>
          </cell>
          <cell r="F112">
            <v>4.4121256058332538E-2</v>
          </cell>
          <cell r="G112">
            <v>7.3029024912907164E-2</v>
          </cell>
          <cell r="H112">
            <v>2.0935849278512796E-2</v>
          </cell>
          <cell r="I112">
            <v>0</v>
          </cell>
          <cell r="J112">
            <v>-6.4915448283181965E-2</v>
          </cell>
          <cell r="K112">
            <v>0</v>
          </cell>
        </row>
        <row r="113">
          <cell r="A113" t="str">
            <v>18100</v>
          </cell>
          <cell r="B113" t="str">
            <v xml:space="preserve">BREMERTON           </v>
          </cell>
          <cell r="C113" t="str">
            <v>BL S</v>
          </cell>
          <cell r="D113">
            <v>0.44144687953612993</v>
          </cell>
          <cell r="E113">
            <v>0.40391403208779059</v>
          </cell>
          <cell r="F113">
            <v>2.2081866066980232E-2</v>
          </cell>
          <cell r="G113">
            <v>8.5157191949679925E-2</v>
          </cell>
          <cell r="H113">
            <v>2.5048550731245747E-2</v>
          </cell>
          <cell r="I113">
            <v>0</v>
          </cell>
          <cell r="J113">
            <v>2.2351479628173517E-2</v>
          </cell>
          <cell r="K113">
            <v>0</v>
          </cell>
        </row>
        <row r="114">
          <cell r="A114" t="str">
            <v>18303</v>
          </cell>
          <cell r="B114" t="str">
            <v xml:space="preserve">BAINBRIDGE          </v>
          </cell>
          <cell r="C114" t="str">
            <v>BL  </v>
          </cell>
          <cell r="D114">
            <v>0.36979112175977019</v>
          </cell>
          <cell r="E114">
            <v>0.60508643193999689</v>
          </cell>
          <cell r="F114">
            <v>3.2309864917679398E-2</v>
          </cell>
          <cell r="G114">
            <v>0.12089469525393808</v>
          </cell>
          <cell r="H114">
            <v>1.6441968442151001E-2</v>
          </cell>
          <cell r="I114">
            <v>1.2155138927153617E-2</v>
          </cell>
          <cell r="J114">
            <v>-0.15667922124068911</v>
          </cell>
          <cell r="K114">
            <v>0</v>
          </cell>
        </row>
        <row r="115">
          <cell r="A115" t="str">
            <v>18400</v>
          </cell>
          <cell r="B115" t="str">
            <v xml:space="preserve">NORTH KITSAP        </v>
          </cell>
          <cell r="C115" t="str">
            <v>BL  </v>
          </cell>
          <cell r="D115">
            <v>0.41333934871355982</v>
          </cell>
          <cell r="E115">
            <v>0.51560928775231951</v>
          </cell>
          <cell r="F115">
            <v>3.3990603117848066E-2</v>
          </cell>
          <cell r="G115">
            <v>0.10690021675102537</v>
          </cell>
          <cell r="H115">
            <v>2.5132457253624771E-2</v>
          </cell>
          <cell r="I115">
            <v>1.8979908477087509E-2</v>
          </cell>
          <cell r="J115">
            <v>-0.11395182206546496</v>
          </cell>
          <cell r="K115">
            <v>0</v>
          </cell>
        </row>
        <row r="116">
          <cell r="A116" t="str">
            <v>18401</v>
          </cell>
          <cell r="B116" t="str">
            <v xml:space="preserve">CENTRAL KITSAP      </v>
          </cell>
          <cell r="C116" t="str">
            <v>BL  </v>
          </cell>
          <cell r="D116">
            <v>0.41756284582935832</v>
          </cell>
          <cell r="E116">
            <v>0.50196316049098</v>
          </cell>
          <cell r="F116">
            <v>1.9884747679216507E-2</v>
          </cell>
          <cell r="G116">
            <v>8.980372303877858E-2</v>
          </cell>
          <cell r="H116">
            <v>2.6404369233824172E-2</v>
          </cell>
          <cell r="I116">
            <v>0</v>
          </cell>
          <cell r="J116">
            <v>-5.5618846272157636E-2</v>
          </cell>
          <cell r="K116">
            <v>0</v>
          </cell>
        </row>
        <row r="117">
          <cell r="A117" t="str">
            <v>18402</v>
          </cell>
          <cell r="B117" t="str">
            <v xml:space="preserve">SOUTH KITSAP        </v>
          </cell>
          <cell r="C117" t="str">
            <v>BL S</v>
          </cell>
          <cell r="D117">
            <v>0.46503706065888911</v>
          </cell>
          <cell r="E117">
            <v>0.37143732828439896</v>
          </cell>
          <cell r="F117">
            <v>7.8869901304206458E-2</v>
          </cell>
          <cell r="G117">
            <v>7.6313898584477943E-2</v>
          </cell>
          <cell r="H117">
            <v>3.2386626100692213E-2</v>
          </cell>
          <cell r="I117">
            <v>7.6983139895460989E-2</v>
          </cell>
          <cell r="J117">
            <v>-0.10102795482812565</v>
          </cell>
          <cell r="K117">
            <v>0</v>
          </cell>
        </row>
        <row r="118">
          <cell r="A118" t="str">
            <v>19028</v>
          </cell>
          <cell r="B118" t="str">
            <v xml:space="preserve">EASTON              </v>
          </cell>
          <cell r="C118" t="str">
            <v>BL  </v>
          </cell>
          <cell r="D118">
            <v>0.43967278782928781</v>
          </cell>
          <cell r="E118">
            <v>0.67471359962703414</v>
          </cell>
          <cell r="F118">
            <v>0.21669402495950446</v>
          </cell>
          <cell r="G118">
            <v>0.18388720966200497</v>
          </cell>
          <cell r="H118">
            <v>5.3542065351822203E-2</v>
          </cell>
          <cell r="I118">
            <v>0</v>
          </cell>
          <cell r="J118">
            <v>-0.56850968742965347</v>
          </cell>
          <cell r="K118">
            <v>0</v>
          </cell>
        </row>
        <row r="119">
          <cell r="A119" t="str">
            <v>19400</v>
          </cell>
          <cell r="B119" t="str">
            <v xml:space="preserve">THORP               </v>
          </cell>
          <cell r="C119" t="str">
            <v>BL  </v>
          </cell>
          <cell r="D119">
            <v>0.62170692383704951</v>
          </cell>
          <cell r="E119">
            <v>0.95461923477942134</v>
          </cell>
          <cell r="F119">
            <v>7.5973738109213207E-2</v>
          </cell>
          <cell r="G119">
            <v>0.44672995713001407</v>
          </cell>
          <cell r="H119">
            <v>3.6097469160109863E-2</v>
          </cell>
          <cell r="I119">
            <v>0</v>
          </cell>
          <cell r="J119">
            <v>-1.1351273230158077</v>
          </cell>
          <cell r="K119">
            <v>0</v>
          </cell>
        </row>
        <row r="120">
          <cell r="A120" t="str">
            <v>19401</v>
          </cell>
          <cell r="B120" t="str">
            <v xml:space="preserve">ELLENSBURG          </v>
          </cell>
          <cell r="C120" t="str">
            <v>BL  </v>
          </cell>
          <cell r="D120">
            <v>0.42308012124191663</v>
          </cell>
          <cell r="E120">
            <v>0.47714890340174454</v>
          </cell>
          <cell r="F120">
            <v>4.9135532230688637E-2</v>
          </cell>
          <cell r="G120">
            <v>0.12330132481570528</v>
          </cell>
          <cell r="H120">
            <v>8.8775644357321319E-3</v>
          </cell>
          <cell r="I120">
            <v>0</v>
          </cell>
          <cell r="J120">
            <v>-8.1543446125787053E-2</v>
          </cell>
          <cell r="K120">
            <v>0</v>
          </cell>
        </row>
        <row r="121">
          <cell r="A121" t="str">
            <v>19403</v>
          </cell>
          <cell r="B121" t="str">
            <v xml:space="preserve">KITTITAS            </v>
          </cell>
          <cell r="C121" t="str">
            <v>BL  </v>
          </cell>
          <cell r="D121">
            <v>0.58503075182315845</v>
          </cell>
          <cell r="E121">
            <v>0.55958357757932597</v>
          </cell>
          <cell r="F121">
            <v>1.6192103701731804E-2</v>
          </cell>
          <cell r="G121">
            <v>0.14467605845380016</v>
          </cell>
          <cell r="H121">
            <v>4.7863510375626226E-3</v>
          </cell>
          <cell r="I121">
            <v>0</v>
          </cell>
          <cell r="J121">
            <v>-0.31026884259557891</v>
          </cell>
          <cell r="K121">
            <v>0</v>
          </cell>
        </row>
        <row r="122">
          <cell r="A122" t="str">
            <v>19404</v>
          </cell>
          <cell r="B122" t="str">
            <v xml:space="preserve">CLE ELUM-ROSLYN     </v>
          </cell>
          <cell r="C122" t="str">
            <v>BL S</v>
          </cell>
          <cell r="D122">
            <v>0.63237748347333134</v>
          </cell>
          <cell r="E122">
            <v>0.61272092828235936</v>
          </cell>
          <cell r="F122">
            <v>4.8211930469239141E-3</v>
          </cell>
          <cell r="G122">
            <v>0.15362580147117669</v>
          </cell>
          <cell r="H122">
            <v>6.9530066023293733E-3</v>
          </cell>
          <cell r="I122">
            <v>0</v>
          </cell>
          <cell r="J122">
            <v>-0.41049841287612066</v>
          </cell>
          <cell r="K122">
            <v>0</v>
          </cell>
        </row>
        <row r="123">
          <cell r="A123" t="str">
            <v>20094</v>
          </cell>
          <cell r="B123" t="str">
            <v xml:space="preserve">WISHRAM             </v>
          </cell>
          <cell r="C123" t="str">
            <v>BL S</v>
          </cell>
          <cell r="D123">
            <v>0.79462817169280742</v>
          </cell>
          <cell r="E123">
            <v>0.88030374320825255</v>
          </cell>
          <cell r="F123">
            <v>1.4916044411716175E-2</v>
          </cell>
          <cell r="G123">
            <v>0.2504696941869814</v>
          </cell>
          <cell r="H123">
            <v>1.2937189127607012E-2</v>
          </cell>
          <cell r="I123">
            <v>0</v>
          </cell>
          <cell r="J123">
            <v>-0.95325484262736448</v>
          </cell>
          <cell r="K123">
            <v>0</v>
          </cell>
        </row>
        <row r="124">
          <cell r="A124" t="str">
            <v>20215</v>
          </cell>
          <cell r="B124" t="str">
            <v xml:space="preserve">CENTERVILLE         </v>
          </cell>
          <cell r="C124" t="str">
            <v>BL  </v>
          </cell>
          <cell r="D124">
            <v>0.38790042763719346</v>
          </cell>
          <cell r="E124">
            <v>1.2580120598832358</v>
          </cell>
          <cell r="F124">
            <v>1.3441111622893671E-2</v>
          </cell>
          <cell r="G124">
            <v>0.47887434653225763</v>
          </cell>
          <cell r="H124">
            <v>3.8020021089598066E-2</v>
          </cell>
          <cell r="I124">
            <v>0</v>
          </cell>
          <cell r="J124">
            <v>-1.1762479667651786</v>
          </cell>
          <cell r="K124">
            <v>0</v>
          </cell>
        </row>
        <row r="125">
          <cell r="A125" t="str">
            <v>20401</v>
          </cell>
          <cell r="B125" t="str">
            <v xml:space="preserve">GLENWOOD            </v>
          </cell>
          <cell r="C125" t="str">
            <v>BL  </v>
          </cell>
          <cell r="D125">
            <v>0.83457458379388105</v>
          </cell>
          <cell r="E125">
            <v>1.469127777757588</v>
          </cell>
          <cell r="F125">
            <v>5.7384449489629313E-2</v>
          </cell>
          <cell r="G125">
            <v>0.495949916231818</v>
          </cell>
          <cell r="H125">
            <v>0.17427623719660321</v>
          </cell>
          <cell r="I125">
            <v>0.47801909405762488</v>
          </cell>
          <cell r="J125">
            <v>-2.5093320585271441</v>
          </cell>
          <cell r="K125">
            <v>0</v>
          </cell>
        </row>
        <row r="126">
          <cell r="A126" t="str">
            <v>20402</v>
          </cell>
          <cell r="B126" t="str">
            <v>KLICKITAT</v>
          </cell>
          <cell r="C126" t="str">
            <v>BL  </v>
          </cell>
          <cell r="D126">
            <v>0.93068006037773521</v>
          </cell>
          <cell r="E126">
            <v>1.8256649035702706</v>
          </cell>
          <cell r="F126">
            <v>5.3390633966218418E-2</v>
          </cell>
          <cell r="G126">
            <v>0.72771212270152952</v>
          </cell>
          <cell r="H126">
            <v>3.7994311519173679E-2</v>
          </cell>
          <cell r="I126">
            <v>0</v>
          </cell>
          <cell r="J126">
            <v>-2.5754420321349278</v>
          </cell>
          <cell r="K126">
            <v>0</v>
          </cell>
        </row>
        <row r="127">
          <cell r="A127" t="str">
            <v>20404</v>
          </cell>
          <cell r="B127" t="str">
            <v xml:space="preserve">GOLDENDALE          </v>
          </cell>
          <cell r="C127" t="str">
            <v>BL  </v>
          </cell>
          <cell r="D127">
            <v>0.34823991224786727</v>
          </cell>
          <cell r="E127">
            <v>0.42731563921940685</v>
          </cell>
          <cell r="F127">
            <v>6.5977155972170312E-2</v>
          </cell>
          <cell r="G127">
            <v>9.4296056574143042E-2</v>
          </cell>
          <cell r="H127">
            <v>4.3117249885972321E-3</v>
          </cell>
          <cell r="I127">
            <v>3.6566266177035206E-2</v>
          </cell>
          <cell r="J127">
            <v>2.3293244820780247E-2</v>
          </cell>
          <cell r="K127">
            <v>0</v>
          </cell>
        </row>
        <row r="128">
          <cell r="A128" t="str">
            <v>20405</v>
          </cell>
          <cell r="B128" t="str">
            <v xml:space="preserve">WHITE SALMON        </v>
          </cell>
          <cell r="C128" t="str">
            <v>BL S</v>
          </cell>
          <cell r="D128">
            <v>0.45889323715289976</v>
          </cell>
          <cell r="E128">
            <v>0.64747116920806724</v>
          </cell>
          <cell r="F128">
            <v>1.4737557836961117E-2</v>
          </cell>
          <cell r="G128">
            <v>9.6297085614943628E-2</v>
          </cell>
          <cell r="H128">
            <v>3.7462218826591069E-3</v>
          </cell>
          <cell r="I128">
            <v>0</v>
          </cell>
          <cell r="J128">
            <v>-0.22114527169553097</v>
          </cell>
          <cell r="K128">
            <v>0</v>
          </cell>
        </row>
        <row r="129">
          <cell r="A129" t="str">
            <v>20406</v>
          </cell>
          <cell r="B129" t="str">
            <v xml:space="preserve">LYLE                </v>
          </cell>
          <cell r="C129" t="str">
            <v>BL  </v>
          </cell>
          <cell r="D129">
            <v>0.6308412391301319</v>
          </cell>
          <cell r="E129">
            <v>0.54574703313163575</v>
          </cell>
          <cell r="F129">
            <v>4.0056154790000818E-2</v>
          </cell>
          <cell r="G129">
            <v>0.14588531821251341</v>
          </cell>
          <cell r="H129">
            <v>2.4440629352723334E-3</v>
          </cell>
          <cell r="I129">
            <v>0.13051809327570668</v>
          </cell>
          <cell r="J129">
            <v>-0.49549190147526107</v>
          </cell>
          <cell r="K129">
            <v>0</v>
          </cell>
        </row>
        <row r="130">
          <cell r="A130" t="str">
            <v>21014</v>
          </cell>
          <cell r="B130" t="str">
            <v xml:space="preserve">NAPAVINE            </v>
          </cell>
          <cell r="C130" t="str">
            <v>BLC</v>
          </cell>
          <cell r="D130">
            <v>0.50343689399547553</v>
          </cell>
          <cell r="E130">
            <v>0.40775176958584031</v>
          </cell>
          <cell r="F130">
            <v>4.4641602611791086E-2</v>
          </cell>
          <cell r="G130">
            <v>9.2993594558260534E-2</v>
          </cell>
          <cell r="H130">
            <v>1.2574600593671222E-2</v>
          </cell>
          <cell r="I130">
            <v>0</v>
          </cell>
          <cell r="J130">
            <v>-6.1398461345038936E-2</v>
          </cell>
          <cell r="K130">
            <v>0</v>
          </cell>
        </row>
        <row r="131">
          <cell r="A131" t="str">
            <v>21206</v>
          </cell>
          <cell r="B131" t="str">
            <v xml:space="preserve">MOSSYROCK           </v>
          </cell>
          <cell r="C131" t="str">
            <v>BL S</v>
          </cell>
          <cell r="D131">
            <v>0.4103929444967378</v>
          </cell>
          <cell r="E131">
            <v>0.44455817057932573</v>
          </cell>
          <cell r="F131">
            <v>2.4798688023975474E-2</v>
          </cell>
          <cell r="G131">
            <v>0.11712152239053854</v>
          </cell>
          <cell r="H131">
            <v>1.702820115807159E-2</v>
          </cell>
          <cell r="I131">
            <v>1.427729114669116E-2</v>
          </cell>
          <cell r="J131">
            <v>-2.8176817795340096E-2</v>
          </cell>
          <cell r="K131">
            <v>0</v>
          </cell>
        </row>
        <row r="132">
          <cell r="A132" t="str">
            <v>21214</v>
          </cell>
          <cell r="B132" t="str">
            <v xml:space="preserve">MORTON              </v>
          </cell>
          <cell r="C132" t="str">
            <v>BL S</v>
          </cell>
          <cell r="D132">
            <v>0.4220326503733085</v>
          </cell>
          <cell r="E132">
            <v>0.87013823694518833</v>
          </cell>
          <cell r="F132">
            <v>8.7353648908354026E-3</v>
          </cell>
          <cell r="G132">
            <v>0.20178937898155103</v>
          </cell>
          <cell r="H132">
            <v>0</v>
          </cell>
          <cell r="I132">
            <v>5.8981669338286184E-2</v>
          </cell>
          <cell r="J132">
            <v>-0.56167730052916942</v>
          </cell>
          <cell r="K132">
            <v>0</v>
          </cell>
        </row>
        <row r="133">
          <cell r="A133" t="str">
            <v>21226</v>
          </cell>
          <cell r="B133" t="str">
            <v xml:space="preserve">ADNA                </v>
          </cell>
          <cell r="C133" t="str">
            <v>BL</v>
          </cell>
          <cell r="D133">
            <v>0.46364741231620799</v>
          </cell>
          <cell r="E133">
            <v>0.58848510640588825</v>
          </cell>
          <cell r="F133">
            <v>0</v>
          </cell>
          <cell r="G133">
            <v>0.14228041347762377</v>
          </cell>
          <cell r="H133">
            <v>5.4154520864318427E-2</v>
          </cell>
          <cell r="I133">
            <v>0</v>
          </cell>
          <cell r="J133">
            <v>-0.24856745306403852</v>
          </cell>
          <cell r="K133">
            <v>0</v>
          </cell>
        </row>
        <row r="134">
          <cell r="A134" t="str">
            <v>21232</v>
          </cell>
          <cell r="B134" t="str">
            <v xml:space="preserve">WINLOCK             </v>
          </cell>
          <cell r="C134" t="str">
            <v>BLC</v>
          </cell>
          <cell r="D134">
            <v>0.53929427448046741</v>
          </cell>
          <cell r="E134">
            <v>0.30447017845006813</v>
          </cell>
          <cell r="F134">
            <v>0.1044762574710645</v>
          </cell>
          <cell r="G134">
            <v>7.7659010718952926E-2</v>
          </cell>
          <cell r="H134">
            <v>4.0469135369104105E-2</v>
          </cell>
          <cell r="I134">
            <v>0</v>
          </cell>
          <cell r="J134">
            <v>-6.6368856489657083E-2</v>
          </cell>
          <cell r="K134">
            <v>0</v>
          </cell>
        </row>
        <row r="135">
          <cell r="A135" t="str">
            <v>21234</v>
          </cell>
          <cell r="B135" t="str">
            <v xml:space="preserve">BOISTFORT           </v>
          </cell>
          <cell r="C135" t="str">
            <v>BL  </v>
          </cell>
          <cell r="D135">
            <v>0.43154093362229179</v>
          </cell>
          <cell r="E135">
            <v>0.76467322999002985</v>
          </cell>
          <cell r="F135">
            <v>5.2926384961012138E-2</v>
          </cell>
          <cell r="G135">
            <v>0.26961626206290795</v>
          </cell>
          <cell r="H135">
            <v>9.8527677141747441E-2</v>
          </cell>
          <cell r="I135">
            <v>0</v>
          </cell>
          <cell r="J135">
            <v>-0.61728448777798928</v>
          </cell>
          <cell r="K135">
            <v>0</v>
          </cell>
        </row>
        <row r="136">
          <cell r="A136" t="str">
            <v>21237</v>
          </cell>
          <cell r="B136" t="str">
            <v xml:space="preserve">TOLEDO              </v>
          </cell>
          <cell r="C136" t="str">
            <v>BLC</v>
          </cell>
          <cell r="D136">
            <v>0.44110965993798984</v>
          </cell>
          <cell r="E136">
            <v>0.50091222370426114</v>
          </cell>
          <cell r="F136">
            <v>4.9654943159979639E-3</v>
          </cell>
          <cell r="G136">
            <v>0.11909015888562459</v>
          </cell>
          <cell r="H136">
            <v>5.0195744963627709E-3</v>
          </cell>
          <cell r="I136">
            <v>0</v>
          </cell>
          <cell r="J136">
            <v>-7.1097111340236593E-2</v>
          </cell>
          <cell r="K136">
            <v>0</v>
          </cell>
        </row>
        <row r="137">
          <cell r="A137" t="str">
            <v>21300</v>
          </cell>
          <cell r="B137" t="str">
            <v xml:space="preserve">ONALASKA            </v>
          </cell>
          <cell r="C137" t="str">
            <v>BL S</v>
          </cell>
          <cell r="D137">
            <v>0.32686145335682204</v>
          </cell>
          <cell r="E137">
            <v>0.49033196941447438</v>
          </cell>
          <cell r="F137">
            <v>3.6842562266428722E-2</v>
          </cell>
          <cell r="G137">
            <v>0.100534053388489</v>
          </cell>
          <cell r="H137">
            <v>1.0728375694639981E-2</v>
          </cell>
          <cell r="I137">
            <v>0</v>
          </cell>
          <cell r="J137">
            <v>3.4701585879145923E-2</v>
          </cell>
          <cell r="K137">
            <v>0</v>
          </cell>
        </row>
        <row r="138">
          <cell r="A138" t="str">
            <v>21301</v>
          </cell>
          <cell r="B138" t="str">
            <v xml:space="preserve">PE ELL              </v>
          </cell>
          <cell r="C138" t="str">
            <v>BL  </v>
          </cell>
          <cell r="D138">
            <v>0.41278353122347144</v>
          </cell>
          <cell r="E138">
            <v>0.56361073630651304</v>
          </cell>
          <cell r="F138">
            <v>4.7719073380459477E-3</v>
          </cell>
          <cell r="G138">
            <v>0.14509322265132421</v>
          </cell>
          <cell r="H138">
            <v>1.3853402307785447E-2</v>
          </cell>
          <cell r="I138">
            <v>0</v>
          </cell>
          <cell r="J138">
            <v>-0.14011279982714001</v>
          </cell>
          <cell r="K138">
            <v>0</v>
          </cell>
        </row>
        <row r="139">
          <cell r="A139" t="str">
            <v>21302</v>
          </cell>
          <cell r="B139" t="str">
            <v xml:space="preserve">CHEHALIS            </v>
          </cell>
          <cell r="C139" t="str">
            <v>BLC</v>
          </cell>
          <cell r="D139">
            <v>0.39792086080704897</v>
          </cell>
          <cell r="E139">
            <v>0.5164534154257997</v>
          </cell>
          <cell r="F139">
            <v>6.6684605085798571E-2</v>
          </cell>
          <cell r="G139">
            <v>0.10844231600875921</v>
          </cell>
          <cell r="H139">
            <v>6.1584429005400697E-2</v>
          </cell>
          <cell r="I139">
            <v>1.134529782154276E-2</v>
          </cell>
          <cell r="J139">
            <v>-0.16243092415434998</v>
          </cell>
          <cell r="K139">
            <v>0</v>
          </cell>
        </row>
        <row r="140">
          <cell r="A140" t="str">
            <v>21303</v>
          </cell>
          <cell r="B140" t="str">
            <v xml:space="preserve">WHITE PASS          </v>
          </cell>
          <cell r="C140" t="str">
            <v>BL SC</v>
          </cell>
          <cell r="D140">
            <v>0.59654835920925631</v>
          </cell>
          <cell r="E140">
            <v>0.55657119059506288</v>
          </cell>
          <cell r="F140">
            <v>8.1106472149232972E-2</v>
          </cell>
          <cell r="G140">
            <v>0.15489190428058947</v>
          </cell>
          <cell r="H140">
            <v>0</v>
          </cell>
          <cell r="I140">
            <v>0</v>
          </cell>
          <cell r="J140">
            <v>-0.3891179262341416</v>
          </cell>
          <cell r="K140">
            <v>0</v>
          </cell>
        </row>
        <row r="141">
          <cell r="A141" t="str">
            <v>21401</v>
          </cell>
          <cell r="B141" t="str">
            <v xml:space="preserve">CENTRALIA           </v>
          </cell>
          <cell r="C141" t="str">
            <v>BL SC</v>
          </cell>
          <cell r="D141">
            <v>0.55345863974845599</v>
          </cell>
          <cell r="E141">
            <v>0.52502215973672373</v>
          </cell>
          <cell r="F141">
            <v>8.5314833870829693E-2</v>
          </cell>
          <cell r="G141">
            <v>0.12109056101604329</v>
          </cell>
          <cell r="H141">
            <v>4.5980410273440124E-2</v>
          </cell>
          <cell r="I141">
            <v>0</v>
          </cell>
          <cell r="J141">
            <v>-0.33086660464549283</v>
          </cell>
          <cell r="K141">
            <v>0</v>
          </cell>
        </row>
        <row r="142">
          <cell r="A142" t="str">
            <v>22008</v>
          </cell>
          <cell r="B142" t="str">
            <v xml:space="preserve">SPRAGUE             </v>
          </cell>
          <cell r="C142" t="str">
            <v>BL  </v>
          </cell>
          <cell r="D142">
            <v>0.56045916146272134</v>
          </cell>
          <cell r="E142">
            <v>1.143593237364237</v>
          </cell>
          <cell r="F142">
            <v>0.10478835308339411</v>
          </cell>
          <cell r="G142">
            <v>0.19110219522913768</v>
          </cell>
          <cell r="H142">
            <v>6.5035558893521223E-2</v>
          </cell>
          <cell r="I142">
            <v>0</v>
          </cell>
          <cell r="J142">
            <v>-1.0649785060330117</v>
          </cell>
          <cell r="K142">
            <v>0</v>
          </cell>
        </row>
        <row r="143">
          <cell r="A143" t="str">
            <v>22009</v>
          </cell>
          <cell r="B143" t="str">
            <v xml:space="preserve">REARDAN             </v>
          </cell>
          <cell r="C143" t="str">
            <v>BL  </v>
          </cell>
          <cell r="D143">
            <v>0.58667908038120042</v>
          </cell>
          <cell r="E143">
            <v>0.49612468475987925</v>
          </cell>
          <cell r="F143">
            <v>5.2914143168711431E-2</v>
          </cell>
          <cell r="G143">
            <v>0.1269240308148985</v>
          </cell>
          <cell r="H143">
            <v>1.0097871696512833E-2</v>
          </cell>
          <cell r="I143">
            <v>1.5648575302814067E-2</v>
          </cell>
          <cell r="J143">
            <v>-0.28838838612401663</v>
          </cell>
          <cell r="K143">
            <v>0</v>
          </cell>
        </row>
        <row r="144">
          <cell r="A144" t="str">
            <v>22017</v>
          </cell>
          <cell r="B144" t="str">
            <v xml:space="preserve">ALMIRA              </v>
          </cell>
          <cell r="C144" t="str">
            <v>BL  </v>
          </cell>
          <cell r="D144">
            <v>0.66369605009416288</v>
          </cell>
          <cell r="E144">
            <v>0.76089093822644338</v>
          </cell>
          <cell r="F144">
            <v>4.7017144628545785E-3</v>
          </cell>
          <cell r="G144">
            <v>0.22672648140148549</v>
          </cell>
          <cell r="H144">
            <v>2.5497652270525993E-2</v>
          </cell>
          <cell r="I144">
            <v>0</v>
          </cell>
          <cell r="J144">
            <v>-0.68151283645547212</v>
          </cell>
          <cell r="K144">
            <v>0</v>
          </cell>
        </row>
        <row r="145">
          <cell r="A145" t="str">
            <v>22073</v>
          </cell>
          <cell r="B145" t="str">
            <v xml:space="preserve">CRESTON             </v>
          </cell>
          <cell r="C145" t="str">
            <v>BL  </v>
          </cell>
          <cell r="D145">
            <v>0.73820171814355284</v>
          </cell>
          <cell r="E145">
            <v>0.92720428213951878</v>
          </cell>
          <cell r="F145">
            <v>2.5781028485159042E-2</v>
          </cell>
          <cell r="G145">
            <v>0.27612769811645077</v>
          </cell>
          <cell r="H145">
            <v>9.1321044152206723E-3</v>
          </cell>
          <cell r="I145">
            <v>0</v>
          </cell>
          <cell r="J145">
            <v>-0.97644683129990206</v>
          </cell>
          <cell r="K145">
            <v>0</v>
          </cell>
        </row>
        <row r="146">
          <cell r="A146" t="str">
            <v>22105</v>
          </cell>
          <cell r="B146" t="str">
            <v xml:space="preserve">ODESSA              </v>
          </cell>
          <cell r="C146" t="str">
            <v>BL  </v>
          </cell>
          <cell r="D146">
            <v>0.4982192862955882</v>
          </cell>
          <cell r="E146">
            <v>0.72381146716706712</v>
          </cell>
          <cell r="F146">
            <v>3.0308148628356853E-2</v>
          </cell>
          <cell r="G146">
            <v>0.1777698108549009</v>
          </cell>
          <cell r="H146">
            <v>1.6113533489242059E-2</v>
          </cell>
          <cell r="I146">
            <v>0</v>
          </cell>
          <cell r="J146">
            <v>-0.44622224643515523</v>
          </cell>
          <cell r="K146">
            <v>0</v>
          </cell>
        </row>
        <row r="147">
          <cell r="A147" t="str">
            <v>22200</v>
          </cell>
          <cell r="B147" t="str">
            <v xml:space="preserve">WILBUR              </v>
          </cell>
          <cell r="C147" t="str">
            <v>BL  </v>
          </cell>
          <cell r="D147">
            <v>0.58363971919797752</v>
          </cell>
          <cell r="E147">
            <v>0.84918684942521239</v>
          </cell>
          <cell r="F147">
            <v>6.8970208473680015E-3</v>
          </cell>
          <cell r="G147">
            <v>0.23143885184415539</v>
          </cell>
          <cell r="H147">
            <v>3.9638883456114046E-3</v>
          </cell>
          <cell r="I147">
            <v>0</v>
          </cell>
          <cell r="J147">
            <v>-0.67512632966032471</v>
          </cell>
          <cell r="K147">
            <v>0</v>
          </cell>
        </row>
        <row r="148">
          <cell r="A148" t="str">
            <v>22204</v>
          </cell>
          <cell r="B148" t="str">
            <v xml:space="preserve">HARRINGTON          </v>
          </cell>
          <cell r="C148" t="str">
            <v>BL  </v>
          </cell>
          <cell r="D148">
            <v>0.85261041364867873</v>
          </cell>
          <cell r="E148">
            <v>1.4001477463799863</v>
          </cell>
          <cell r="F148">
            <v>4.1810101248322518E-2</v>
          </cell>
          <cell r="G148">
            <v>0.40628637475340384</v>
          </cell>
          <cell r="H148">
            <v>2.6370214364477052E-2</v>
          </cell>
          <cell r="I148">
            <v>0</v>
          </cell>
          <cell r="J148">
            <v>-1.7272248503948684</v>
          </cell>
          <cell r="K148">
            <v>0</v>
          </cell>
        </row>
        <row r="149">
          <cell r="A149" t="str">
            <v>22207</v>
          </cell>
          <cell r="B149" t="str">
            <v xml:space="preserve">DAVENPORT           </v>
          </cell>
          <cell r="C149" t="str">
            <v>BL  </v>
          </cell>
          <cell r="D149">
            <v>0.57855406591641612</v>
          </cell>
          <cell r="E149">
            <v>0.48385804106731189</v>
          </cell>
          <cell r="F149">
            <v>2.8615856419147885E-3</v>
          </cell>
          <cell r="G149">
            <v>0.1139393743718885</v>
          </cell>
          <cell r="H149">
            <v>1.2434326992892242E-3</v>
          </cell>
          <cell r="I149">
            <v>0</v>
          </cell>
          <cell r="J149">
            <v>-0.18045649969682065</v>
          </cell>
          <cell r="K149">
            <v>0</v>
          </cell>
        </row>
        <row r="150">
          <cell r="A150" t="str">
            <v>23042</v>
          </cell>
          <cell r="B150" t="str">
            <v xml:space="preserve">SOUTHSIDE           </v>
          </cell>
          <cell r="C150" t="str">
            <v>BL  </v>
          </cell>
          <cell r="D150">
            <v>0.41462582638502682</v>
          </cell>
          <cell r="E150">
            <v>0.55873276638464953</v>
          </cell>
          <cell r="F150">
            <v>5.4338861154612304E-2</v>
          </cell>
          <cell r="G150">
            <v>0.1222291026143741</v>
          </cell>
          <cell r="H150">
            <v>3.6241475080343059E-3</v>
          </cell>
          <cell r="I150">
            <v>0</v>
          </cell>
          <cell r="J150">
            <v>-0.15355070404669705</v>
          </cell>
          <cell r="K150">
            <v>0</v>
          </cell>
        </row>
        <row r="151">
          <cell r="A151" t="str">
            <v>23054</v>
          </cell>
          <cell r="B151" t="str">
            <v xml:space="preserve">GRAPEVIEW           </v>
          </cell>
          <cell r="C151" t="str">
            <v>BL  </v>
          </cell>
          <cell r="D151">
            <v>0.48899610906739888</v>
          </cell>
          <cell r="E151">
            <v>0.46865747664511237</v>
          </cell>
          <cell r="F151">
            <v>2.0540368181209089E-4</v>
          </cell>
          <cell r="G151">
            <v>9.8815902976592804E-2</v>
          </cell>
          <cell r="H151">
            <v>2.8120742152845774E-3</v>
          </cell>
          <cell r="I151">
            <v>0</v>
          </cell>
          <cell r="J151">
            <v>-5.9486966586200729E-2</v>
          </cell>
          <cell r="K151">
            <v>0</v>
          </cell>
        </row>
        <row r="152">
          <cell r="A152" t="str">
            <v>23309</v>
          </cell>
          <cell r="B152" t="str">
            <v xml:space="preserve">SHELTON             </v>
          </cell>
          <cell r="C152" t="str">
            <v>BL S</v>
          </cell>
          <cell r="D152">
            <v>0.40013863385159809</v>
          </cell>
          <cell r="E152">
            <v>0.36541325852101786</v>
          </cell>
          <cell r="F152">
            <v>5.5609170092154332E-2</v>
          </cell>
          <cell r="G152">
            <v>6.8809703286378712E-2</v>
          </cell>
          <cell r="H152">
            <v>1.2561082958212268E-2</v>
          </cell>
          <cell r="I152">
            <v>0</v>
          </cell>
          <cell r="J152">
            <v>9.746815129063878E-2</v>
          </cell>
          <cell r="K152">
            <v>0</v>
          </cell>
        </row>
        <row r="153">
          <cell r="A153" t="str">
            <v>23311</v>
          </cell>
          <cell r="B153" t="str">
            <v xml:space="preserve">MARY M KNIGHT       </v>
          </cell>
          <cell r="C153" t="str">
            <v>BL  </v>
          </cell>
          <cell r="D153">
            <v>0.72123763518061179</v>
          </cell>
          <cell r="E153">
            <v>0.66646956270623769</v>
          </cell>
          <cell r="F153">
            <v>3.1118745289705041E-2</v>
          </cell>
          <cell r="G153">
            <v>0.26711048266370113</v>
          </cell>
          <cell r="H153">
            <v>2.2774374484372889E-2</v>
          </cell>
          <cell r="I153">
            <v>0.11922148727687812</v>
          </cell>
          <cell r="J153">
            <v>-0.82793228760150672</v>
          </cell>
          <cell r="K153">
            <v>0</v>
          </cell>
        </row>
        <row r="154">
          <cell r="A154" t="str">
            <v>23402</v>
          </cell>
          <cell r="B154" t="str">
            <v xml:space="preserve">PIONEER             </v>
          </cell>
          <cell r="C154" t="str">
            <v>BL S</v>
          </cell>
          <cell r="D154">
            <v>0.45424793993630169</v>
          </cell>
          <cell r="E154">
            <v>0.51412460296904916</v>
          </cell>
          <cell r="F154">
            <v>6.8446862602095607E-2</v>
          </cell>
          <cell r="G154">
            <v>8.0588875019370676E-2</v>
          </cell>
          <cell r="H154">
            <v>9.1236520453799198E-3</v>
          </cell>
          <cell r="I154">
            <v>0</v>
          </cell>
          <cell r="J154">
            <v>-0.12653193257219722</v>
          </cell>
          <cell r="K154">
            <v>0</v>
          </cell>
        </row>
        <row r="155">
          <cell r="A155" t="str">
            <v>23403</v>
          </cell>
          <cell r="B155" t="str">
            <v xml:space="preserve">NORTH MASON         </v>
          </cell>
          <cell r="C155" t="str">
            <v>BL  </v>
          </cell>
          <cell r="D155">
            <v>0.47856887413047683</v>
          </cell>
          <cell r="E155">
            <v>0.46311976939043531</v>
          </cell>
          <cell r="F155">
            <v>1.7367066849300658E-2</v>
          </cell>
          <cell r="G155">
            <v>8.7555022040697345E-2</v>
          </cell>
          <cell r="H155">
            <v>3.4542705176130763E-2</v>
          </cell>
          <cell r="I155">
            <v>0</v>
          </cell>
          <cell r="J155">
            <v>-8.1153437587040841E-2</v>
          </cell>
          <cell r="K155">
            <v>0</v>
          </cell>
        </row>
        <row r="156">
          <cell r="A156" t="str">
            <v>23404</v>
          </cell>
          <cell r="B156" t="str">
            <v xml:space="preserve">HOOD CANAL          </v>
          </cell>
          <cell r="C156" t="str">
            <v>BL S</v>
          </cell>
          <cell r="D156">
            <v>0.41709730740956263</v>
          </cell>
          <cell r="E156">
            <v>0.63736941322011864</v>
          </cell>
          <cell r="F156">
            <v>2.0465819196227818E-2</v>
          </cell>
          <cell r="G156">
            <v>0.1128244547467851</v>
          </cell>
          <cell r="H156">
            <v>2.3471861465206027E-2</v>
          </cell>
          <cell r="I156">
            <v>4.2531413725925796E-2</v>
          </cell>
          <cell r="J156">
            <v>-0.25376026976382604</v>
          </cell>
          <cell r="K156">
            <v>0</v>
          </cell>
        </row>
        <row r="157">
          <cell r="A157" t="str">
            <v>24014</v>
          </cell>
          <cell r="B157" t="str">
            <v xml:space="preserve">NESPELEM            </v>
          </cell>
          <cell r="C157" t="str">
            <v>BL S</v>
          </cell>
          <cell r="D157">
            <v>0.63895257214647772</v>
          </cell>
          <cell r="E157">
            <v>0.83786146141908613</v>
          </cell>
          <cell r="F157">
            <v>9.936586875194614E-2</v>
          </cell>
          <cell r="G157">
            <v>0.21324140279299089</v>
          </cell>
          <cell r="H157">
            <v>2.8539892623310796E-2</v>
          </cell>
          <cell r="I157">
            <v>8.4862468737682255E-3</v>
          </cell>
          <cell r="J157">
            <v>-0.8264474446075798</v>
          </cell>
          <cell r="K157">
            <v>0</v>
          </cell>
        </row>
        <row r="158">
          <cell r="A158" t="str">
            <v>24019</v>
          </cell>
          <cell r="B158" t="str">
            <v xml:space="preserve">OMAK                </v>
          </cell>
          <cell r="C158" t="str">
            <v>BL SC</v>
          </cell>
          <cell r="D158">
            <v>0.40214808674152619</v>
          </cell>
          <cell r="E158">
            <v>0.3959948896630211</v>
          </cell>
          <cell r="F158">
            <v>3.1424083579438655E-2</v>
          </cell>
          <cell r="G158">
            <v>6.793378399183353E-2</v>
          </cell>
          <cell r="H158">
            <v>8.7621087347635351E-2</v>
          </cell>
          <cell r="I158">
            <v>6.827026454196411E-2</v>
          </cell>
          <cell r="J158">
            <v>-5.3392195865419018E-2</v>
          </cell>
          <cell r="K158">
            <v>0</v>
          </cell>
        </row>
        <row r="159">
          <cell r="A159" t="str">
            <v>24105</v>
          </cell>
          <cell r="B159" t="str">
            <v xml:space="preserve">OKANOGAN            </v>
          </cell>
          <cell r="C159" t="str">
            <v>BL SC</v>
          </cell>
          <cell r="D159">
            <v>0.41036057794936376</v>
          </cell>
          <cell r="E159">
            <v>0.58832000299265508</v>
          </cell>
          <cell r="F159">
            <v>5.4999838290379049E-2</v>
          </cell>
          <cell r="G159">
            <v>0.21360693243531054</v>
          </cell>
          <cell r="H159">
            <v>3.5012748222556553E-2</v>
          </cell>
          <cell r="I159">
            <v>0</v>
          </cell>
          <cell r="J159">
            <v>-0.30230009989026502</v>
          </cell>
          <cell r="K159">
            <v>0</v>
          </cell>
        </row>
        <row r="160">
          <cell r="A160" t="str">
            <v>24111</v>
          </cell>
          <cell r="B160" t="str">
            <v xml:space="preserve">BREWSTER            </v>
          </cell>
          <cell r="C160" t="str">
            <v>BL SC</v>
          </cell>
          <cell r="D160">
            <v>0.46538657977442816</v>
          </cell>
          <cell r="E160">
            <v>0.37796199283247822</v>
          </cell>
          <cell r="F160">
            <v>2.9406219703835949E-2</v>
          </cell>
          <cell r="G160">
            <v>0.10080735218645019</v>
          </cell>
          <cell r="H160">
            <v>8.3656396262761223E-2</v>
          </cell>
          <cell r="I160">
            <v>0</v>
          </cell>
          <cell r="J160">
            <v>-5.7218540759953834E-2</v>
          </cell>
          <cell r="K160">
            <v>0</v>
          </cell>
        </row>
        <row r="161">
          <cell r="A161" t="str">
            <v>24122</v>
          </cell>
          <cell r="B161" t="str">
            <v xml:space="preserve">PATEROS             </v>
          </cell>
          <cell r="C161" t="str">
            <v>BL S</v>
          </cell>
          <cell r="D161">
            <v>0.54373264042423719</v>
          </cell>
          <cell r="E161">
            <v>0.50343381301062129</v>
          </cell>
          <cell r="F161">
            <v>3.6665129944445207E-2</v>
          </cell>
          <cell r="G161">
            <v>0.17204632727041821</v>
          </cell>
          <cell r="H161">
            <v>1.1154909241082929E-2</v>
          </cell>
          <cell r="I161">
            <v>0</v>
          </cell>
          <cell r="J161">
            <v>-0.26703281989080474</v>
          </cell>
          <cell r="K161">
            <v>0</v>
          </cell>
        </row>
        <row r="162">
          <cell r="A162" t="str">
            <v>24350</v>
          </cell>
          <cell r="B162" t="str">
            <v xml:space="preserve">METHOW VALLEY       </v>
          </cell>
          <cell r="C162" t="str">
            <v>BL  </v>
          </cell>
          <cell r="D162">
            <v>0.50380039933631637</v>
          </cell>
          <cell r="E162">
            <v>0.78140672389380339</v>
          </cell>
          <cell r="F162">
            <v>2.9334020790465015E-2</v>
          </cell>
          <cell r="G162">
            <v>0.15258551399752474</v>
          </cell>
          <cell r="H162">
            <v>1.0936767418718784E-2</v>
          </cell>
          <cell r="I162">
            <v>0</v>
          </cell>
          <cell r="J162">
            <v>-0.47806342543682817</v>
          </cell>
          <cell r="K162">
            <v>0</v>
          </cell>
        </row>
        <row r="163">
          <cell r="A163" t="str">
            <v>24404</v>
          </cell>
          <cell r="B163" t="str">
            <v xml:space="preserve">TONASKET            </v>
          </cell>
          <cell r="C163" t="str">
            <v>BL SC</v>
          </cell>
          <cell r="D163">
            <v>0.42978539579497693</v>
          </cell>
          <cell r="E163">
            <v>0.3879359213760441</v>
          </cell>
          <cell r="F163">
            <v>2.7156530571855429E-2</v>
          </cell>
          <cell r="G163">
            <v>9.0215328482704235E-2</v>
          </cell>
          <cell r="H163">
            <v>4.5659991783991397E-2</v>
          </cell>
          <cell r="I163">
            <v>2.5862770649120868E-2</v>
          </cell>
          <cell r="J163">
            <v>-6.6159386586928789E-3</v>
          </cell>
          <cell r="K163">
            <v>0</v>
          </cell>
        </row>
        <row r="164">
          <cell r="A164" t="str">
            <v>24410</v>
          </cell>
          <cell r="B164" t="str">
            <v xml:space="preserve">OROVILLE            </v>
          </cell>
          <cell r="C164" t="str">
            <v>BLC</v>
          </cell>
          <cell r="D164">
            <v>0.36445124528482448</v>
          </cell>
          <cell r="E164">
            <v>0.51454718365458996</v>
          </cell>
          <cell r="F164">
            <v>0.20500095699121962</v>
          </cell>
          <cell r="G164">
            <v>0.20526181405660604</v>
          </cell>
          <cell r="H164">
            <v>2.5503816002488178E-2</v>
          </cell>
          <cell r="I164">
            <v>0</v>
          </cell>
          <cell r="J164">
            <v>-0.31476501598972828</v>
          </cell>
          <cell r="K164">
            <v>0</v>
          </cell>
        </row>
        <row r="165">
          <cell r="A165" t="str">
            <v>25101</v>
          </cell>
          <cell r="B165" t="str">
            <v xml:space="preserve">OCEAN BEACH         </v>
          </cell>
          <cell r="C165" t="str">
            <v>BLC</v>
          </cell>
          <cell r="D165">
            <v>0.62351553323120046</v>
          </cell>
          <cell r="E165">
            <v>0.35443442088083033</v>
          </cell>
          <cell r="F165">
            <v>5.3020560414102691E-2</v>
          </cell>
          <cell r="G165">
            <v>7.8367456749876413E-2</v>
          </cell>
          <cell r="H165">
            <v>9.2155205512651204E-4</v>
          </cell>
          <cell r="I165">
            <v>0</v>
          </cell>
          <cell r="J165">
            <v>-0.1102595233311363</v>
          </cell>
          <cell r="K165">
            <v>0</v>
          </cell>
        </row>
        <row r="166">
          <cell r="A166" t="str">
            <v>25116</v>
          </cell>
          <cell r="B166" t="str">
            <v xml:space="preserve">RAYMOND             </v>
          </cell>
          <cell r="C166" t="str">
            <v>BL  </v>
          </cell>
          <cell r="D166">
            <v>0.52763757821592072</v>
          </cell>
          <cell r="E166">
            <v>0.5870477590042753</v>
          </cell>
          <cell r="F166">
            <v>4.0248724877298874E-3</v>
          </cell>
          <cell r="G166">
            <v>0.12790148370727372</v>
          </cell>
          <cell r="H166">
            <v>4.3718922848742662E-3</v>
          </cell>
          <cell r="I166">
            <v>0</v>
          </cell>
          <cell r="J166">
            <v>-0.25098358570007401</v>
          </cell>
          <cell r="K166">
            <v>0</v>
          </cell>
        </row>
        <row r="167">
          <cell r="A167" t="str">
            <v>25118</v>
          </cell>
          <cell r="B167" t="str">
            <v xml:space="preserve">SOUTH BEND          </v>
          </cell>
          <cell r="C167" t="str">
            <v>BL  </v>
          </cell>
          <cell r="D167">
            <v>0.42468986587161239</v>
          </cell>
          <cell r="E167">
            <v>0.59113218726627514</v>
          </cell>
          <cell r="F167">
            <v>2.1247166039733863E-2</v>
          </cell>
          <cell r="G167">
            <v>0.11272583242613936</v>
          </cell>
          <cell r="H167">
            <v>2.9363258759742715E-3</v>
          </cell>
          <cell r="I167">
            <v>0</v>
          </cell>
          <cell r="J167">
            <v>-0.15273137747973495</v>
          </cell>
          <cell r="K167">
            <v>0</v>
          </cell>
        </row>
        <row r="168">
          <cell r="A168" t="str">
            <v>25155</v>
          </cell>
          <cell r="B168" t="str">
            <v xml:space="preserve">NASELLE GRAYS RIV   </v>
          </cell>
          <cell r="C168" t="str">
            <v>BL  </v>
          </cell>
          <cell r="D168">
            <v>0.51427545471096237</v>
          </cell>
          <cell r="E168">
            <v>0.60079221041411424</v>
          </cell>
          <cell r="F168">
            <v>3.6509064777422801E-2</v>
          </cell>
          <cell r="G168">
            <v>9.9333930118626498E-2</v>
          </cell>
          <cell r="H168">
            <v>1.5021339314630362E-3</v>
          </cell>
          <cell r="I168">
            <v>0</v>
          </cell>
          <cell r="J168">
            <v>-0.25241279395258887</v>
          </cell>
          <cell r="K168">
            <v>0</v>
          </cell>
        </row>
        <row r="169">
          <cell r="A169" t="str">
            <v>25160</v>
          </cell>
          <cell r="B169" t="str">
            <v xml:space="preserve">WILLAPA VALLEY      </v>
          </cell>
          <cell r="C169" t="str">
            <v>BL  </v>
          </cell>
          <cell r="D169">
            <v>0.49854391146111443</v>
          </cell>
          <cell r="E169">
            <v>0.51348223349191913</v>
          </cell>
          <cell r="F169">
            <v>1.6803435369008777E-2</v>
          </cell>
          <cell r="G169">
            <v>0.12285841654424512</v>
          </cell>
          <cell r="H169">
            <v>1.5689482137263096E-3</v>
          </cell>
          <cell r="I169">
            <v>0</v>
          </cell>
          <cell r="J169">
            <v>-0.15325694508001378</v>
          </cell>
          <cell r="K169">
            <v>0</v>
          </cell>
        </row>
        <row r="170">
          <cell r="A170" t="str">
            <v>25200</v>
          </cell>
          <cell r="B170" t="str">
            <v xml:space="preserve">NORTH RIVER         </v>
          </cell>
          <cell r="C170" t="str">
            <v>BL  </v>
          </cell>
          <cell r="D170">
            <v>0.46889754339756501</v>
          </cell>
          <cell r="E170">
            <v>1.1852920513429166</v>
          </cell>
          <cell r="F170">
            <v>7.969089048155481E-2</v>
          </cell>
          <cell r="G170">
            <v>0.42048032986245426</v>
          </cell>
          <cell r="H170">
            <v>0</v>
          </cell>
          <cell r="I170">
            <v>0</v>
          </cell>
          <cell r="J170">
            <v>-1.1543608150844906</v>
          </cell>
          <cell r="K170">
            <v>0</v>
          </cell>
        </row>
        <row r="171">
          <cell r="A171" t="str">
            <v>26056</v>
          </cell>
          <cell r="B171" t="str">
            <v xml:space="preserve">NEWPORT             </v>
          </cell>
          <cell r="C171" t="str">
            <v>BL S</v>
          </cell>
          <cell r="D171">
            <v>0.59423997796423433</v>
          </cell>
          <cell r="E171">
            <v>0.61423656182578679</v>
          </cell>
          <cell r="F171">
            <v>2.9541419656438327E-2</v>
          </cell>
          <cell r="G171">
            <v>0.1347608200628064</v>
          </cell>
          <cell r="H171">
            <v>6.2983333407678034E-3</v>
          </cell>
          <cell r="I171">
            <v>0</v>
          </cell>
          <cell r="J171">
            <v>-0.37907711285003359</v>
          </cell>
          <cell r="K171">
            <v>0</v>
          </cell>
        </row>
        <row r="172">
          <cell r="A172" t="str">
            <v>26059</v>
          </cell>
          <cell r="B172" t="str">
            <v xml:space="preserve">CUSICK              </v>
          </cell>
          <cell r="C172" t="str">
            <v>BL  </v>
          </cell>
          <cell r="D172">
            <v>0.47696954347058945</v>
          </cell>
          <cell r="E172">
            <v>0.69698805877676695</v>
          </cell>
          <cell r="F172">
            <v>3.4714952281883135E-2</v>
          </cell>
          <cell r="G172">
            <v>0.21440791528563696</v>
          </cell>
          <cell r="H172">
            <v>1.4582806155540431E-2</v>
          </cell>
          <cell r="I172">
            <v>6.9197271446283889E-2</v>
          </cell>
          <cell r="J172">
            <v>-0.50686054741670084</v>
          </cell>
          <cell r="K172">
            <v>0</v>
          </cell>
        </row>
        <row r="173">
          <cell r="A173" t="str">
            <v>26070</v>
          </cell>
          <cell r="B173" t="str">
            <v xml:space="preserve">SELKIRK             </v>
          </cell>
          <cell r="C173" t="str">
            <v>BL  </v>
          </cell>
          <cell r="D173">
            <v>0.60084917971158214</v>
          </cell>
          <cell r="E173">
            <v>1.0374258559011227</v>
          </cell>
          <cell r="F173">
            <v>4.917343494994552E-2</v>
          </cell>
          <cell r="G173">
            <v>0.281374082614403</v>
          </cell>
          <cell r="H173">
            <v>5.6914025278252053E-3</v>
          </cell>
          <cell r="I173">
            <v>0</v>
          </cell>
          <cell r="J173">
            <v>-0.97451395570487886</v>
          </cell>
          <cell r="K173">
            <v>0</v>
          </cell>
        </row>
        <row r="174">
          <cell r="A174" t="str">
            <v>27001</v>
          </cell>
          <cell r="B174" t="str">
            <v xml:space="preserve">STEILACOOM HIST.    </v>
          </cell>
          <cell r="C174" t="str">
            <v>BLC</v>
          </cell>
          <cell r="D174">
            <v>0.48061664619920275</v>
          </cell>
          <cell r="E174">
            <v>0.42102690243319402</v>
          </cell>
          <cell r="F174">
            <v>6.5400123914020392E-2</v>
          </cell>
          <cell r="G174">
            <v>0.18705977749937255</v>
          </cell>
          <cell r="H174">
            <v>2.9742337613526664E-2</v>
          </cell>
          <cell r="I174">
            <v>1.4208064191767126E-2</v>
          </cell>
          <cell r="J174">
            <v>-0.19805385185108348</v>
          </cell>
          <cell r="K174">
            <v>0</v>
          </cell>
        </row>
        <row r="175">
          <cell r="A175" t="str">
            <v>27003</v>
          </cell>
          <cell r="B175" t="str">
            <v xml:space="preserve">PUYALLUP            </v>
          </cell>
          <cell r="C175" t="str">
            <v>BL  </v>
          </cell>
          <cell r="D175">
            <v>0.35626084299621386</v>
          </cell>
          <cell r="E175">
            <v>0.5244614140145768</v>
          </cell>
          <cell r="F175">
            <v>6.4503442868299801E-2</v>
          </cell>
          <cell r="G175">
            <v>0.10045186704050725</v>
          </cell>
          <cell r="H175">
            <v>4.7209095241931696E-2</v>
          </cell>
          <cell r="I175">
            <v>1.797356699877797E-2</v>
          </cell>
          <cell r="J175">
            <v>-0.11086022916030737</v>
          </cell>
          <cell r="K175">
            <v>0</v>
          </cell>
        </row>
        <row r="176">
          <cell r="A176" t="str">
            <v>27010</v>
          </cell>
          <cell r="B176" t="str">
            <v xml:space="preserve">TACOMA              </v>
          </cell>
          <cell r="C176" t="str">
            <v>BL S</v>
          </cell>
          <cell r="D176">
            <v>0.39130086401099101</v>
          </cell>
          <cell r="E176">
            <v>0.49186063840165617</v>
          </cell>
          <cell r="F176">
            <v>3.0503264613781843E-2</v>
          </cell>
          <cell r="G176">
            <v>9.51618439480163E-2</v>
          </cell>
          <cell r="H176">
            <v>4.3065948131420624E-2</v>
          </cell>
          <cell r="I176">
            <v>8.269554020001776E-4</v>
          </cell>
          <cell r="J176">
            <v>-5.2719514507866098E-2</v>
          </cell>
          <cell r="K176">
            <v>0</v>
          </cell>
        </row>
        <row r="177">
          <cell r="A177" t="str">
            <v>27019</v>
          </cell>
          <cell r="B177" t="str">
            <v xml:space="preserve">CARBONADO           </v>
          </cell>
          <cell r="C177" t="str">
            <v>BL  </v>
          </cell>
          <cell r="D177">
            <v>0.78708011908211606</v>
          </cell>
          <cell r="E177">
            <v>0.58607194103948979</v>
          </cell>
          <cell r="F177">
            <v>0</v>
          </cell>
          <cell r="G177">
            <v>0.20448050022867795</v>
          </cell>
          <cell r="H177">
            <v>0</v>
          </cell>
          <cell r="I177">
            <v>0</v>
          </cell>
          <cell r="J177">
            <v>-0.57763256035028376</v>
          </cell>
          <cell r="K177">
            <v>0</v>
          </cell>
        </row>
        <row r="178">
          <cell r="A178" t="str">
            <v>27083</v>
          </cell>
          <cell r="B178" t="str">
            <v xml:space="preserve">UNIVERSITY PLACE    </v>
          </cell>
          <cell r="C178" t="str">
            <v>BL S</v>
          </cell>
          <cell r="D178">
            <v>0.45053366904593334</v>
          </cell>
          <cell r="E178">
            <v>0.51023643118865647</v>
          </cell>
          <cell r="F178">
            <v>5.8196801526220553E-2</v>
          </cell>
          <cell r="G178">
            <v>9.7422555482843703E-2</v>
          </cell>
          <cell r="H178">
            <v>2.9251156750421749E-2</v>
          </cell>
          <cell r="I178">
            <v>6.3830594119404479E-3</v>
          </cell>
          <cell r="J178">
            <v>-0.15202367340601611</v>
          </cell>
          <cell r="K178">
            <v>0</v>
          </cell>
        </row>
        <row r="179">
          <cell r="A179" t="str">
            <v>27320</v>
          </cell>
          <cell r="B179" t="str">
            <v xml:space="preserve">SUMNER              </v>
          </cell>
          <cell r="C179" t="str">
            <v>BL S</v>
          </cell>
          <cell r="D179">
            <v>0.51145340542821704</v>
          </cell>
          <cell r="E179">
            <v>0.44524001004122282</v>
          </cell>
          <cell r="F179">
            <v>4.3997251620735874E-2</v>
          </cell>
          <cell r="G179">
            <v>8.8164831014204428E-2</v>
          </cell>
          <cell r="H179">
            <v>1.8040247050379727E-2</v>
          </cell>
          <cell r="I179">
            <v>0</v>
          </cell>
          <cell r="J179">
            <v>-0.10689574515476002</v>
          </cell>
          <cell r="K179">
            <v>0</v>
          </cell>
        </row>
        <row r="180">
          <cell r="A180" t="str">
            <v>27343</v>
          </cell>
          <cell r="B180" t="str">
            <v xml:space="preserve">DIERINGER           </v>
          </cell>
          <cell r="C180" t="str">
            <v>BL  </v>
          </cell>
          <cell r="D180">
            <v>0.39021771900648122</v>
          </cell>
          <cell r="E180">
            <v>0.54546985418754601</v>
          </cell>
          <cell r="F180">
            <v>3.6624826807266322E-2</v>
          </cell>
          <cell r="G180">
            <v>0.11365985372179804</v>
          </cell>
          <cell r="H180">
            <v>2.4091205521443861E-2</v>
          </cell>
          <cell r="I180">
            <v>0</v>
          </cell>
          <cell r="J180">
            <v>-0.11006345924453563</v>
          </cell>
          <cell r="K180">
            <v>0</v>
          </cell>
        </row>
        <row r="181">
          <cell r="A181" t="str">
            <v>27344</v>
          </cell>
          <cell r="B181" t="str">
            <v xml:space="preserve">ORTING              </v>
          </cell>
          <cell r="C181" t="str">
            <v>BL  </v>
          </cell>
          <cell r="D181">
            <v>0.34850011222181909</v>
          </cell>
          <cell r="E181">
            <v>0.5601112360806193</v>
          </cell>
          <cell r="F181">
            <v>1.4506395509718493E-2</v>
          </cell>
          <cell r="G181">
            <v>0.14051593347972294</v>
          </cell>
          <cell r="H181">
            <v>8.2613114339142812E-2</v>
          </cell>
          <cell r="I181">
            <v>0</v>
          </cell>
          <cell r="J181">
            <v>-0.14624679163102264</v>
          </cell>
          <cell r="K181">
            <v>0</v>
          </cell>
        </row>
        <row r="182">
          <cell r="A182" t="str">
            <v>27400</v>
          </cell>
          <cell r="B182" t="str">
            <v xml:space="preserve">CLOVER PARK         </v>
          </cell>
          <cell r="C182" t="str">
            <v>BL SC</v>
          </cell>
          <cell r="D182">
            <v>0.44894931950944611</v>
          </cell>
          <cell r="E182">
            <v>0.48291346048913553</v>
          </cell>
          <cell r="F182">
            <v>1.3134630968954111E-2</v>
          </cell>
          <cell r="G182">
            <v>8.6518339231139232E-2</v>
          </cell>
          <cell r="H182">
            <v>5.5727031189481864E-2</v>
          </cell>
          <cell r="I182">
            <v>1.5693959599587014E-3</v>
          </cell>
          <cell r="J182">
            <v>-8.8812177348115542E-2</v>
          </cell>
          <cell r="K182">
            <v>0</v>
          </cell>
        </row>
        <row r="183">
          <cell r="A183" t="str">
            <v>27401</v>
          </cell>
          <cell r="B183" t="str">
            <v xml:space="preserve">PENINSULA           </v>
          </cell>
          <cell r="C183" t="str">
            <v>BL SC</v>
          </cell>
          <cell r="D183">
            <v>0.48136935546308135</v>
          </cell>
          <cell r="E183">
            <v>0.4490233762028194</v>
          </cell>
          <cell r="F183">
            <v>3.1812254228007771E-2</v>
          </cell>
          <cell r="G183">
            <v>8.8643019235558465E-2</v>
          </cell>
          <cell r="H183">
            <v>1.3824075124744479E-2</v>
          </cell>
          <cell r="I183">
            <v>0</v>
          </cell>
          <cell r="J183">
            <v>-6.4672080254211686E-2</v>
          </cell>
          <cell r="K183">
            <v>0</v>
          </cell>
        </row>
        <row r="184">
          <cell r="A184" t="str">
            <v>27402</v>
          </cell>
          <cell r="B184" t="str">
            <v xml:space="preserve">FRANKLIN PIERCE     </v>
          </cell>
          <cell r="C184" t="str">
            <v>BL S</v>
          </cell>
          <cell r="D184">
            <v>0.40400652216717448</v>
          </cell>
          <cell r="E184">
            <v>0.39515030129521511</v>
          </cell>
          <cell r="F184">
            <v>4.2785702768052027E-2</v>
          </cell>
          <cell r="G184">
            <v>8.908090096704499E-2</v>
          </cell>
          <cell r="H184">
            <v>5.2327622612819827E-2</v>
          </cell>
          <cell r="I184">
            <v>8.5103878867159435E-2</v>
          </cell>
          <cell r="J184">
            <v>-6.8454928677465901E-2</v>
          </cell>
          <cell r="K184">
            <v>0</v>
          </cell>
        </row>
        <row r="185">
          <cell r="A185" t="str">
            <v>27403</v>
          </cell>
          <cell r="B185" t="str">
            <v xml:space="preserve">BETHEL              </v>
          </cell>
          <cell r="C185" t="str">
            <v>BL S</v>
          </cell>
          <cell r="D185">
            <v>0.38949673459879691</v>
          </cell>
          <cell r="E185">
            <v>0.42169933605533133</v>
          </cell>
          <cell r="F185">
            <v>4.8042427099115957E-2</v>
          </cell>
          <cell r="G185">
            <v>7.394606144299308E-2</v>
          </cell>
          <cell r="H185">
            <v>2.9893787136046512E-2</v>
          </cell>
          <cell r="I185">
            <v>1.9203312385961797E-3</v>
          </cell>
          <cell r="J185">
            <v>3.5001322429120178E-2</v>
          </cell>
          <cell r="K185">
            <v>0</v>
          </cell>
        </row>
        <row r="186">
          <cell r="A186" t="str">
            <v>27404</v>
          </cell>
          <cell r="B186" t="str">
            <v xml:space="preserve">EATONVILLE          </v>
          </cell>
          <cell r="C186" t="str">
            <v>BLC</v>
          </cell>
          <cell r="D186">
            <v>0.46591068852342621</v>
          </cell>
          <cell r="E186">
            <v>0.77019335699739766</v>
          </cell>
          <cell r="F186">
            <v>4.6407197182127546E-2</v>
          </cell>
          <cell r="G186">
            <v>0.13372772748738937</v>
          </cell>
          <cell r="H186">
            <v>3.0676095419105017E-4</v>
          </cell>
          <cell r="I186">
            <v>1.8261208359359002E-2</v>
          </cell>
          <cell r="J186">
            <v>-0.43480693950389088</v>
          </cell>
          <cell r="K186">
            <v>0</v>
          </cell>
        </row>
        <row r="187">
          <cell r="A187" t="str">
            <v>27416</v>
          </cell>
          <cell r="B187" t="str">
            <v xml:space="preserve">WHITE RIVER         </v>
          </cell>
          <cell r="C187" t="str">
            <v>BL  </v>
          </cell>
          <cell r="D187">
            <v>0.35412622508550268</v>
          </cell>
          <cell r="E187">
            <v>0.63681352241579747</v>
          </cell>
          <cell r="F187">
            <v>2.8672318438438052E-2</v>
          </cell>
          <cell r="G187">
            <v>0.11821573329017045</v>
          </cell>
          <cell r="H187">
            <v>1.4305609923053065E-2</v>
          </cell>
          <cell r="I187">
            <v>7.0618634668226194E-3</v>
          </cell>
          <cell r="J187">
            <v>-0.15919527261978414</v>
          </cell>
          <cell r="K187">
            <v>0</v>
          </cell>
        </row>
        <row r="188">
          <cell r="A188" t="str">
            <v>27417</v>
          </cell>
          <cell r="B188" t="str">
            <v xml:space="preserve">FIFE                </v>
          </cell>
          <cell r="C188" t="str">
            <v>BL  </v>
          </cell>
          <cell r="D188">
            <v>0.40654614287695828</v>
          </cell>
          <cell r="E188">
            <v>0.41924430868773438</v>
          </cell>
          <cell r="F188">
            <v>3.1414638576805529E-2</v>
          </cell>
          <cell r="G188">
            <v>6.2736846957924142E-2</v>
          </cell>
          <cell r="H188">
            <v>8.9516531598126548E-3</v>
          </cell>
          <cell r="I188">
            <v>0</v>
          </cell>
          <cell r="J188">
            <v>7.1106409740765014E-2</v>
          </cell>
          <cell r="K188">
            <v>0</v>
          </cell>
        </row>
        <row r="189">
          <cell r="A189" t="str">
            <v>28137</v>
          </cell>
          <cell r="B189" t="str">
            <v xml:space="preserve">ORCAS               </v>
          </cell>
          <cell r="C189" t="str">
            <v>BL S</v>
          </cell>
          <cell r="D189">
            <v>0.46473774462507045</v>
          </cell>
          <cell r="E189">
            <v>0.71284063320031699</v>
          </cell>
          <cell r="F189">
            <v>6.5970806679044045E-3</v>
          </cell>
          <cell r="G189">
            <v>0.13372075570851291</v>
          </cell>
          <cell r="H189">
            <v>5.9366920427136004E-2</v>
          </cell>
          <cell r="I189">
            <v>0</v>
          </cell>
          <cell r="J189">
            <v>-0.37726313462894095</v>
          </cell>
          <cell r="K189">
            <v>0</v>
          </cell>
        </row>
        <row r="190">
          <cell r="A190" t="str">
            <v>28144</v>
          </cell>
          <cell r="B190" t="str">
            <v xml:space="preserve">LOPEZ               </v>
          </cell>
          <cell r="C190" t="str">
            <v>BL  </v>
          </cell>
          <cell r="D190">
            <v>0.49192970626239735</v>
          </cell>
          <cell r="E190">
            <v>1.0657695657537836</v>
          </cell>
          <cell r="F190">
            <v>2.2393834157975407E-3</v>
          </cell>
          <cell r="G190">
            <v>0.42624713608351644</v>
          </cell>
          <cell r="H190">
            <v>8.9166094042353906E-3</v>
          </cell>
          <cell r="I190">
            <v>0</v>
          </cell>
          <cell r="J190">
            <v>-0.99510240091973001</v>
          </cell>
          <cell r="K190">
            <v>0</v>
          </cell>
        </row>
        <row r="191">
          <cell r="A191" t="str">
            <v>28149</v>
          </cell>
          <cell r="B191" t="str">
            <v xml:space="preserve">SAN JUAN            </v>
          </cell>
          <cell r="C191" t="str">
            <v>BL  </v>
          </cell>
          <cell r="D191">
            <v>0.57710021942002754</v>
          </cell>
          <cell r="E191">
            <v>0.61496154756663357</v>
          </cell>
          <cell r="F191">
            <v>0</v>
          </cell>
          <cell r="G191">
            <v>0.14009220019740609</v>
          </cell>
          <cell r="H191">
            <v>3.0013999296439942E-3</v>
          </cell>
          <cell r="I191">
            <v>0</v>
          </cell>
          <cell r="J191">
            <v>-0.33515536711371102</v>
          </cell>
          <cell r="K191">
            <v>0</v>
          </cell>
        </row>
        <row r="192">
          <cell r="A192" t="str">
            <v>29011</v>
          </cell>
          <cell r="B192" t="str">
            <v xml:space="preserve">CONCRETE            </v>
          </cell>
          <cell r="C192" t="str">
            <v>BL  </v>
          </cell>
          <cell r="D192">
            <v>0.39014785775488042</v>
          </cell>
          <cell r="E192">
            <v>0.53967905302004293</v>
          </cell>
          <cell r="F192">
            <v>3.3103785468174683E-2</v>
          </cell>
          <cell r="G192">
            <v>0.17157484857068137</v>
          </cell>
          <cell r="H192">
            <v>3.1566751404989005E-2</v>
          </cell>
          <cell r="I192">
            <v>0.17399009868450255</v>
          </cell>
          <cell r="J192">
            <v>-0.340062394903271</v>
          </cell>
          <cell r="K192">
            <v>0</v>
          </cell>
        </row>
        <row r="193">
          <cell r="A193" t="str">
            <v>29100</v>
          </cell>
          <cell r="B193" t="str">
            <v xml:space="preserve">BURLINGTON EDISON   </v>
          </cell>
          <cell r="C193" t="str">
            <v>BL S</v>
          </cell>
          <cell r="D193">
            <v>0.46825165654642803</v>
          </cell>
          <cell r="E193">
            <v>0.55720503646359509</v>
          </cell>
          <cell r="F193">
            <v>3.4145613086026941E-2</v>
          </cell>
          <cell r="G193">
            <v>0.11170108075932811</v>
          </cell>
          <cell r="H193">
            <v>1.048707005882683E-2</v>
          </cell>
          <cell r="I193">
            <v>1.8536936747723744E-2</v>
          </cell>
          <cell r="J193">
            <v>-0.2003273936619287</v>
          </cell>
          <cell r="K193">
            <v>0</v>
          </cell>
        </row>
        <row r="194">
          <cell r="A194" t="str">
            <v>29101</v>
          </cell>
          <cell r="B194" t="str">
            <v xml:space="preserve">SEDRO WOOLLEY       </v>
          </cell>
          <cell r="C194" t="str">
            <v>BL  </v>
          </cell>
          <cell r="D194">
            <v>0.43034308323373049</v>
          </cell>
          <cell r="E194">
            <v>0.49678719076620326</v>
          </cell>
          <cell r="F194">
            <v>3.7053833516777337E-2</v>
          </cell>
          <cell r="G194">
            <v>9.1475381348713983E-2</v>
          </cell>
          <cell r="H194">
            <v>2.5983830972306828E-2</v>
          </cell>
          <cell r="I194">
            <v>1.2994109915522372E-2</v>
          </cell>
          <cell r="J194">
            <v>-9.4637429753254412E-2</v>
          </cell>
          <cell r="K194">
            <v>0</v>
          </cell>
        </row>
        <row r="195">
          <cell r="A195" t="str">
            <v>29103</v>
          </cell>
          <cell r="B195" t="str">
            <v xml:space="preserve">ANACORTES           </v>
          </cell>
          <cell r="C195" t="str">
            <v>BL  </v>
          </cell>
          <cell r="D195">
            <v>0.37191469508669273</v>
          </cell>
          <cell r="E195">
            <v>0.63542010364386903</v>
          </cell>
          <cell r="F195">
            <v>2.2696841394563631E-2</v>
          </cell>
          <cell r="G195">
            <v>0.10816580822290507</v>
          </cell>
          <cell r="H195">
            <v>2.4748005863745877E-2</v>
          </cell>
          <cell r="I195">
            <v>0</v>
          </cell>
          <cell r="J195">
            <v>-0.16294545421177611</v>
          </cell>
          <cell r="K195">
            <v>0</v>
          </cell>
        </row>
        <row r="196">
          <cell r="A196" t="str">
            <v>29311</v>
          </cell>
          <cell r="B196" t="str">
            <v xml:space="preserve">LA CONNER           </v>
          </cell>
          <cell r="C196" t="str">
            <v>BL  </v>
          </cell>
          <cell r="D196">
            <v>0.69577052064425005</v>
          </cell>
          <cell r="E196">
            <v>0.83794981570237947</v>
          </cell>
          <cell r="F196">
            <v>5.7744041575987703E-3</v>
          </cell>
          <cell r="G196">
            <v>0.16097805580593055</v>
          </cell>
          <cell r="H196">
            <v>1.9428894380936375E-2</v>
          </cell>
          <cell r="I196">
            <v>0</v>
          </cell>
          <cell r="J196">
            <v>-0.71990169069109511</v>
          </cell>
          <cell r="K196">
            <v>0</v>
          </cell>
        </row>
        <row r="197">
          <cell r="A197" t="str">
            <v>29317</v>
          </cell>
          <cell r="B197" t="str">
            <v xml:space="preserve">CONWAY              </v>
          </cell>
          <cell r="C197" t="str">
            <v>BL  </v>
          </cell>
          <cell r="D197">
            <v>0.44625730604943531</v>
          </cell>
          <cell r="E197">
            <v>0.73747357564654992</v>
          </cell>
          <cell r="F197">
            <v>3.2552409398283657E-3</v>
          </cell>
          <cell r="G197">
            <v>0.11358768685219933</v>
          </cell>
          <cell r="H197">
            <v>3.7802279042130058E-2</v>
          </cell>
          <cell r="I197">
            <v>0</v>
          </cell>
          <cell r="J197">
            <v>-0.33837608853014284</v>
          </cell>
          <cell r="K197">
            <v>0</v>
          </cell>
        </row>
        <row r="198">
          <cell r="A198" t="str">
            <v>29320</v>
          </cell>
          <cell r="B198" t="str">
            <v xml:space="preserve">MT VERNON           </v>
          </cell>
          <cell r="C198" t="str">
            <v>BL S</v>
          </cell>
          <cell r="D198">
            <v>0.21816401947809608</v>
          </cell>
          <cell r="E198">
            <v>0.45364959532842647</v>
          </cell>
          <cell r="F198">
            <v>0.21628169415915968</v>
          </cell>
          <cell r="G198">
            <v>9.9002125593041834E-2</v>
          </cell>
          <cell r="H198">
            <v>1.284199046442671E-2</v>
          </cell>
          <cell r="I198">
            <v>1.735362628150508E-3</v>
          </cell>
          <cell r="J198">
            <v>-1.6747876513010895E-3</v>
          </cell>
          <cell r="K198">
            <v>0</v>
          </cell>
        </row>
        <row r="199">
          <cell r="A199" t="str">
            <v>30002</v>
          </cell>
          <cell r="B199" t="str">
            <v xml:space="preserve">SKAMANIA            </v>
          </cell>
          <cell r="C199" t="str">
            <v>BL  </v>
          </cell>
          <cell r="D199">
            <v>0.42940067295004464</v>
          </cell>
          <cell r="E199">
            <v>0.89037748720094922</v>
          </cell>
          <cell r="F199">
            <v>1.2544084298118733E-2</v>
          </cell>
          <cell r="G199">
            <v>0.2376278654999468</v>
          </cell>
          <cell r="H199">
            <v>6.3831339403889048E-2</v>
          </cell>
          <cell r="I199">
            <v>0</v>
          </cell>
          <cell r="J199">
            <v>-0.63378144935294844</v>
          </cell>
          <cell r="K199">
            <v>0</v>
          </cell>
        </row>
        <row r="200">
          <cell r="A200" t="str">
            <v>30031</v>
          </cell>
          <cell r="B200" t="str">
            <v xml:space="preserve">MILL A              </v>
          </cell>
          <cell r="C200" t="str">
            <v>BL S</v>
          </cell>
          <cell r="D200">
            <v>0.56315059885863827</v>
          </cell>
          <cell r="E200">
            <v>2.1135531847360682</v>
          </cell>
          <cell r="F200">
            <v>8.1407852205963322E-3</v>
          </cell>
          <cell r="G200">
            <v>1.3014668383243622</v>
          </cell>
          <cell r="H200">
            <v>9.7724240009846031E-2</v>
          </cell>
          <cell r="I200">
            <v>0</v>
          </cell>
          <cell r="J200">
            <v>-3.0840356471495118</v>
          </cell>
          <cell r="K200">
            <v>0</v>
          </cell>
        </row>
        <row r="201">
          <cell r="A201" t="str">
            <v>30303</v>
          </cell>
          <cell r="B201" t="str">
            <v xml:space="preserve">STEVENSON-CARSON    </v>
          </cell>
          <cell r="C201" t="str">
            <v>BL  </v>
          </cell>
          <cell r="D201">
            <v>0.40770653397514495</v>
          </cell>
          <cell r="E201">
            <v>0.60265100052513887</v>
          </cell>
          <cell r="F201">
            <v>1.4651419745681436E-2</v>
          </cell>
          <cell r="G201">
            <v>0.13548202526634334</v>
          </cell>
          <cell r="H201">
            <v>6.1125347712871946E-2</v>
          </cell>
          <cell r="I201">
            <v>3.8061860203820304E-2</v>
          </cell>
          <cell r="J201">
            <v>-0.2596781874290009</v>
          </cell>
          <cell r="K201">
            <v>0</v>
          </cell>
        </row>
        <row r="202">
          <cell r="A202" t="str">
            <v>31002</v>
          </cell>
          <cell r="B202" t="str">
            <v xml:space="preserve">EVERETT             </v>
          </cell>
          <cell r="C202" t="str">
            <v>BL S</v>
          </cell>
          <cell r="D202">
            <v>0.39420914741105595</v>
          </cell>
          <cell r="E202">
            <v>0.47300317896749383</v>
          </cell>
          <cell r="F202">
            <v>8.5684794571534283E-3</v>
          </cell>
          <cell r="G202">
            <v>6.3331539307922555E-2</v>
          </cell>
          <cell r="H202">
            <v>3.542049919104702E-2</v>
          </cell>
          <cell r="I202">
            <v>2.3837873903709893E-4</v>
          </cell>
          <cell r="J202">
            <v>2.5228776926290105E-2</v>
          </cell>
          <cell r="K202">
            <v>0</v>
          </cell>
        </row>
        <row r="203">
          <cell r="A203" t="str">
            <v>31004</v>
          </cell>
          <cell r="B203" t="str">
            <v xml:space="preserve">LAKE STEVENS        </v>
          </cell>
          <cell r="C203" t="str">
            <v>BL  </v>
          </cell>
          <cell r="D203">
            <v>0.45980129278538984</v>
          </cell>
          <cell r="E203">
            <v>0.49631322674380701</v>
          </cell>
          <cell r="F203">
            <v>2.4162652264214709E-2</v>
          </cell>
          <cell r="G203">
            <v>8.7041173848378617E-2</v>
          </cell>
          <cell r="H203">
            <v>2.3191665329133922E-2</v>
          </cell>
          <cell r="I203">
            <v>9.6731230003351577E-3</v>
          </cell>
          <cell r="J203">
            <v>-0.10018313397125922</v>
          </cell>
          <cell r="K203">
            <v>0</v>
          </cell>
        </row>
        <row r="204">
          <cell r="A204" t="str">
            <v>31006</v>
          </cell>
          <cell r="B204" t="str">
            <v xml:space="preserve">MUKILTEO            </v>
          </cell>
          <cell r="C204" t="str">
            <v>BL SC</v>
          </cell>
          <cell r="D204">
            <v>0.43651917645865351</v>
          </cell>
          <cell r="E204">
            <v>0.4711593904786584</v>
          </cell>
          <cell r="F204">
            <v>5.2874410233886865E-2</v>
          </cell>
          <cell r="G204">
            <v>6.3446179389687496E-2</v>
          </cell>
          <cell r="H204">
            <v>1.3190410885147448E-2</v>
          </cell>
          <cell r="I204">
            <v>1.9260301042292964E-3</v>
          </cell>
          <cell r="J204">
            <v>-3.9115597550263004E-2</v>
          </cell>
          <cell r="K204">
            <v>0</v>
          </cell>
        </row>
        <row r="205">
          <cell r="A205" t="str">
            <v>31015</v>
          </cell>
          <cell r="B205" t="str">
            <v xml:space="preserve">EDMONDS             </v>
          </cell>
          <cell r="C205" t="str">
            <v>BL  </v>
          </cell>
          <cell r="D205">
            <v>0.3753466203998686</v>
          </cell>
          <cell r="E205">
            <v>0.50569035033244203</v>
          </cell>
          <cell r="F205">
            <v>4.0970668027643688E-2</v>
          </cell>
          <cell r="G205">
            <v>7.2791880292608122E-2</v>
          </cell>
          <cell r="H205">
            <v>3.3353964051134347E-2</v>
          </cell>
          <cell r="I205">
            <v>0</v>
          </cell>
          <cell r="J205">
            <v>-2.8153483103696704E-2</v>
          </cell>
          <cell r="K205">
            <v>0</v>
          </cell>
        </row>
        <row r="206">
          <cell r="A206" t="str">
            <v>31016</v>
          </cell>
          <cell r="B206" t="str">
            <v xml:space="preserve">ARLINGTON           </v>
          </cell>
          <cell r="C206" t="str">
            <v>BL  </v>
          </cell>
          <cell r="D206">
            <v>0.35688986006485518</v>
          </cell>
          <cell r="E206">
            <v>0.5325967211029925</v>
          </cell>
          <cell r="F206">
            <v>3.6923719437246566E-2</v>
          </cell>
          <cell r="G206">
            <v>8.8932438504517014E-2</v>
          </cell>
          <cell r="H206">
            <v>4.1279274463311755E-2</v>
          </cell>
          <cell r="I206">
            <v>0</v>
          </cell>
          <cell r="J206">
            <v>-5.6622013572923034E-2</v>
          </cell>
          <cell r="K206">
            <v>0</v>
          </cell>
        </row>
        <row r="207">
          <cell r="A207" t="str">
            <v>31025</v>
          </cell>
          <cell r="B207" t="str">
            <v xml:space="preserve">MARYSVILLE          </v>
          </cell>
          <cell r="C207" t="str">
            <v>BLC</v>
          </cell>
          <cell r="D207">
            <v>0.54286647416355938</v>
          </cell>
          <cell r="E207">
            <v>0.54234172291224125</v>
          </cell>
          <cell r="F207">
            <v>1.119535299496854E-2</v>
          </cell>
          <cell r="G207">
            <v>8.5295183963303767E-2</v>
          </cell>
          <cell r="H207">
            <v>7.2712439241863505E-2</v>
          </cell>
          <cell r="I207">
            <v>0</v>
          </cell>
          <cell r="J207">
            <v>-0.25441117327593649</v>
          </cell>
          <cell r="K207">
            <v>0</v>
          </cell>
        </row>
        <row r="208">
          <cell r="A208" t="str">
            <v>31063</v>
          </cell>
          <cell r="B208" t="str">
            <v xml:space="preserve">INDEX               </v>
          </cell>
          <cell r="C208" t="str">
            <v>BL  </v>
          </cell>
          <cell r="D208">
            <v>0.90510024331361461</v>
          </cell>
          <cell r="E208">
            <v>0.12197567405453634</v>
          </cell>
          <cell r="F208">
            <v>4.6750876375832195E-2</v>
          </cell>
          <cell r="G208">
            <v>9.2118012992974049E-2</v>
          </cell>
          <cell r="H208">
            <v>2.2747182666646805E-2</v>
          </cell>
          <cell r="I208">
            <v>0</v>
          </cell>
          <cell r="J208">
            <v>-0.18869198940360379</v>
          </cell>
          <cell r="K208">
            <v>0</v>
          </cell>
        </row>
        <row r="209">
          <cell r="A209" t="str">
            <v>31103</v>
          </cell>
          <cell r="B209" t="str">
            <v xml:space="preserve">MONROE              </v>
          </cell>
          <cell r="C209" t="str">
            <v>BLC</v>
          </cell>
          <cell r="D209">
            <v>0.4422983821065028</v>
          </cell>
          <cell r="E209">
            <v>0.49255503446955334</v>
          </cell>
          <cell r="F209">
            <v>5.5058411056604452E-2</v>
          </cell>
          <cell r="G209">
            <v>7.7283123530123524E-2</v>
          </cell>
          <cell r="H209">
            <v>-1.9723257478865979E-2</v>
          </cell>
          <cell r="I209">
            <v>5.063134482619352E-3</v>
          </cell>
          <cell r="J209">
            <v>-5.2534828166537519E-2</v>
          </cell>
          <cell r="K209">
            <v>0</v>
          </cell>
        </row>
        <row r="210">
          <cell r="A210" t="str">
            <v>31201</v>
          </cell>
          <cell r="B210" t="str">
            <v xml:space="preserve">SNOHOMISH           </v>
          </cell>
          <cell r="C210" t="str">
            <v>BLC</v>
          </cell>
          <cell r="D210">
            <v>0.42342722604184169</v>
          </cell>
          <cell r="E210">
            <v>0.44034867786610987</v>
          </cell>
          <cell r="F210">
            <v>0.13923859622229448</v>
          </cell>
          <cell r="G210">
            <v>8.485763302137396E-2</v>
          </cell>
          <cell r="H210">
            <v>1.7581149707330861E-2</v>
          </cell>
          <cell r="I210">
            <v>0</v>
          </cell>
          <cell r="J210">
            <v>-0.10545328285895081</v>
          </cell>
          <cell r="K210">
            <v>0</v>
          </cell>
        </row>
        <row r="211">
          <cell r="A211" t="str">
            <v>31306</v>
          </cell>
          <cell r="B211" t="str">
            <v xml:space="preserve">LAKEWOOD            </v>
          </cell>
          <cell r="C211" t="str">
            <v>BL  </v>
          </cell>
          <cell r="D211">
            <v>0.33667413723376821</v>
          </cell>
          <cell r="E211">
            <v>0.63395400467512264</v>
          </cell>
          <cell r="F211">
            <v>1.8090550251286183E-2</v>
          </cell>
          <cell r="G211">
            <v>0.13122773075296562</v>
          </cell>
          <cell r="H211">
            <v>4.4223322820233077E-3</v>
          </cell>
          <cell r="I211">
            <v>0</v>
          </cell>
          <cell r="J211">
            <v>-0.12436875519516606</v>
          </cell>
          <cell r="K211">
            <v>0</v>
          </cell>
        </row>
        <row r="212">
          <cell r="A212" t="str">
            <v>31311</v>
          </cell>
          <cell r="B212" t="str">
            <v xml:space="preserve">SULTAN              </v>
          </cell>
          <cell r="C212" t="str">
            <v>BLC</v>
          </cell>
          <cell r="D212">
            <v>0.39252133254586963</v>
          </cell>
          <cell r="E212">
            <v>0.4603468351469327</v>
          </cell>
          <cell r="F212">
            <v>9.4080847958064873E-2</v>
          </cell>
          <cell r="G212">
            <v>0.11808055645800587</v>
          </cell>
          <cell r="H212">
            <v>4.9256143367425224E-2</v>
          </cell>
          <cell r="I212">
            <v>1.0148693622960721E-3</v>
          </cell>
          <cell r="J212">
            <v>-0.11530058483859419</v>
          </cell>
          <cell r="K212">
            <v>0</v>
          </cell>
        </row>
        <row r="213">
          <cell r="A213" t="str">
            <v>31330</v>
          </cell>
          <cell r="B213" t="str">
            <v xml:space="preserve">DARRINGTON          </v>
          </cell>
          <cell r="C213" t="str">
            <v>BL  </v>
          </cell>
          <cell r="D213">
            <v>0.43355930724510039</v>
          </cell>
          <cell r="E213">
            <v>0.75281070690648477</v>
          </cell>
          <cell r="F213">
            <v>2.3695238257518896E-2</v>
          </cell>
          <cell r="G213">
            <v>0.26304376969639459</v>
          </cell>
          <cell r="H213">
            <v>3.3607296894495341E-2</v>
          </cell>
          <cell r="I213">
            <v>0.13945708385688127</v>
          </cell>
          <cell r="J213">
            <v>-0.64617340285687541</v>
          </cell>
          <cell r="K213">
            <v>0</v>
          </cell>
        </row>
        <row r="214">
          <cell r="A214" t="str">
            <v>31332</v>
          </cell>
          <cell r="B214" t="str">
            <v xml:space="preserve">GRANITE FALLS       </v>
          </cell>
          <cell r="C214" t="str">
            <v>BL  </v>
          </cell>
          <cell r="D214">
            <v>0.47034941953105808</v>
          </cell>
          <cell r="E214">
            <v>0.61892509159876963</v>
          </cell>
          <cell r="F214">
            <v>2.3020750038527027E-3</v>
          </cell>
          <cell r="G214">
            <v>0.11984430651065617</v>
          </cell>
          <cell r="H214">
            <v>1.590364950931919E-2</v>
          </cell>
          <cell r="I214">
            <v>0</v>
          </cell>
          <cell r="J214">
            <v>-0.22732454215365563</v>
          </cell>
          <cell r="K214">
            <v>0</v>
          </cell>
        </row>
        <row r="215">
          <cell r="A215" t="str">
            <v>31401</v>
          </cell>
          <cell r="B215" t="str">
            <v xml:space="preserve">STANWOOD            </v>
          </cell>
          <cell r="C215" t="str">
            <v>BL  </v>
          </cell>
          <cell r="D215">
            <v>0.45475050067184153</v>
          </cell>
          <cell r="E215">
            <v>0.77722565022761192</v>
          </cell>
          <cell r="F215">
            <v>4.3044936119624032E-2</v>
          </cell>
          <cell r="G215">
            <v>0.12294956705679733</v>
          </cell>
          <cell r="H215">
            <v>4.3408627258514432E-3</v>
          </cell>
          <cell r="I215">
            <v>0</v>
          </cell>
          <cell r="J215">
            <v>-0.40231151680172622</v>
          </cell>
          <cell r="K215">
            <v>0</v>
          </cell>
        </row>
        <row r="216">
          <cell r="A216" t="str">
            <v>32081</v>
          </cell>
          <cell r="B216" t="str">
            <v xml:space="preserve">SPOKANE             </v>
          </cell>
          <cell r="C216" t="str">
            <v>BL S</v>
          </cell>
          <cell r="D216">
            <v>0.42116283485499034</v>
          </cell>
          <cell r="E216">
            <v>0.48868881468093611</v>
          </cell>
          <cell r="F216">
            <v>3.8101746202307163E-2</v>
          </cell>
          <cell r="G216">
            <v>8.3996865347248706E-2</v>
          </cell>
          <cell r="H216">
            <v>8.9037334231897528E-3</v>
          </cell>
          <cell r="I216">
            <v>5.6193306385432977E-3</v>
          </cell>
          <cell r="J216">
            <v>-4.6473325147215319E-2</v>
          </cell>
          <cell r="K216">
            <v>0</v>
          </cell>
        </row>
        <row r="217">
          <cell r="A217" t="str">
            <v>32325</v>
          </cell>
          <cell r="B217" t="str">
            <v xml:space="preserve">NINE MILE FALLS     </v>
          </cell>
          <cell r="C217" t="str">
            <v> L  </v>
          </cell>
          <cell r="D217">
            <v>0.50750765667524855</v>
          </cell>
          <cell r="E217">
            <v>0.68137371768026345</v>
          </cell>
          <cell r="F217">
            <v>5.1761297437607857E-2</v>
          </cell>
          <cell r="G217">
            <v>0.12560955268937687</v>
          </cell>
          <cell r="H217">
            <v>1.632532312423416E-2</v>
          </cell>
          <cell r="I217">
            <v>0</v>
          </cell>
          <cell r="J217">
            <v>-0.38257754760673091</v>
          </cell>
          <cell r="K217">
            <v>0</v>
          </cell>
        </row>
        <row r="218">
          <cell r="A218" t="str">
            <v>32326</v>
          </cell>
          <cell r="B218" t="str">
            <v xml:space="preserve">MEDICAL LAKE        </v>
          </cell>
          <cell r="C218" t="str">
            <v>BL  </v>
          </cell>
          <cell r="D218">
            <v>0.4420942113027595</v>
          </cell>
          <cell r="E218">
            <v>0.42873135786935912</v>
          </cell>
          <cell r="F218">
            <v>4.420072734612731E-2</v>
          </cell>
          <cell r="G218">
            <v>9.8288574856038938E-2</v>
          </cell>
          <cell r="H218">
            <v>1.4368732117378918E-2</v>
          </cell>
          <cell r="I218">
            <v>5.0699548877611751E-3</v>
          </cell>
          <cell r="J218">
            <v>-3.2753558379424903E-2</v>
          </cell>
          <cell r="K218">
            <v>0</v>
          </cell>
        </row>
        <row r="219">
          <cell r="A219" t="str">
            <v>32354</v>
          </cell>
          <cell r="B219" t="str">
            <v xml:space="preserve">MEAD                </v>
          </cell>
          <cell r="C219" t="str">
            <v>BL  </v>
          </cell>
          <cell r="D219">
            <v>0.44023820571054845</v>
          </cell>
          <cell r="E219">
            <v>0.47011890055994932</v>
          </cell>
          <cell r="F219">
            <v>4.2347304327853344E-2</v>
          </cell>
          <cell r="G219">
            <v>9.755614830455836E-2</v>
          </cell>
          <cell r="H219">
            <v>1.1184618003009811E-2</v>
          </cell>
          <cell r="I219">
            <v>0</v>
          </cell>
          <cell r="J219">
            <v>-6.1445176905919226E-2</v>
          </cell>
          <cell r="K219">
            <v>0</v>
          </cell>
        </row>
        <row r="220">
          <cell r="A220" t="str">
            <v>32356</v>
          </cell>
          <cell r="B220" t="str">
            <v xml:space="preserve">CENTRAL VALLEY      </v>
          </cell>
          <cell r="C220" t="str">
            <v>BL S</v>
          </cell>
          <cell r="D220">
            <v>0.53192071345993985</v>
          </cell>
          <cell r="E220">
            <v>0.5054138697906122</v>
          </cell>
          <cell r="F220">
            <v>4.7056368826865529E-2</v>
          </cell>
          <cell r="G220">
            <v>8.1006090335137934E-2</v>
          </cell>
          <cell r="H220">
            <v>8.1255422485286537E-3</v>
          </cell>
          <cell r="I220">
            <v>6.8402239310627576E-3</v>
          </cell>
          <cell r="J220">
            <v>-0.18036280859214696</v>
          </cell>
          <cell r="K220">
            <v>0</v>
          </cell>
        </row>
        <row r="221">
          <cell r="A221" t="str">
            <v>32358</v>
          </cell>
          <cell r="B221" t="str">
            <v xml:space="preserve">FREEMAN             </v>
          </cell>
          <cell r="C221" t="str">
            <v>BL  </v>
          </cell>
          <cell r="D221">
            <v>0.45059133091963788</v>
          </cell>
          <cell r="E221">
            <v>0.51835843803955006</v>
          </cell>
          <cell r="F221">
            <v>4.5251165860378077E-3</v>
          </cell>
          <cell r="G221">
            <v>9.6113720459206783E-2</v>
          </cell>
          <cell r="H221">
            <v>1.5870483822880629E-2</v>
          </cell>
          <cell r="I221">
            <v>0</v>
          </cell>
          <cell r="J221">
            <v>-8.5459089827313178E-2</v>
          </cell>
          <cell r="K221">
            <v>0</v>
          </cell>
        </row>
        <row r="222">
          <cell r="A222" t="str">
            <v>32360</v>
          </cell>
          <cell r="B222" t="str">
            <v xml:space="preserve">CHENEY              </v>
          </cell>
          <cell r="C222" t="str">
            <v>BL S</v>
          </cell>
          <cell r="D222">
            <v>0.49955420110054088</v>
          </cell>
          <cell r="E222">
            <v>0.53699074331870034</v>
          </cell>
          <cell r="F222">
            <v>9.7820117043919338E-3</v>
          </cell>
          <cell r="G222">
            <v>0.11038471160701593</v>
          </cell>
          <cell r="H222">
            <v>5.1508030119874031E-3</v>
          </cell>
          <cell r="I222">
            <v>1.8708130401325814E-4</v>
          </cell>
          <cell r="J222">
            <v>-0.16204955204664981</v>
          </cell>
          <cell r="K222">
            <v>0</v>
          </cell>
        </row>
        <row r="223">
          <cell r="A223" t="str">
            <v>32361</v>
          </cell>
          <cell r="B223" t="str">
            <v xml:space="preserve">EAST VALLEY         </v>
          </cell>
          <cell r="C223" t="str">
            <v>BL  </v>
          </cell>
          <cell r="D223">
            <v>0.4927161608060272</v>
          </cell>
          <cell r="E223">
            <v>0.52427270094723288</v>
          </cell>
          <cell r="F223">
            <v>6.3494209554223635E-2</v>
          </cell>
          <cell r="G223">
            <v>9.6567416249301166E-2</v>
          </cell>
          <cell r="H223">
            <v>1.8431559362329823E-2</v>
          </cell>
          <cell r="I223">
            <v>2.5656651138263577E-2</v>
          </cell>
          <cell r="J223">
            <v>-0.22113869805737832</v>
          </cell>
          <cell r="K223">
            <v>0</v>
          </cell>
        </row>
        <row r="224">
          <cell r="A224" t="str">
            <v>32362</v>
          </cell>
          <cell r="B224" t="str">
            <v xml:space="preserve">LIBERTY             </v>
          </cell>
          <cell r="C224" t="str">
            <v>BL  </v>
          </cell>
          <cell r="D224">
            <v>0.42784932023729644</v>
          </cell>
          <cell r="E224">
            <v>0.65676274109339761</v>
          </cell>
          <cell r="F224">
            <v>2.6712135842920356E-2</v>
          </cell>
          <cell r="G224">
            <v>0.1607181307229294</v>
          </cell>
          <cell r="H224">
            <v>1.7738607893217059E-2</v>
          </cell>
          <cell r="I224">
            <v>0</v>
          </cell>
          <cell r="J224">
            <v>-0.28978093578976077</v>
          </cell>
          <cell r="K224">
            <v>0</v>
          </cell>
        </row>
        <row r="225">
          <cell r="A225" t="str">
            <v>32363</v>
          </cell>
          <cell r="B225" t="str">
            <v xml:space="preserve">WEST VALLEY         </v>
          </cell>
          <cell r="C225" t="str">
            <v>BL  </v>
          </cell>
          <cell r="D225">
            <v>0.40541605000229247</v>
          </cell>
          <cell r="E225">
            <v>0.42149790062936043</v>
          </cell>
          <cell r="F225">
            <v>4.4489090685920003E-2</v>
          </cell>
          <cell r="G225">
            <v>0.10803668260780977</v>
          </cell>
          <cell r="H225">
            <v>1.4603233808428324E-2</v>
          </cell>
          <cell r="I225">
            <v>3.4876200494624109E-2</v>
          </cell>
          <cell r="J225">
            <v>-2.8919158228435261E-2</v>
          </cell>
          <cell r="K225">
            <v>0</v>
          </cell>
        </row>
        <row r="226">
          <cell r="A226" t="str">
            <v>32414</v>
          </cell>
          <cell r="B226" t="str">
            <v xml:space="preserve">DEER PARK           </v>
          </cell>
          <cell r="C226" t="str">
            <v>BL SC</v>
          </cell>
          <cell r="D226">
            <v>0.38807113421693806</v>
          </cell>
          <cell r="E226">
            <v>0.55043871529845334</v>
          </cell>
          <cell r="F226">
            <v>2.4431169045276434E-2</v>
          </cell>
          <cell r="G226">
            <v>0.14961871703140922</v>
          </cell>
          <cell r="H226">
            <v>0.10428906722871335</v>
          </cell>
          <cell r="I226">
            <v>0</v>
          </cell>
          <cell r="J226">
            <v>-0.21684880282079036</v>
          </cell>
          <cell r="K226">
            <v>0</v>
          </cell>
        </row>
        <row r="227">
          <cell r="A227" t="str">
            <v>32416</v>
          </cell>
          <cell r="B227" t="str">
            <v xml:space="preserve">RIVERSIDE           </v>
          </cell>
          <cell r="C227" t="str">
            <v>BLC</v>
          </cell>
          <cell r="D227">
            <v>0.40572594984170218</v>
          </cell>
          <cell r="E227">
            <v>0.49480838844027608</v>
          </cell>
          <cell r="F227">
            <v>8.855206862303662E-2</v>
          </cell>
          <cell r="G227">
            <v>0.10811619417934798</v>
          </cell>
          <cell r="H227">
            <v>4.8669323781888084E-3</v>
          </cell>
          <cell r="I227">
            <v>1.3155058184923431E-2</v>
          </cell>
          <cell r="J227">
            <v>-0.11522459164747502</v>
          </cell>
          <cell r="K227">
            <v>0</v>
          </cell>
        </row>
        <row r="228">
          <cell r="A228" t="str">
            <v>33030</v>
          </cell>
          <cell r="B228" t="str">
            <v xml:space="preserve">ONION CREEK         </v>
          </cell>
          <cell r="C228" t="str">
            <v>BL  </v>
          </cell>
          <cell r="D228">
            <v>0.44406638536790177</v>
          </cell>
          <cell r="E228">
            <v>1.7272089901545431</v>
          </cell>
          <cell r="F228">
            <v>5.0426688737142483E-2</v>
          </cell>
          <cell r="G228">
            <v>1.009775325265063</v>
          </cell>
          <cell r="H228">
            <v>1.9757210508569063E-2</v>
          </cell>
          <cell r="I228">
            <v>4.9906293150952505E-2</v>
          </cell>
          <cell r="J228">
            <v>-2.3011408931841721</v>
          </cell>
          <cell r="K228">
            <v>0</v>
          </cell>
        </row>
        <row r="229">
          <cell r="A229" t="str">
            <v>33036</v>
          </cell>
          <cell r="B229" t="str">
            <v xml:space="preserve">CHEWELAH            </v>
          </cell>
          <cell r="C229" t="str">
            <v>BL S</v>
          </cell>
          <cell r="D229">
            <v>0.47735315755892843</v>
          </cell>
          <cell r="E229">
            <v>0.47655026120812627</v>
          </cell>
          <cell r="F229">
            <v>4.271606314472802E-2</v>
          </cell>
          <cell r="G229">
            <v>0.11700272662703244</v>
          </cell>
          <cell r="H229">
            <v>2.0414149019066619E-2</v>
          </cell>
          <cell r="I229">
            <v>0</v>
          </cell>
          <cell r="J229">
            <v>-0.13403635755788176</v>
          </cell>
          <cell r="K229">
            <v>0</v>
          </cell>
        </row>
        <row r="230">
          <cell r="A230" t="str">
            <v>33049</v>
          </cell>
          <cell r="B230" t="str">
            <v xml:space="preserve">WELLPINIT           </v>
          </cell>
          <cell r="C230" t="str">
            <v>BL S</v>
          </cell>
          <cell r="D230">
            <v>0.58559307221718038</v>
          </cell>
          <cell r="E230">
            <v>0.65170888608540134</v>
          </cell>
          <cell r="F230">
            <v>2.2173084787033608E-2</v>
          </cell>
          <cell r="G230">
            <v>0.21945378742937091</v>
          </cell>
          <cell r="H230">
            <v>4.0021046139181837E-2</v>
          </cell>
          <cell r="I230">
            <v>2.0469717259797064E-2</v>
          </cell>
          <cell r="J230">
            <v>-0.53941959391796479</v>
          </cell>
          <cell r="K230">
            <v>0</v>
          </cell>
        </row>
        <row r="231">
          <cell r="A231" t="str">
            <v>33070</v>
          </cell>
          <cell r="B231" t="str">
            <v xml:space="preserve">VALLEY              </v>
          </cell>
          <cell r="C231" t="str">
            <v>BL  </v>
          </cell>
          <cell r="D231">
            <v>0.5160323698237067</v>
          </cell>
          <cell r="E231">
            <v>0.87008163540264527</v>
          </cell>
          <cell r="F231">
            <v>3.6231852313195936E-2</v>
          </cell>
          <cell r="G231">
            <v>0.19051849297897513</v>
          </cell>
          <cell r="H231">
            <v>6.5686060981269695E-3</v>
          </cell>
          <cell r="I231">
            <v>0</v>
          </cell>
          <cell r="J231">
            <v>-0.61943295661664988</v>
          </cell>
          <cell r="K231">
            <v>0</v>
          </cell>
        </row>
        <row r="232">
          <cell r="A232" t="str">
            <v>33115</v>
          </cell>
          <cell r="B232" t="str">
            <v xml:space="preserve">COLVILLE            </v>
          </cell>
          <cell r="C232" t="str">
            <v>BL</v>
          </cell>
          <cell r="D232">
            <v>0.50565910577459949</v>
          </cell>
          <cell r="E232">
            <v>0.68731354271463763</v>
          </cell>
          <cell r="F232">
            <v>8.859966387809939E-3</v>
          </cell>
          <cell r="G232">
            <v>0.10359078086754037</v>
          </cell>
          <cell r="H232">
            <v>5.1858738869928738E-3</v>
          </cell>
          <cell r="I232">
            <v>0</v>
          </cell>
          <cell r="J232">
            <v>-0.31060926963158048</v>
          </cell>
          <cell r="K232">
            <v>0</v>
          </cell>
        </row>
        <row r="233">
          <cell r="A233" t="str">
            <v>33183</v>
          </cell>
          <cell r="B233" t="str">
            <v xml:space="preserve">LOON LAKE           </v>
          </cell>
          <cell r="C233" t="str">
            <v>BL  </v>
          </cell>
          <cell r="D233">
            <v>0.84702057456328572</v>
          </cell>
          <cell r="E233">
            <v>0.57005334701769872</v>
          </cell>
          <cell r="F233">
            <v>9.3261000259082655E-3</v>
          </cell>
          <cell r="G233">
            <v>0.1381163204312176</v>
          </cell>
          <cell r="H233">
            <v>1.441384801751759E-2</v>
          </cell>
          <cell r="I233">
            <v>0</v>
          </cell>
          <cell r="J233">
            <v>-0.57893019005562796</v>
          </cell>
          <cell r="K233">
            <v>0</v>
          </cell>
        </row>
        <row r="234">
          <cell r="A234" t="str">
            <v>33202</v>
          </cell>
          <cell r="B234" t="str">
            <v xml:space="preserve">SUMMIT VALLEY       </v>
          </cell>
          <cell r="C234" t="str">
            <v>BL  </v>
          </cell>
          <cell r="D234">
            <v>0.66811140682262149</v>
          </cell>
          <cell r="E234">
            <v>0.68210828791602374</v>
          </cell>
          <cell r="F234">
            <v>0.1896887729748275</v>
          </cell>
          <cell r="G234">
            <v>0.29817137988644987</v>
          </cell>
          <cell r="H234">
            <v>2.2002039488195142E-2</v>
          </cell>
          <cell r="I234">
            <v>0</v>
          </cell>
          <cell r="J234">
            <v>-0.86008188708811761</v>
          </cell>
          <cell r="K234">
            <v>0</v>
          </cell>
        </row>
        <row r="235">
          <cell r="A235" t="str">
            <v>33205</v>
          </cell>
          <cell r="B235" t="str">
            <v xml:space="preserve">EVERGREEN           </v>
          </cell>
          <cell r="C235" t="str">
            <v>BL  </v>
          </cell>
          <cell r="D235">
            <v>1.1644109553284414</v>
          </cell>
          <cell r="E235">
            <v>1.9149464561074923</v>
          </cell>
          <cell r="F235">
            <v>5.2804737519569055E-3</v>
          </cell>
          <cell r="G235">
            <v>0.4881228934546743</v>
          </cell>
          <cell r="H235">
            <v>8.3502864766801244E-3</v>
          </cell>
          <cell r="I235">
            <v>0</v>
          </cell>
          <cell r="J235">
            <v>-2.581111065119245</v>
          </cell>
          <cell r="K235">
            <v>0</v>
          </cell>
        </row>
        <row r="236">
          <cell r="A236" t="str">
            <v>33206</v>
          </cell>
          <cell r="B236" t="str">
            <v xml:space="preserve">COLUMBIA            </v>
          </cell>
          <cell r="C236" t="str">
            <v>BL  </v>
          </cell>
          <cell r="D236">
            <v>0.7656483084331781</v>
          </cell>
          <cell r="E236">
            <v>0.62024711710466318</v>
          </cell>
          <cell r="F236">
            <v>1.1256135630708793E-3</v>
          </cell>
          <cell r="G236">
            <v>0.17702109728495113</v>
          </cell>
          <cell r="H236">
            <v>2.7056197115969866E-2</v>
          </cell>
          <cell r="I236">
            <v>0</v>
          </cell>
          <cell r="J236">
            <v>-0.59109833350183294</v>
          </cell>
          <cell r="K236">
            <v>0</v>
          </cell>
        </row>
        <row r="237">
          <cell r="A237" t="str">
            <v>33207</v>
          </cell>
          <cell r="B237" t="str">
            <v xml:space="preserve">MARY WALKER         </v>
          </cell>
          <cell r="C237" t="str">
            <v>BL  </v>
          </cell>
          <cell r="D237">
            <v>0.58131509067000298</v>
          </cell>
          <cell r="E237">
            <v>0.43446228483157973</v>
          </cell>
          <cell r="F237">
            <v>3.7696643766339834E-2</v>
          </cell>
          <cell r="G237">
            <v>0.12030736851394622</v>
          </cell>
          <cell r="H237">
            <v>5.2512639177398866E-3</v>
          </cell>
          <cell r="I237">
            <v>0</v>
          </cell>
          <cell r="J237">
            <v>-0.17903265169960894</v>
          </cell>
          <cell r="K237">
            <v>0</v>
          </cell>
        </row>
        <row r="238">
          <cell r="A238" t="str">
            <v>33211</v>
          </cell>
          <cell r="B238" t="str">
            <v xml:space="preserve">NORTHPORT           </v>
          </cell>
          <cell r="C238" t="str">
            <v>BL  </v>
          </cell>
          <cell r="D238">
            <v>0.54790978883189922</v>
          </cell>
          <cell r="E238">
            <v>0.69130888288820558</v>
          </cell>
          <cell r="F238">
            <v>7.4667140781631697E-3</v>
          </cell>
          <cell r="G238">
            <v>0.22731843139256999</v>
          </cell>
          <cell r="H238">
            <v>3.9990835898662362E-2</v>
          </cell>
          <cell r="I238">
            <v>0</v>
          </cell>
          <cell r="J238">
            <v>-0.5139946530895001</v>
          </cell>
          <cell r="K238">
            <v>0</v>
          </cell>
        </row>
        <row r="239">
          <cell r="A239" t="str">
            <v>33212</v>
          </cell>
          <cell r="B239" t="str">
            <v xml:space="preserve">KETTLE FALLS        </v>
          </cell>
          <cell r="C239" t="str">
            <v>BL  </v>
          </cell>
          <cell r="D239">
            <v>0.44099301741081087</v>
          </cell>
          <cell r="E239">
            <v>0.48848730724875122</v>
          </cell>
          <cell r="F239">
            <v>3.4029014947692983E-2</v>
          </cell>
          <cell r="G239">
            <v>9.1898707657542808E-2</v>
          </cell>
          <cell r="H239">
            <v>9.3049026735950741E-3</v>
          </cell>
          <cell r="I239">
            <v>0</v>
          </cell>
          <cell r="J239">
            <v>-6.471294993839305E-2</v>
          </cell>
          <cell r="K239">
            <v>0</v>
          </cell>
        </row>
        <row r="240">
          <cell r="A240" t="str">
            <v>34002</v>
          </cell>
          <cell r="B240" t="str">
            <v xml:space="preserve">YELM                </v>
          </cell>
          <cell r="C240" t="str">
            <v>BL  </v>
          </cell>
          <cell r="D240">
            <v>0.43296324469198771</v>
          </cell>
          <cell r="E240">
            <v>0.48505200361462081</v>
          </cell>
          <cell r="F240">
            <v>5.4874944474358978E-2</v>
          </cell>
          <cell r="G240">
            <v>0.10578450840691807</v>
          </cell>
          <cell r="H240">
            <v>4.2320457737674306E-3</v>
          </cell>
          <cell r="I240">
            <v>2.4264674211544397E-3</v>
          </cell>
          <cell r="J240">
            <v>-8.5333214382807263E-2</v>
          </cell>
          <cell r="K240">
            <v>0</v>
          </cell>
        </row>
        <row r="241">
          <cell r="A241" t="str">
            <v>34003</v>
          </cell>
          <cell r="B241" t="str">
            <v xml:space="preserve">NORTH THURSTON      </v>
          </cell>
          <cell r="C241" t="str">
            <v>BL S</v>
          </cell>
          <cell r="D241">
            <v>0.4102998312776035</v>
          </cell>
          <cell r="E241">
            <v>0.46839121237169945</v>
          </cell>
          <cell r="F241">
            <v>3.1695468224890638E-2</v>
          </cell>
          <cell r="G241">
            <v>8.1221618615558017E-2</v>
          </cell>
          <cell r="H241">
            <v>3.2165079662636778E-2</v>
          </cell>
          <cell r="I241">
            <v>0</v>
          </cell>
          <cell r="J241">
            <v>-2.3773210152388344E-2</v>
          </cell>
          <cell r="K241">
            <v>0</v>
          </cell>
        </row>
        <row r="242">
          <cell r="A242" t="str">
            <v>34033</v>
          </cell>
          <cell r="B242" t="str">
            <v xml:space="preserve">TUMWATER            </v>
          </cell>
          <cell r="C242" t="str">
            <v>BL  </v>
          </cell>
          <cell r="D242">
            <v>0.46934945469538902</v>
          </cell>
          <cell r="E242">
            <v>0.5367917140090338</v>
          </cell>
          <cell r="F242">
            <v>2.0053914773847346E-2</v>
          </cell>
          <cell r="G242">
            <v>8.4424327230994273E-2</v>
          </cell>
          <cell r="H242">
            <v>1.9429642418445005E-2</v>
          </cell>
          <cell r="I242">
            <v>2.5766746880856689E-3</v>
          </cell>
          <cell r="J242">
            <v>-0.13262572781579518</v>
          </cell>
          <cell r="K242">
            <v>0</v>
          </cell>
        </row>
        <row r="243">
          <cell r="A243" t="str">
            <v>34111</v>
          </cell>
          <cell r="B243" t="str">
            <v xml:space="preserve">OLYMPIA             </v>
          </cell>
          <cell r="C243" t="str">
            <v>BL S</v>
          </cell>
          <cell r="D243">
            <v>0.39066273048934314</v>
          </cell>
          <cell r="E243">
            <v>0.54476008543812682</v>
          </cell>
          <cell r="F243">
            <v>3.0165661993329942E-2</v>
          </cell>
          <cell r="G243">
            <v>0.10823898384276666</v>
          </cell>
          <cell r="H243">
            <v>2.3410260544035902E-2</v>
          </cell>
          <cell r="I243">
            <v>1.3061035985304441E-2</v>
          </cell>
          <cell r="J243">
            <v>-0.11029875829290708</v>
          </cell>
          <cell r="K243">
            <v>0</v>
          </cell>
        </row>
        <row r="244">
          <cell r="A244" t="str">
            <v>34307</v>
          </cell>
          <cell r="B244" t="str">
            <v xml:space="preserve">RAINIER             </v>
          </cell>
          <cell r="C244" t="str">
            <v>BLC</v>
          </cell>
          <cell r="D244">
            <v>0.45343275955931756</v>
          </cell>
          <cell r="E244">
            <v>0.58957988250143822</v>
          </cell>
          <cell r="F244">
            <v>2.6067517714874214E-2</v>
          </cell>
          <cell r="G244">
            <v>0.16130992383171677</v>
          </cell>
          <cell r="H244">
            <v>7.3711248637178012E-2</v>
          </cell>
          <cell r="I244">
            <v>0</v>
          </cell>
          <cell r="J244">
            <v>-0.30410133224452479</v>
          </cell>
          <cell r="K244">
            <v>0</v>
          </cell>
        </row>
        <row r="245">
          <cell r="A245" t="str">
            <v>34324</v>
          </cell>
          <cell r="B245" t="str">
            <v xml:space="preserve">GRIFFIN             </v>
          </cell>
          <cell r="C245" t="str">
            <v> L  </v>
          </cell>
          <cell r="D245">
            <v>0.42976132402218731</v>
          </cell>
          <cell r="E245">
            <v>0.63470419665988254</v>
          </cell>
          <cell r="F245">
            <v>5.0805113677507372E-3</v>
          </cell>
          <cell r="G245">
            <v>0.10153447993272793</v>
          </cell>
          <cell r="H245">
            <v>1.317014684521506E-2</v>
          </cell>
          <cell r="I245">
            <v>0</v>
          </cell>
          <cell r="J245">
            <v>-0.18425065882776356</v>
          </cell>
          <cell r="K245">
            <v>0</v>
          </cell>
        </row>
        <row r="246">
          <cell r="A246" t="str">
            <v>34401</v>
          </cell>
          <cell r="B246" t="str">
            <v xml:space="preserve">ROCHESTER           </v>
          </cell>
          <cell r="C246" t="str">
            <v>BLC</v>
          </cell>
          <cell r="D246">
            <v>0.45790780141418314</v>
          </cell>
          <cell r="E246">
            <v>0.44072241940374585</v>
          </cell>
          <cell r="F246">
            <v>6.6791361917516905E-3</v>
          </cell>
          <cell r="G246">
            <v>0.10258228670362199</v>
          </cell>
          <cell r="H246">
            <v>5.2999842958756219E-2</v>
          </cell>
          <cell r="I246">
            <v>0</v>
          </cell>
          <cell r="J246">
            <v>-6.0891486672058757E-2</v>
          </cell>
          <cell r="K246">
            <v>0</v>
          </cell>
        </row>
        <row r="247">
          <cell r="A247" t="str">
            <v>34402</v>
          </cell>
          <cell r="B247" t="str">
            <v xml:space="preserve">TENINO              </v>
          </cell>
          <cell r="C247" t="str">
            <v>BL  </v>
          </cell>
          <cell r="D247">
            <v>0.50012360043606852</v>
          </cell>
          <cell r="E247">
            <v>0.61020126457863222</v>
          </cell>
          <cell r="F247">
            <v>3.3532885035136961E-2</v>
          </cell>
          <cell r="G247">
            <v>0.1252177012535787</v>
          </cell>
          <cell r="H247">
            <v>4.3142982879805968E-2</v>
          </cell>
          <cell r="I247">
            <v>0</v>
          </cell>
          <cell r="J247">
            <v>-0.31221843418322215</v>
          </cell>
          <cell r="K247">
            <v>0</v>
          </cell>
        </row>
        <row r="248">
          <cell r="A248" t="str">
            <v>35200</v>
          </cell>
          <cell r="B248" t="str">
            <v xml:space="preserve">WAHKIAKUM           </v>
          </cell>
          <cell r="C248" t="str">
            <v>BL  </v>
          </cell>
          <cell r="D248">
            <v>0.55018093896802178</v>
          </cell>
          <cell r="E248">
            <v>0.56128644444359033</v>
          </cell>
          <cell r="F248">
            <v>6.4991870469756519E-2</v>
          </cell>
          <cell r="G248">
            <v>0.12971829212434216</v>
          </cell>
          <cell r="H248">
            <v>1.8974338728136417E-3</v>
          </cell>
          <cell r="I248">
            <v>0</v>
          </cell>
          <cell r="J248">
            <v>-0.30807497987852439</v>
          </cell>
          <cell r="K248">
            <v>0</v>
          </cell>
        </row>
        <row r="249">
          <cell r="A249" t="str">
            <v>36101</v>
          </cell>
          <cell r="B249" t="str">
            <v xml:space="preserve">DIXIE               </v>
          </cell>
          <cell r="C249" t="str">
            <v>BL  </v>
          </cell>
          <cell r="D249">
            <v>0.87304024895330834</v>
          </cell>
          <cell r="E249">
            <v>2.125606212247499</v>
          </cell>
          <cell r="F249">
            <v>3.5887765051924272E-2</v>
          </cell>
          <cell r="G249">
            <v>0.84925896872314877</v>
          </cell>
          <cell r="H249">
            <v>6.1697040300443137E-2</v>
          </cell>
          <cell r="I249">
            <v>0</v>
          </cell>
          <cell r="J249">
            <v>-2.9454902352763233</v>
          </cell>
          <cell r="K249">
            <v>0</v>
          </cell>
        </row>
        <row r="250">
          <cell r="A250" t="str">
            <v>36140</v>
          </cell>
          <cell r="B250" t="str">
            <v xml:space="preserve">WALLA WALLA         </v>
          </cell>
          <cell r="C250" t="str">
            <v>BL S</v>
          </cell>
          <cell r="D250">
            <v>0.43477071273374424</v>
          </cell>
          <cell r="E250">
            <v>0.50107512863581105</v>
          </cell>
          <cell r="F250">
            <v>3.6662300216566454E-2</v>
          </cell>
          <cell r="G250">
            <v>9.6523225980627098E-2</v>
          </cell>
          <cell r="H250">
            <v>6.6688090530206317E-3</v>
          </cell>
          <cell r="I250">
            <v>3.0384700342851946E-3</v>
          </cell>
          <cell r="J250">
            <v>-7.873864665405482E-2</v>
          </cell>
          <cell r="K250">
            <v>0</v>
          </cell>
        </row>
        <row r="251">
          <cell r="A251" t="str">
            <v>36250</v>
          </cell>
          <cell r="B251" t="str">
            <v xml:space="preserve">COLLEGE PLACE       </v>
          </cell>
          <cell r="C251" t="str">
            <v>BL  </v>
          </cell>
          <cell r="D251">
            <v>0.51960450141470116</v>
          </cell>
          <cell r="E251">
            <v>0.4180438415215974</v>
          </cell>
          <cell r="F251">
            <v>4.0146210758049181E-2</v>
          </cell>
          <cell r="G251">
            <v>7.550046676803332E-2</v>
          </cell>
          <cell r="H251">
            <v>3.5865028765204622E-3</v>
          </cell>
          <cell r="I251">
            <v>0</v>
          </cell>
          <cell r="J251">
            <v>-5.6881523338901528E-2</v>
          </cell>
          <cell r="K251">
            <v>0</v>
          </cell>
        </row>
        <row r="252">
          <cell r="A252" t="str">
            <v>36300</v>
          </cell>
          <cell r="B252" t="str">
            <v xml:space="preserve">TOUCHET             </v>
          </cell>
          <cell r="C252" t="str">
            <v>BL  </v>
          </cell>
          <cell r="D252">
            <v>0.59280939962230239</v>
          </cell>
          <cell r="E252">
            <v>0.63207379959100085</v>
          </cell>
          <cell r="F252">
            <v>0.14963676670321446</v>
          </cell>
          <cell r="G252">
            <v>0.30646243375725113</v>
          </cell>
          <cell r="H252">
            <v>1.9288999197815751E-2</v>
          </cell>
          <cell r="I252">
            <v>0</v>
          </cell>
          <cell r="J252">
            <v>-0.70027139887158474</v>
          </cell>
          <cell r="K252">
            <v>0</v>
          </cell>
        </row>
        <row r="253">
          <cell r="A253" t="str">
            <v>36400</v>
          </cell>
          <cell r="B253" t="str">
            <v xml:space="preserve">COLUMBIA            </v>
          </cell>
          <cell r="C253" t="str">
            <v>BL SC</v>
          </cell>
          <cell r="D253">
            <v>0.49006250489459635</v>
          </cell>
          <cell r="E253">
            <v>0.48389103371026515</v>
          </cell>
          <cell r="F253">
            <v>9.9524207796276021E-2</v>
          </cell>
          <cell r="G253">
            <v>0.1342465850171895</v>
          </cell>
          <cell r="H253">
            <v>4.8036240230003968E-2</v>
          </cell>
          <cell r="I253">
            <v>8.3956990919475862E-3</v>
          </cell>
          <cell r="J253">
            <v>-0.26415627074027864</v>
          </cell>
          <cell r="K253">
            <v>0</v>
          </cell>
        </row>
        <row r="254">
          <cell r="A254" t="str">
            <v>36401</v>
          </cell>
          <cell r="B254" t="str">
            <v xml:space="preserve">WAITSBURG           </v>
          </cell>
          <cell r="C254" t="str">
            <v>BL S</v>
          </cell>
          <cell r="D254">
            <v>0.51683397664771413</v>
          </cell>
          <cell r="E254">
            <v>0.71379943824348835</v>
          </cell>
          <cell r="F254">
            <v>3.2930308999831993E-2</v>
          </cell>
          <cell r="G254">
            <v>0.20539016768160423</v>
          </cell>
          <cell r="H254">
            <v>3.1430810940443286E-3</v>
          </cell>
          <cell r="I254">
            <v>0</v>
          </cell>
          <cell r="J254">
            <v>-0.47209697266668321</v>
          </cell>
          <cell r="K254">
            <v>0</v>
          </cell>
        </row>
        <row r="255">
          <cell r="A255" t="str">
            <v>36402</v>
          </cell>
          <cell r="B255" t="str">
            <v xml:space="preserve">PRESCOTT            </v>
          </cell>
          <cell r="C255" t="str">
            <v>BL S</v>
          </cell>
          <cell r="D255">
            <v>0.4384777359867133</v>
          </cell>
          <cell r="E255">
            <v>0.41743680834011837</v>
          </cell>
          <cell r="F255">
            <v>3.8028761281250309E-2</v>
          </cell>
          <cell r="G255">
            <v>0.17836454028893392</v>
          </cell>
          <cell r="H255">
            <v>0.38508363060923412</v>
          </cell>
          <cell r="I255">
            <v>0</v>
          </cell>
          <cell r="J255">
            <v>-0.45739147650625023</v>
          </cell>
          <cell r="K255">
            <v>0</v>
          </cell>
        </row>
        <row r="256">
          <cell r="A256" t="str">
            <v>37501</v>
          </cell>
          <cell r="B256" t="str">
            <v xml:space="preserve">BELLINGHAM          </v>
          </cell>
          <cell r="C256" t="str">
            <v>BL  </v>
          </cell>
          <cell r="D256">
            <v>0.46684308766767529</v>
          </cell>
          <cell r="E256">
            <v>0.62029496467197343</v>
          </cell>
          <cell r="F256">
            <v>2.5735842880749028E-2</v>
          </cell>
          <cell r="G256">
            <v>0.11876326689363953</v>
          </cell>
          <cell r="H256">
            <v>5.0835942764417682E-3</v>
          </cell>
          <cell r="I256">
            <v>0</v>
          </cell>
          <cell r="J256">
            <v>-0.23672075639047879</v>
          </cell>
          <cell r="K256">
            <v>0</v>
          </cell>
        </row>
        <row r="257">
          <cell r="A257" t="str">
            <v>37502</v>
          </cell>
          <cell r="B257" t="str">
            <v xml:space="preserve">FERNDALE            </v>
          </cell>
          <cell r="C257" t="str">
            <v>BL SC</v>
          </cell>
          <cell r="D257">
            <v>0.37823152702154356</v>
          </cell>
          <cell r="E257">
            <v>0.59766934259688498</v>
          </cell>
          <cell r="F257">
            <v>5.9081162237432885E-2</v>
          </cell>
          <cell r="G257">
            <v>0.10088969394279343</v>
          </cell>
          <cell r="H257">
            <v>5.4742400262955848E-2</v>
          </cell>
          <cell r="I257">
            <v>0</v>
          </cell>
          <cell r="J257">
            <v>-0.19061412606161068</v>
          </cell>
          <cell r="K257">
            <v>0</v>
          </cell>
        </row>
        <row r="258">
          <cell r="A258" t="str">
            <v>37503</v>
          </cell>
          <cell r="B258" t="str">
            <v xml:space="preserve">BLAINE              </v>
          </cell>
          <cell r="C258" t="str">
            <v>BL S</v>
          </cell>
          <cell r="D258">
            <v>0.40022241514684109</v>
          </cell>
          <cell r="E258">
            <v>0.53310168983664108</v>
          </cell>
          <cell r="F258">
            <v>3.6954461511322198E-3</v>
          </cell>
          <cell r="G258">
            <v>9.0798333434074216E-2</v>
          </cell>
          <cell r="H258">
            <v>3.3476197176057535E-3</v>
          </cell>
          <cell r="I258">
            <v>0</v>
          </cell>
          <cell r="J258">
            <v>-3.1165504286294398E-2</v>
          </cell>
          <cell r="K258">
            <v>0</v>
          </cell>
        </row>
        <row r="259">
          <cell r="A259" t="str">
            <v>37504</v>
          </cell>
          <cell r="B259" t="str">
            <v xml:space="preserve">LYNDEN              </v>
          </cell>
          <cell r="C259" t="str">
            <v>BL  </v>
          </cell>
          <cell r="D259">
            <v>0.34593820220533067</v>
          </cell>
          <cell r="E259">
            <v>0.46566185866942311</v>
          </cell>
          <cell r="F259">
            <v>2.9625457762413588E-2</v>
          </cell>
          <cell r="G259">
            <v>7.5767149584022114E-2</v>
          </cell>
          <cell r="H259">
            <v>1.1177587204674735E-2</v>
          </cell>
          <cell r="I259">
            <v>2.3422786026547189E-2</v>
          </cell>
          <cell r="J259">
            <v>4.8406958547588676E-2</v>
          </cell>
          <cell r="K259">
            <v>0</v>
          </cell>
        </row>
        <row r="260">
          <cell r="A260" t="str">
            <v>37505</v>
          </cell>
          <cell r="B260" t="str">
            <v xml:space="preserve">MERIDIAN            </v>
          </cell>
          <cell r="C260" t="str">
            <v>BL  </v>
          </cell>
          <cell r="D260">
            <v>0.26284696596844348</v>
          </cell>
          <cell r="E260">
            <v>0.4953463364128633</v>
          </cell>
          <cell r="F260">
            <v>2.3155840556346542E-2</v>
          </cell>
          <cell r="G260">
            <v>9.5551038655094719E-2</v>
          </cell>
          <cell r="H260">
            <v>8.3963388321425234E-2</v>
          </cell>
          <cell r="I260">
            <v>4.15984304569035E-2</v>
          </cell>
          <cell r="J260">
            <v>-2.4620003710767724E-3</v>
          </cell>
          <cell r="K260">
            <v>0</v>
          </cell>
        </row>
        <row r="261">
          <cell r="A261" t="str">
            <v>37506</v>
          </cell>
          <cell r="B261" t="str">
            <v xml:space="preserve">NOOKSACK VALLEY     </v>
          </cell>
          <cell r="C261" t="str">
            <v>BL S</v>
          </cell>
          <cell r="D261">
            <v>0.37659307323110042</v>
          </cell>
          <cell r="E261">
            <v>0.55028912098461469</v>
          </cell>
          <cell r="F261">
            <v>1.7468949662920792E-2</v>
          </cell>
          <cell r="G261">
            <v>9.6832245400709449E-2</v>
          </cell>
          <cell r="H261">
            <v>1.0344886968640299E-2</v>
          </cell>
          <cell r="I261">
            <v>2.1344611748817011E-2</v>
          </cell>
          <cell r="J261">
            <v>-7.2872887996802721E-2</v>
          </cell>
          <cell r="K261">
            <v>0</v>
          </cell>
        </row>
        <row r="262">
          <cell r="A262" t="str">
            <v>37507</v>
          </cell>
          <cell r="B262" t="str">
            <v xml:space="preserve">MOUNT BAKER         </v>
          </cell>
          <cell r="C262" t="str">
            <v>BL  </v>
          </cell>
          <cell r="D262">
            <v>0.2693868175749205</v>
          </cell>
          <cell r="E262">
            <v>0.5701008602468417</v>
          </cell>
          <cell r="F262">
            <v>2.1026844969064883E-2</v>
          </cell>
          <cell r="G262">
            <v>0.12961468510104387</v>
          </cell>
          <cell r="H262">
            <v>3.082375880061862E-2</v>
          </cell>
          <cell r="I262">
            <v>0</v>
          </cell>
          <cell r="J262">
            <v>-2.0952966692489729E-2</v>
          </cell>
          <cell r="K262">
            <v>0</v>
          </cell>
        </row>
        <row r="263">
          <cell r="A263" t="str">
            <v>38264</v>
          </cell>
          <cell r="B263" t="str">
            <v xml:space="preserve">LAMONT              </v>
          </cell>
          <cell r="C263" t="str">
            <v>BL  </v>
          </cell>
          <cell r="D263">
            <v>0.45373595891209251</v>
          </cell>
          <cell r="E263">
            <v>0.77534370348389547</v>
          </cell>
          <cell r="F263">
            <v>2.2524570863209397E-2</v>
          </cell>
          <cell r="G263">
            <v>0.28445509082977605</v>
          </cell>
          <cell r="H263">
            <v>9.3255134785933877E-3</v>
          </cell>
          <cell r="I263">
            <v>0</v>
          </cell>
          <cell r="J263">
            <v>-0.54538483756756662</v>
          </cell>
          <cell r="K263">
            <v>0</v>
          </cell>
        </row>
        <row r="264">
          <cell r="A264" t="str">
            <v>38265</v>
          </cell>
          <cell r="B264" t="str">
            <v xml:space="preserve">TEKOA               </v>
          </cell>
          <cell r="C264" t="str">
            <v>BL  </v>
          </cell>
          <cell r="D264">
            <v>0.47811810456601367</v>
          </cell>
          <cell r="E264">
            <v>0.57075179966122103</v>
          </cell>
          <cell r="F264">
            <v>1.1485705976426761E-2</v>
          </cell>
          <cell r="G264">
            <v>0.20873629575175137</v>
          </cell>
          <cell r="H264">
            <v>1.6547049014536321E-2</v>
          </cell>
          <cell r="I264">
            <v>0</v>
          </cell>
          <cell r="J264">
            <v>-0.28563895496994907</v>
          </cell>
          <cell r="K264">
            <v>0</v>
          </cell>
        </row>
        <row r="265">
          <cell r="A265" t="str">
            <v>38267</v>
          </cell>
          <cell r="B265" t="str">
            <v xml:space="preserve">PULLMAN             </v>
          </cell>
          <cell r="C265" t="str">
            <v>BL  </v>
          </cell>
          <cell r="D265">
            <v>0.42698720026831349</v>
          </cell>
          <cell r="E265">
            <v>0.46056708246241457</v>
          </cell>
          <cell r="F265">
            <v>3.6013132131522414E-2</v>
          </cell>
          <cell r="G265">
            <v>0.10080959180316634</v>
          </cell>
          <cell r="H265">
            <v>8.2249521720437514E-3</v>
          </cell>
          <cell r="I265">
            <v>0</v>
          </cell>
          <cell r="J265">
            <v>-3.2601958837460525E-2</v>
          </cell>
          <cell r="K265">
            <v>0</v>
          </cell>
        </row>
        <row r="266">
          <cell r="A266" t="str">
            <v>38300</v>
          </cell>
          <cell r="B266" t="str">
            <v xml:space="preserve">COLFAX              </v>
          </cell>
          <cell r="C266" t="str">
            <v>BL  </v>
          </cell>
          <cell r="D266">
            <v>0.53592151727550907</v>
          </cell>
          <cell r="E266">
            <v>0.42763842836775368</v>
          </cell>
          <cell r="F266">
            <v>1.5053414293123273E-3</v>
          </cell>
          <cell r="G266">
            <v>0.10838734958194197</v>
          </cell>
          <cell r="H266">
            <v>4.7527457431341333E-3</v>
          </cell>
          <cell r="I266">
            <v>0</v>
          </cell>
          <cell r="J266">
            <v>-7.8205382397651194E-2</v>
          </cell>
          <cell r="K266">
            <v>0</v>
          </cell>
        </row>
        <row r="267">
          <cell r="A267" t="str">
            <v>38301</v>
          </cell>
          <cell r="B267" t="str">
            <v>PALOUSE</v>
          </cell>
          <cell r="C267" t="str">
            <v>BL  </v>
          </cell>
          <cell r="D267">
            <v>0.40713312474295743</v>
          </cell>
          <cell r="E267">
            <v>0.7591993632267966</v>
          </cell>
          <cell r="F267">
            <v>2.033363233532531E-2</v>
          </cell>
          <cell r="G267">
            <v>0.20493871462074834</v>
          </cell>
          <cell r="H267">
            <v>4.7713083825713645E-3</v>
          </cell>
          <cell r="I267">
            <v>0</v>
          </cell>
          <cell r="J267">
            <v>-0.39637614330839899</v>
          </cell>
          <cell r="K267">
            <v>0</v>
          </cell>
        </row>
        <row r="268">
          <cell r="A268" t="str">
            <v>38302</v>
          </cell>
          <cell r="B268" t="str">
            <v xml:space="preserve">GARFIELD            </v>
          </cell>
          <cell r="C268" t="str">
            <v>BL  </v>
          </cell>
          <cell r="D268">
            <v>0.64256482504663148</v>
          </cell>
          <cell r="E268">
            <v>1.2016477127462128</v>
          </cell>
          <cell r="F268">
            <v>8.0247950298687823E-3</v>
          </cell>
          <cell r="G268">
            <v>0.38719849520384336</v>
          </cell>
          <cell r="H268">
            <v>2.580450308493731E-2</v>
          </cell>
          <cell r="I268">
            <v>0</v>
          </cell>
          <cell r="J268">
            <v>-1.2652403311114937</v>
          </cell>
          <cell r="K268">
            <v>0</v>
          </cell>
        </row>
        <row r="269">
          <cell r="A269" t="str">
            <v>38306</v>
          </cell>
          <cell r="B269" t="str">
            <v xml:space="preserve">COLTON              </v>
          </cell>
          <cell r="C269" t="str">
            <v> L  </v>
          </cell>
          <cell r="D269">
            <v>0.78390587171955195</v>
          </cell>
          <cell r="E269">
            <v>1.1581841462496101</v>
          </cell>
          <cell r="F269">
            <v>3.0013234771942284E-2</v>
          </cell>
          <cell r="G269">
            <v>0.29518192220536499</v>
          </cell>
          <cell r="H269">
            <v>3.0052401088909692E-2</v>
          </cell>
          <cell r="I269">
            <v>0</v>
          </cell>
          <cell r="J269">
            <v>-1.2973375760353791</v>
          </cell>
          <cell r="K269">
            <v>0</v>
          </cell>
        </row>
        <row r="270">
          <cell r="A270" t="str">
            <v>38308</v>
          </cell>
          <cell r="B270" t="str">
            <v xml:space="preserve">ENDICOTT            </v>
          </cell>
          <cell r="C270" t="str">
            <v> L  </v>
          </cell>
          <cell r="D270">
            <v>0.64138364458405162</v>
          </cell>
          <cell r="E270">
            <v>0.93574752060419342</v>
          </cell>
          <cell r="F270">
            <v>3.6495289031800389E-2</v>
          </cell>
          <cell r="G270">
            <v>0.24641791410905162</v>
          </cell>
          <cell r="H270">
            <v>2.3787562672217908E-2</v>
          </cell>
          <cell r="I270">
            <v>0</v>
          </cell>
          <cell r="J270">
            <v>-0.88383193100131496</v>
          </cell>
          <cell r="K270">
            <v>0</v>
          </cell>
        </row>
        <row r="271">
          <cell r="A271" t="str">
            <v>38320</v>
          </cell>
          <cell r="B271" t="str">
            <v xml:space="preserve">ROSALIA             </v>
          </cell>
          <cell r="C271" t="str">
            <v>BL S</v>
          </cell>
          <cell r="D271">
            <v>0.40372698233999232</v>
          </cell>
          <cell r="E271">
            <v>0.63826231329858907</v>
          </cell>
          <cell r="F271">
            <v>1.7071839942189231E-2</v>
          </cell>
          <cell r="G271">
            <v>0.17545512793743112</v>
          </cell>
          <cell r="H271">
            <v>1.5109591266027456E-2</v>
          </cell>
          <cell r="I271">
            <v>4.6173434614813089E-2</v>
          </cell>
          <cell r="J271">
            <v>-0.29579928939904238</v>
          </cell>
          <cell r="K271">
            <v>0</v>
          </cell>
        </row>
        <row r="272">
          <cell r="A272" t="str">
            <v>38322</v>
          </cell>
          <cell r="B272" t="str">
            <v xml:space="preserve">ST JOHN             </v>
          </cell>
          <cell r="C272" t="str">
            <v> L  </v>
          </cell>
          <cell r="D272">
            <v>0.82537403246121543</v>
          </cell>
          <cell r="E272">
            <v>1.3028204989532106</v>
          </cell>
          <cell r="F272">
            <v>3.1716441008071319E-2</v>
          </cell>
          <cell r="G272">
            <v>0.33060937721746309</v>
          </cell>
          <cell r="H272">
            <v>3.4208796156625461E-3</v>
          </cell>
          <cell r="I272">
            <v>0</v>
          </cell>
          <cell r="J272">
            <v>-1.4939412292556233</v>
          </cell>
          <cell r="K272">
            <v>0</v>
          </cell>
        </row>
        <row r="273">
          <cell r="A273" t="str">
            <v>38324</v>
          </cell>
          <cell r="B273" t="str">
            <v xml:space="preserve">OAKESDALE           </v>
          </cell>
          <cell r="C273" t="str">
            <v>BL  </v>
          </cell>
          <cell r="D273">
            <v>0.68426167678930394</v>
          </cell>
          <cell r="E273">
            <v>1.477452549467194</v>
          </cell>
          <cell r="F273">
            <v>8.6823694480141246E-3</v>
          </cell>
          <cell r="G273">
            <v>0.43944318003848815</v>
          </cell>
          <cell r="H273">
            <v>4.0769806722346535E-2</v>
          </cell>
          <cell r="I273">
            <v>0</v>
          </cell>
          <cell r="J273">
            <v>-1.6506095824653466</v>
          </cell>
          <cell r="K273">
            <v>0</v>
          </cell>
        </row>
        <row r="274">
          <cell r="A274" t="str">
            <v>39002</v>
          </cell>
          <cell r="B274" t="str">
            <v xml:space="preserve">UNION GAP           </v>
          </cell>
          <cell r="C274" t="str">
            <v>BL SC</v>
          </cell>
          <cell r="D274">
            <v>0.55395387610854563</v>
          </cell>
          <cell r="E274">
            <v>0.37868208534674952</v>
          </cell>
          <cell r="F274">
            <v>1.0485996263961799E-2</v>
          </cell>
          <cell r="G274">
            <v>6.9712282775150819E-2</v>
          </cell>
          <cell r="H274">
            <v>1.4026150749906496E-2</v>
          </cell>
          <cell r="I274">
            <v>0</v>
          </cell>
          <cell r="J274">
            <v>-2.6860391244314216E-2</v>
          </cell>
          <cell r="K274">
            <v>0</v>
          </cell>
        </row>
        <row r="275">
          <cell r="A275" t="str">
            <v>39003</v>
          </cell>
          <cell r="B275" t="str">
            <v xml:space="preserve">NACHES VALLEY       </v>
          </cell>
          <cell r="C275" t="str">
            <v>BL  </v>
          </cell>
          <cell r="D275">
            <v>0.46492867761107515</v>
          </cell>
          <cell r="E275">
            <v>0.48051148315983966</v>
          </cell>
          <cell r="F275">
            <v>3.6725463136681832E-2</v>
          </cell>
          <cell r="G275">
            <v>9.646487157820316E-2</v>
          </cell>
          <cell r="H275">
            <v>1.6012758392274326E-2</v>
          </cell>
          <cell r="I275">
            <v>0</v>
          </cell>
          <cell r="J275">
            <v>-9.4643253878074152E-2</v>
          </cell>
          <cell r="K275">
            <v>0</v>
          </cell>
        </row>
        <row r="276">
          <cell r="A276" t="str">
            <v>39007</v>
          </cell>
          <cell r="B276" t="str">
            <v xml:space="preserve">YAKIMA              </v>
          </cell>
          <cell r="C276" t="str">
            <v>BL SC</v>
          </cell>
          <cell r="D276">
            <v>0.43715614785838952</v>
          </cell>
          <cell r="E276">
            <v>0.40224572054756108</v>
          </cell>
          <cell r="F276">
            <v>1.2133973905227788E-2</v>
          </cell>
          <cell r="G276">
            <v>7.1801982836734793E-2</v>
          </cell>
          <cell r="H276">
            <v>7.4401672713547237E-2</v>
          </cell>
          <cell r="I276">
            <v>9.4620008578214659E-4</v>
          </cell>
          <cell r="J276">
            <v>1.3143020527572901E-3</v>
          </cell>
          <cell r="K276">
            <v>0</v>
          </cell>
        </row>
        <row r="277">
          <cell r="A277" t="str">
            <v>39090</v>
          </cell>
          <cell r="B277" t="str">
            <v xml:space="preserve">EAST VALLEY         </v>
          </cell>
          <cell r="C277" t="str">
            <v>BL  </v>
          </cell>
          <cell r="D277">
            <v>0.41135702469222213</v>
          </cell>
          <cell r="E277">
            <v>0.41911923127330419</v>
          </cell>
          <cell r="F277">
            <v>1.5683331183264461E-2</v>
          </cell>
          <cell r="G277">
            <v>7.5925055967500474E-2</v>
          </cell>
          <cell r="H277">
            <v>2.562834092427128E-2</v>
          </cell>
          <cell r="I277">
            <v>4.3884445581876229E-3</v>
          </cell>
          <cell r="J277">
            <v>4.7898571401250006E-2</v>
          </cell>
          <cell r="K277">
            <v>0</v>
          </cell>
        </row>
        <row r="278">
          <cell r="A278" t="str">
            <v>39119</v>
          </cell>
          <cell r="B278" t="str">
            <v xml:space="preserve">SELAH               </v>
          </cell>
          <cell r="C278" t="str">
            <v>BL  </v>
          </cell>
          <cell r="D278">
            <v>0.39636915367627618</v>
          </cell>
          <cell r="E278">
            <v>0.37048581318302698</v>
          </cell>
          <cell r="F278">
            <v>3.0831083939655255E-2</v>
          </cell>
          <cell r="G278">
            <v>7.1700587653416831E-2</v>
          </cell>
          <cell r="H278">
            <v>2.0203312480003392E-2</v>
          </cell>
          <cell r="I278">
            <v>0.19927566061943983</v>
          </cell>
          <cell r="J278">
            <v>-8.8865611551818408E-2</v>
          </cell>
          <cell r="K278">
            <v>0</v>
          </cell>
        </row>
        <row r="279">
          <cell r="A279" t="str">
            <v>39120</v>
          </cell>
          <cell r="B279" t="str">
            <v xml:space="preserve">MABTON              </v>
          </cell>
          <cell r="C279" t="str">
            <v>BL S</v>
          </cell>
          <cell r="D279">
            <v>0.46211405818409734</v>
          </cell>
          <cell r="E279">
            <v>0.29297007922753332</v>
          </cell>
          <cell r="F279">
            <v>2.4483202967082198E-2</v>
          </cell>
          <cell r="G279">
            <v>9.0742910570627694E-2</v>
          </cell>
          <cell r="H279">
            <v>3.0754356219151589E-2</v>
          </cell>
          <cell r="I279">
            <v>0</v>
          </cell>
          <cell r="J279">
            <v>9.893539283150779E-2</v>
          </cell>
          <cell r="K279">
            <v>0</v>
          </cell>
        </row>
        <row r="280">
          <cell r="A280" t="str">
            <v>39200</v>
          </cell>
          <cell r="B280" t="str">
            <v xml:space="preserve">GRANDVIEW           </v>
          </cell>
          <cell r="C280" t="str">
            <v>BL S</v>
          </cell>
          <cell r="D280">
            <v>0.51484705754664672</v>
          </cell>
          <cell r="E280">
            <v>0.37486507095451227</v>
          </cell>
          <cell r="F280">
            <v>3.3415172218539041E-2</v>
          </cell>
          <cell r="G280">
            <v>8.5781040946357745E-2</v>
          </cell>
          <cell r="H280">
            <v>1.0368077697411181E-2</v>
          </cell>
          <cell r="I280">
            <v>0</v>
          </cell>
          <cell r="J280">
            <v>-1.9276419363466881E-2</v>
          </cell>
          <cell r="K280">
            <v>0</v>
          </cell>
        </row>
        <row r="281">
          <cell r="A281" t="str">
            <v>39201</v>
          </cell>
          <cell r="B281" t="str">
            <v xml:space="preserve">SUNNYSIDE           </v>
          </cell>
          <cell r="C281" t="str">
            <v>BL S</v>
          </cell>
          <cell r="D281">
            <v>0.51686452048585507</v>
          </cell>
          <cell r="E281">
            <v>0.48907422907070286</v>
          </cell>
          <cell r="F281">
            <v>4.7883645778590486E-2</v>
          </cell>
          <cell r="G281">
            <v>9.3739557118784858E-2</v>
          </cell>
          <cell r="H281">
            <v>5.8305276914412891E-3</v>
          </cell>
          <cell r="I281">
            <v>0</v>
          </cell>
          <cell r="J281">
            <v>-0.15339248014537449</v>
          </cell>
          <cell r="K281">
            <v>0</v>
          </cell>
        </row>
        <row r="282">
          <cell r="A282" t="str">
            <v>39202</v>
          </cell>
          <cell r="B282" t="str">
            <v xml:space="preserve">TOPPENISH           </v>
          </cell>
          <cell r="C282" t="str">
            <v>BL S</v>
          </cell>
          <cell r="D282">
            <v>0.41225126015194458</v>
          </cell>
          <cell r="E282">
            <v>0.39355537280966063</v>
          </cell>
          <cell r="F282">
            <v>3.7936027379165224E-2</v>
          </cell>
          <cell r="G282">
            <v>0.10309599650870395</v>
          </cell>
          <cell r="H282">
            <v>8.3379364524026351E-3</v>
          </cell>
          <cell r="I282">
            <v>0</v>
          </cell>
          <cell r="J282">
            <v>4.4823406698122924E-2</v>
          </cell>
          <cell r="K282">
            <v>0</v>
          </cell>
        </row>
        <row r="283">
          <cell r="A283" t="str">
            <v>39203</v>
          </cell>
          <cell r="B283" t="str">
            <v xml:space="preserve">HIGHLAND            </v>
          </cell>
          <cell r="C283" t="str">
            <v>BL S</v>
          </cell>
          <cell r="D283">
            <v>0.41006611872318366</v>
          </cell>
          <cell r="E283">
            <v>0.45890843637878459</v>
          </cell>
          <cell r="F283">
            <v>3.5569254963617063E-2</v>
          </cell>
          <cell r="G283">
            <v>0.10198113749063127</v>
          </cell>
          <cell r="H283">
            <v>9.1328641668884988E-3</v>
          </cell>
          <cell r="I283">
            <v>0</v>
          </cell>
          <cell r="J283">
            <v>-1.5657811723105049E-2</v>
          </cell>
          <cell r="K283">
            <v>0</v>
          </cell>
        </row>
        <row r="284">
          <cell r="A284" t="str">
            <v>39204</v>
          </cell>
          <cell r="B284" t="str">
            <v xml:space="preserve">GRANGER             </v>
          </cell>
          <cell r="C284" t="str">
            <v>BL S</v>
          </cell>
          <cell r="D284">
            <v>0.63258507836107036</v>
          </cell>
          <cell r="E284">
            <v>0.38458704461505938</v>
          </cell>
          <cell r="F284">
            <v>4.988344812845856E-2</v>
          </cell>
          <cell r="G284">
            <v>8.8325812284491739E-2</v>
          </cell>
          <cell r="H284">
            <v>1.5253602391368736E-2</v>
          </cell>
          <cell r="I284">
            <v>0</v>
          </cell>
          <cell r="J284">
            <v>-0.17063498578044897</v>
          </cell>
          <cell r="K284">
            <v>0</v>
          </cell>
        </row>
        <row r="285">
          <cell r="A285" t="str">
            <v>39205</v>
          </cell>
          <cell r="B285" t="str">
            <v xml:space="preserve">ZILLAH              </v>
          </cell>
          <cell r="C285" t="str">
            <v>BL S</v>
          </cell>
          <cell r="D285">
            <v>0.47873971844796726</v>
          </cell>
          <cell r="E285">
            <v>0.44746889646991855</v>
          </cell>
          <cell r="F285">
            <v>3.8616695169509184E-2</v>
          </cell>
          <cell r="G285">
            <v>0.14450827947164085</v>
          </cell>
          <cell r="H285">
            <v>2.1138976530599794E-2</v>
          </cell>
          <cell r="I285">
            <v>3.2382672582167635E-2</v>
          </cell>
          <cell r="J285">
            <v>-0.16285523867180338</v>
          </cell>
          <cell r="K285">
            <v>0</v>
          </cell>
        </row>
        <row r="286">
          <cell r="A286" t="str">
            <v>39207</v>
          </cell>
          <cell r="B286" t="str">
            <v xml:space="preserve">WAPATO              </v>
          </cell>
          <cell r="C286" t="str">
            <v>BL S</v>
          </cell>
          <cell r="D286">
            <v>0.50229715833123711</v>
          </cell>
          <cell r="E286">
            <v>0.39981965724099805</v>
          </cell>
          <cell r="F286">
            <v>3.843016314206283E-2</v>
          </cell>
          <cell r="G286">
            <v>9.2503176462249412E-2</v>
          </cell>
          <cell r="H286">
            <v>4.773055393995607E-3</v>
          </cell>
          <cell r="I286">
            <v>0</v>
          </cell>
          <cell r="J286">
            <v>-3.782321057054297E-2</v>
          </cell>
          <cell r="K286">
            <v>0</v>
          </cell>
        </row>
        <row r="287">
          <cell r="A287" t="str">
            <v>39208</v>
          </cell>
          <cell r="B287" t="str">
            <v xml:space="preserve">WEST VALLEY         </v>
          </cell>
          <cell r="C287" t="str">
            <v>BL  </v>
          </cell>
          <cell r="D287">
            <v>0.43560616883375008</v>
          </cell>
          <cell r="E287">
            <v>0.31311959972107678</v>
          </cell>
          <cell r="F287">
            <v>4.3803352626986682E-2</v>
          </cell>
          <cell r="G287">
            <v>7.3862610157136382E-2</v>
          </cell>
          <cell r="H287">
            <v>1.8776997586506219E-2</v>
          </cell>
          <cell r="I287">
            <v>9.6038310207077864E-3</v>
          </cell>
          <cell r="J287">
            <v>0.10522744005383619</v>
          </cell>
          <cell r="K287">
            <v>0</v>
          </cell>
        </row>
        <row r="288">
          <cell r="A288" t="str">
            <v>39209</v>
          </cell>
          <cell r="B288" t="str">
            <v xml:space="preserve">MOUNT ADAMS         </v>
          </cell>
          <cell r="C288" t="str">
            <v>BL S</v>
          </cell>
          <cell r="D288">
            <v>0.58443514075028147</v>
          </cell>
          <cell r="E288">
            <v>0.37262544816058207</v>
          </cell>
          <cell r="F288">
            <v>4.2884106876037838E-2</v>
          </cell>
          <cell r="G288">
            <v>9.5468668172243226E-2</v>
          </cell>
          <cell r="H288">
            <v>3.123198999025515E-2</v>
          </cell>
          <cell r="I288">
            <v>0</v>
          </cell>
          <cell r="J288">
            <v>-0.12664535394940002</v>
          </cell>
          <cell r="K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B291" t="str">
            <v>TOTAL  2014–15</v>
          </cell>
          <cell r="C291">
            <v>0</v>
          </cell>
          <cell r="D291">
            <v>0.43313001290670355</v>
          </cell>
          <cell r="E291">
            <v>0.47200076105065791</v>
          </cell>
          <cell r="F291">
            <v>4.7095115121204782E-2</v>
          </cell>
          <cell r="G291">
            <v>9.1860452200280621E-2</v>
          </cell>
          <cell r="H291">
            <v>2.8575780071791981E-2</v>
          </cell>
          <cell r="I291">
            <v>7.0323064150625463E-3</v>
          </cell>
          <cell r="J291">
            <v>-7.9611110756791018E-2</v>
          </cell>
          <cell r="K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</sheetData>
      <sheetData sheetId="4">
        <row r="9">
          <cell r="A9" t="str">
            <v>Code</v>
          </cell>
          <cell r="B9" t="str">
            <v>NAME</v>
          </cell>
          <cell r="C9" t="str">
            <v>Codes</v>
          </cell>
          <cell r="D9" t="str">
            <v>Percentage</v>
          </cell>
          <cell r="E9" t="str">
            <v>Percentage</v>
          </cell>
          <cell r="F9" t="str">
            <v>Percentage</v>
          </cell>
          <cell r="G9" t="str">
            <v>Percentage</v>
          </cell>
          <cell r="H9" t="str">
            <v>Percentage</v>
          </cell>
          <cell r="I9" t="str">
            <v>Percentage</v>
          </cell>
          <cell r="J9" t="str">
            <v>Percentage</v>
          </cell>
        </row>
        <row r="10">
          <cell r="A10" t="str">
            <v>16020</v>
          </cell>
          <cell r="B10" t="str">
            <v xml:space="preserve">CLEARWATER          </v>
          </cell>
          <cell r="C10" t="str">
            <v>BL</v>
          </cell>
          <cell r="D10">
            <v>1.6812374311045102</v>
          </cell>
          <cell r="E10">
            <v>1.7454441949584294</v>
          </cell>
          <cell r="F10">
            <v>3.0128731854286495E-3</v>
          </cell>
          <cell r="G10">
            <v>1.1621647199434042</v>
          </cell>
          <cell r="H10">
            <v>0.16236950197025596</v>
          </cell>
          <cell r="I10">
            <v>0</v>
          </cell>
          <cell r="J10">
            <v>-3.7542287211620287</v>
          </cell>
          <cell r="K10">
            <v>0</v>
          </cell>
        </row>
        <row r="11">
          <cell r="A11" t="str">
            <v>30031</v>
          </cell>
          <cell r="B11" t="str">
            <v xml:space="preserve">MILL A              </v>
          </cell>
          <cell r="C11" t="str">
            <v>BL</v>
          </cell>
          <cell r="D11">
            <v>0.56315059885863827</v>
          </cell>
          <cell r="E11">
            <v>2.1135531847360682</v>
          </cell>
          <cell r="F11">
            <v>8.1407852205963322E-3</v>
          </cell>
          <cell r="G11">
            <v>1.3014668383243622</v>
          </cell>
          <cell r="H11">
            <v>9.7724240009846031E-2</v>
          </cell>
          <cell r="I11">
            <v>0</v>
          </cell>
          <cell r="J11">
            <v>-3.0840356471495118</v>
          </cell>
          <cell r="K11">
            <v>0</v>
          </cell>
        </row>
        <row r="12">
          <cell r="A12" t="str">
            <v>36101</v>
          </cell>
          <cell r="B12" t="str">
            <v xml:space="preserve">DIXIE               </v>
          </cell>
          <cell r="C12" t="str">
            <v>BL</v>
          </cell>
          <cell r="D12">
            <v>0.87304024895330834</v>
          </cell>
          <cell r="E12">
            <v>2.125606212247499</v>
          </cell>
          <cell r="F12">
            <v>3.5887765051924272E-2</v>
          </cell>
          <cell r="G12">
            <v>0.84925896872314877</v>
          </cell>
          <cell r="H12">
            <v>6.1697040300443137E-2</v>
          </cell>
          <cell r="I12">
            <v>0</v>
          </cell>
          <cell r="J12">
            <v>-2.9454902352763233</v>
          </cell>
          <cell r="K12">
            <v>0</v>
          </cell>
        </row>
        <row r="13">
          <cell r="A13" t="str">
            <v>33205</v>
          </cell>
          <cell r="B13" t="str">
            <v xml:space="preserve">EVERGREEN           </v>
          </cell>
          <cell r="C13" t="str">
            <v>BL</v>
          </cell>
          <cell r="D13">
            <v>1.1644109553284414</v>
          </cell>
          <cell r="E13">
            <v>1.9149464561074923</v>
          </cell>
          <cell r="F13">
            <v>5.2804737519569055E-3</v>
          </cell>
          <cell r="G13">
            <v>0.4881228934546743</v>
          </cell>
          <cell r="H13">
            <v>8.3502864766801244E-3</v>
          </cell>
          <cell r="I13">
            <v>0</v>
          </cell>
          <cell r="J13">
            <v>-2.581111065119245</v>
          </cell>
          <cell r="K13">
            <v>0</v>
          </cell>
        </row>
        <row r="14">
          <cell r="A14" t="str">
            <v>20402</v>
          </cell>
          <cell r="B14" t="str">
            <v>KLICKITAT</v>
          </cell>
          <cell r="C14" t="str">
            <v>BL</v>
          </cell>
          <cell r="D14">
            <v>0.93068006037773521</v>
          </cell>
          <cell r="E14">
            <v>1.8256649035702706</v>
          </cell>
          <cell r="F14">
            <v>5.3390633966218418E-2</v>
          </cell>
          <cell r="G14">
            <v>0.72771212270152952</v>
          </cell>
          <cell r="H14">
            <v>3.7994311519173679E-2</v>
          </cell>
          <cell r="I14">
            <v>0</v>
          </cell>
          <cell r="J14">
            <v>-2.5754420321349278</v>
          </cell>
          <cell r="K14">
            <v>0</v>
          </cell>
        </row>
        <row r="15">
          <cell r="A15" t="str">
            <v>20401</v>
          </cell>
          <cell r="B15" t="str">
            <v xml:space="preserve">GLENWOOD            </v>
          </cell>
          <cell r="C15" t="str">
            <v>BL</v>
          </cell>
          <cell r="D15">
            <v>0.83457458379388105</v>
          </cell>
          <cell r="E15">
            <v>1.469127777757588</v>
          </cell>
          <cell r="F15">
            <v>5.7384449489629313E-2</v>
          </cell>
          <cell r="G15">
            <v>0.495949916231818</v>
          </cell>
          <cell r="H15">
            <v>0.17427623719660321</v>
          </cell>
          <cell r="I15">
            <v>0.47801909405762488</v>
          </cell>
          <cell r="J15">
            <v>-2.5093320585271441</v>
          </cell>
          <cell r="K15">
            <v>0</v>
          </cell>
        </row>
        <row r="16">
          <cell r="A16" t="str">
            <v>33030</v>
          </cell>
          <cell r="B16" t="str">
            <v xml:space="preserve">ONION CREEK         </v>
          </cell>
          <cell r="C16" t="str">
            <v>BL</v>
          </cell>
          <cell r="D16">
            <v>0.44406638536790177</v>
          </cell>
          <cell r="E16">
            <v>1.7272089901545431</v>
          </cell>
          <cell r="F16">
            <v>5.0426688737142483E-2</v>
          </cell>
          <cell r="G16">
            <v>1.009775325265063</v>
          </cell>
          <cell r="H16">
            <v>1.9757210508569063E-2</v>
          </cell>
          <cell r="I16">
            <v>4.9906293150952505E-2</v>
          </cell>
          <cell r="J16">
            <v>-2.3011408931841721</v>
          </cell>
          <cell r="K16">
            <v>0</v>
          </cell>
        </row>
        <row r="17">
          <cell r="A17" t="str">
            <v>01109</v>
          </cell>
          <cell r="B17" t="str">
            <v xml:space="preserve">WASHTUCNA           </v>
          </cell>
          <cell r="C17" t="str">
            <v>BL</v>
          </cell>
          <cell r="D17">
            <v>0.62777965957001514</v>
          </cell>
          <cell r="E17">
            <v>1.7477590608296227</v>
          </cell>
          <cell r="F17">
            <v>5.4177519755867952E-2</v>
          </cell>
          <cell r="G17">
            <v>0.68270088477018998</v>
          </cell>
          <cell r="H17">
            <v>1.5207110578177059E-2</v>
          </cell>
          <cell r="I17">
            <v>0</v>
          </cell>
          <cell r="J17">
            <v>-2.1276242355038733</v>
          </cell>
          <cell r="K17">
            <v>0</v>
          </cell>
        </row>
        <row r="18">
          <cell r="A18" t="str">
            <v>17404</v>
          </cell>
          <cell r="B18" t="str">
            <v xml:space="preserve">SKYKOMISH           </v>
          </cell>
          <cell r="C18" t="str">
            <v>BLS</v>
          </cell>
          <cell r="D18">
            <v>0.86242786130522153</v>
          </cell>
          <cell r="E18">
            <v>1.1581557956068247</v>
          </cell>
          <cell r="F18">
            <v>0.31097643476192954</v>
          </cell>
          <cell r="G18">
            <v>0.63395099873324123</v>
          </cell>
          <cell r="H18">
            <v>3.6332026893751826E-2</v>
          </cell>
          <cell r="I18">
            <v>0</v>
          </cell>
          <cell r="J18">
            <v>-2.001843117300969</v>
          </cell>
          <cell r="K18">
            <v>0</v>
          </cell>
        </row>
        <row r="19">
          <cell r="A19" t="str">
            <v>14077</v>
          </cell>
          <cell r="B19" t="str">
            <v xml:space="preserve">TAHOLAH             </v>
          </cell>
          <cell r="C19" t="str">
            <v>BL</v>
          </cell>
          <cell r="D19">
            <v>1.1860048059489496</v>
          </cell>
          <cell r="E19">
            <v>1.2145083039842237</v>
          </cell>
          <cell r="F19">
            <v>5.7293610901739365E-2</v>
          </cell>
          <cell r="G19">
            <v>0.4888314370782238</v>
          </cell>
          <cell r="H19">
            <v>3.2792259328672274E-2</v>
          </cell>
          <cell r="I19">
            <v>0</v>
          </cell>
          <cell r="J19">
            <v>-1.9794304172418085</v>
          </cell>
          <cell r="K19">
            <v>0</v>
          </cell>
        </row>
        <row r="20">
          <cell r="A20" t="str">
            <v>22204</v>
          </cell>
          <cell r="B20" t="str">
            <v xml:space="preserve">HARRINGTON          </v>
          </cell>
          <cell r="C20" t="str">
            <v>BL</v>
          </cell>
          <cell r="D20">
            <v>0.85261041364867873</v>
          </cell>
          <cell r="E20">
            <v>1.4001477463799863</v>
          </cell>
          <cell r="F20">
            <v>4.1810101248322518E-2</v>
          </cell>
          <cell r="G20">
            <v>0.40628637475340384</v>
          </cell>
          <cell r="H20">
            <v>2.6370214364477052E-2</v>
          </cell>
          <cell r="I20">
            <v>0</v>
          </cell>
          <cell r="J20">
            <v>-1.7272248503948684</v>
          </cell>
          <cell r="K20">
            <v>0</v>
          </cell>
        </row>
        <row r="21">
          <cell r="A21" t="str">
            <v>38324</v>
          </cell>
          <cell r="B21" t="str">
            <v xml:space="preserve">OAKESDALE           </v>
          </cell>
          <cell r="C21" t="str">
            <v>BL</v>
          </cell>
          <cell r="D21">
            <v>0.68426167678930394</v>
          </cell>
          <cell r="E21">
            <v>1.477452549467194</v>
          </cell>
          <cell r="F21">
            <v>8.6823694480141246E-3</v>
          </cell>
          <cell r="G21">
            <v>0.43944318003848815</v>
          </cell>
          <cell r="H21">
            <v>4.0769806722346535E-2</v>
          </cell>
          <cell r="I21">
            <v>0</v>
          </cell>
          <cell r="J21">
            <v>-1.6506095824653466</v>
          </cell>
          <cell r="K21">
            <v>0</v>
          </cell>
        </row>
        <row r="22">
          <cell r="A22" t="str">
            <v>38322</v>
          </cell>
          <cell r="B22" t="str">
            <v xml:space="preserve">ST JOHN             </v>
          </cell>
          <cell r="C22" t="str">
            <v>L</v>
          </cell>
          <cell r="D22">
            <v>0.82537403246121543</v>
          </cell>
          <cell r="E22">
            <v>1.3028204989532106</v>
          </cell>
          <cell r="F22">
            <v>3.1716441008071319E-2</v>
          </cell>
          <cell r="G22">
            <v>0.33060937721746309</v>
          </cell>
          <cell r="H22">
            <v>3.4208796156625461E-3</v>
          </cell>
          <cell r="I22">
            <v>0</v>
          </cell>
          <cell r="J22">
            <v>-1.4939412292556233</v>
          </cell>
          <cell r="K22">
            <v>0</v>
          </cell>
        </row>
        <row r="23">
          <cell r="A23" t="str">
            <v>09207</v>
          </cell>
          <cell r="B23" t="str">
            <v xml:space="preserve">MANSFIELD           </v>
          </cell>
          <cell r="C23" t="str">
            <v>BLS</v>
          </cell>
          <cell r="D23">
            <v>0.98170026422138212</v>
          </cell>
          <cell r="E23">
            <v>0.98700930181569224</v>
          </cell>
          <cell r="F23">
            <v>9.7844317450468746E-2</v>
          </cell>
          <cell r="G23">
            <v>0.28637270105770579</v>
          </cell>
          <cell r="H23">
            <v>7.7549311256964425E-3</v>
          </cell>
          <cell r="I23">
            <v>0</v>
          </cell>
          <cell r="J23">
            <v>-1.3606815156709455</v>
          </cell>
          <cell r="K23">
            <v>0</v>
          </cell>
        </row>
        <row r="24">
          <cell r="A24" t="str">
            <v>38306</v>
          </cell>
          <cell r="B24" t="str">
            <v xml:space="preserve">COLTON              </v>
          </cell>
          <cell r="C24" t="str">
            <v>L</v>
          </cell>
          <cell r="D24">
            <v>0.78390587171955195</v>
          </cell>
          <cell r="E24">
            <v>1.1581841462496101</v>
          </cell>
          <cell r="F24">
            <v>3.0013234771942284E-2</v>
          </cell>
          <cell r="G24">
            <v>0.29518192220536499</v>
          </cell>
          <cell r="H24">
            <v>3.0052401088909692E-2</v>
          </cell>
          <cell r="I24">
            <v>0</v>
          </cell>
          <cell r="J24">
            <v>-1.2973375760353791</v>
          </cell>
          <cell r="K24">
            <v>0</v>
          </cell>
        </row>
        <row r="25">
          <cell r="A25" t="str">
            <v>38302</v>
          </cell>
          <cell r="B25" t="str">
            <v xml:space="preserve">GARFIELD            </v>
          </cell>
          <cell r="C25" t="str">
            <v>BL</v>
          </cell>
          <cell r="D25">
            <v>0.64256482504663148</v>
          </cell>
          <cell r="E25">
            <v>1.2016477127462128</v>
          </cell>
          <cell r="F25">
            <v>8.0247950298687823E-3</v>
          </cell>
          <cell r="G25">
            <v>0.38719849520384336</v>
          </cell>
          <cell r="H25">
            <v>2.580450308493731E-2</v>
          </cell>
          <cell r="I25">
            <v>0</v>
          </cell>
          <cell r="J25">
            <v>-1.2652403311114937</v>
          </cell>
          <cell r="K25">
            <v>0</v>
          </cell>
        </row>
        <row r="26">
          <cell r="A26" t="str">
            <v>14117</v>
          </cell>
          <cell r="B26" t="str">
            <v xml:space="preserve">WISHKAH VALLEY      </v>
          </cell>
          <cell r="C26" t="str">
            <v>L</v>
          </cell>
          <cell r="D26">
            <v>0.66757999516111743</v>
          </cell>
          <cell r="E26">
            <v>1.2150970170534596</v>
          </cell>
          <cell r="F26">
            <v>6.6100322493304177E-5</v>
          </cell>
          <cell r="G26">
            <v>0.36746532669448817</v>
          </cell>
          <cell r="H26">
            <v>0</v>
          </cell>
          <cell r="I26">
            <v>0</v>
          </cell>
          <cell r="J26">
            <v>-1.2502084392315587</v>
          </cell>
          <cell r="K26">
            <v>0</v>
          </cell>
        </row>
        <row r="27">
          <cell r="A27" t="str">
            <v>10003</v>
          </cell>
          <cell r="B27" t="str">
            <v xml:space="preserve">KELLER              </v>
          </cell>
          <cell r="C27" t="str">
            <v>BL</v>
          </cell>
          <cell r="D27">
            <v>0.59509795434156587</v>
          </cell>
          <cell r="E27">
            <v>1.2177098227692194</v>
          </cell>
          <cell r="F27">
            <v>0.16543579605759898</v>
          </cell>
          <cell r="G27">
            <v>0.21683868371207612</v>
          </cell>
          <cell r="H27">
            <v>7.7375351954789961E-3</v>
          </cell>
          <cell r="I27">
            <v>0</v>
          </cell>
          <cell r="J27">
            <v>-1.2028197920759391</v>
          </cell>
          <cell r="K27">
            <v>0</v>
          </cell>
        </row>
        <row r="28">
          <cell r="A28" t="str">
            <v>20215</v>
          </cell>
          <cell r="B28" t="str">
            <v xml:space="preserve">CENTERVILLE         </v>
          </cell>
          <cell r="C28" t="str">
            <v>BL</v>
          </cell>
          <cell r="D28">
            <v>0.38790042763719346</v>
          </cell>
          <cell r="E28">
            <v>1.2580120598832358</v>
          </cell>
          <cell r="F28">
            <v>1.3441111622893671E-2</v>
          </cell>
          <cell r="G28">
            <v>0.47887434653225763</v>
          </cell>
          <cell r="H28">
            <v>3.8020021089598066E-2</v>
          </cell>
          <cell r="I28">
            <v>0</v>
          </cell>
          <cell r="J28">
            <v>-1.1762479667651786</v>
          </cell>
          <cell r="K28">
            <v>0</v>
          </cell>
        </row>
        <row r="29">
          <cell r="A29" t="str">
            <v>25200</v>
          </cell>
          <cell r="B29" t="str">
            <v xml:space="preserve">NORTH RIVER         </v>
          </cell>
          <cell r="C29" t="str">
            <v>BL</v>
          </cell>
          <cell r="D29">
            <v>0.46889754339756501</v>
          </cell>
          <cell r="E29">
            <v>1.1852920513429166</v>
          </cell>
          <cell r="F29">
            <v>7.969089048155481E-2</v>
          </cell>
          <cell r="G29">
            <v>0.42048032986245426</v>
          </cell>
          <cell r="H29">
            <v>0</v>
          </cell>
          <cell r="I29">
            <v>0</v>
          </cell>
          <cell r="J29">
            <v>-1.1543608150844906</v>
          </cell>
          <cell r="K29">
            <v>0</v>
          </cell>
        </row>
        <row r="30">
          <cell r="A30" t="str">
            <v>19400</v>
          </cell>
          <cell r="B30" t="str">
            <v xml:space="preserve">THORP               </v>
          </cell>
          <cell r="C30" t="str">
            <v>BL</v>
          </cell>
          <cell r="D30">
            <v>0.62170692383704951</v>
          </cell>
          <cell r="E30">
            <v>0.95461923477942134</v>
          </cell>
          <cell r="F30">
            <v>7.5973738109213207E-2</v>
          </cell>
          <cell r="G30">
            <v>0.44672995713001407</v>
          </cell>
          <cell r="H30">
            <v>3.6097469160109863E-2</v>
          </cell>
          <cell r="I30">
            <v>0</v>
          </cell>
          <cell r="J30">
            <v>-1.1351273230158077</v>
          </cell>
          <cell r="K30">
            <v>0</v>
          </cell>
        </row>
        <row r="31">
          <cell r="A31" t="str">
            <v>11056</v>
          </cell>
          <cell r="B31" t="str">
            <v xml:space="preserve">KAHLOTUS            </v>
          </cell>
          <cell r="C31" t="str">
            <v>BL</v>
          </cell>
          <cell r="D31">
            <v>0.69273973102294373</v>
          </cell>
          <cell r="E31">
            <v>1.0041264366086664</v>
          </cell>
          <cell r="F31">
            <v>2.5698868819302577E-2</v>
          </cell>
          <cell r="G31">
            <v>0.38437400276081835</v>
          </cell>
          <cell r="H31">
            <v>8.1817233617108211E-3</v>
          </cell>
          <cell r="I31">
            <v>0</v>
          </cell>
          <cell r="J31">
            <v>-1.1151207625734418</v>
          </cell>
          <cell r="K31">
            <v>0</v>
          </cell>
        </row>
        <row r="32">
          <cell r="A32" t="str">
            <v>09102</v>
          </cell>
          <cell r="B32" t="str">
            <v xml:space="preserve">PALISADES           </v>
          </cell>
          <cell r="C32" t="str">
            <v>BL</v>
          </cell>
          <cell r="D32">
            <v>0.75527571755311429</v>
          </cell>
          <cell r="E32">
            <v>0.81016979776746578</v>
          </cell>
          <cell r="F32">
            <v>4.9337863624144516E-2</v>
          </cell>
          <cell r="G32">
            <v>0.46689163006738155</v>
          </cell>
          <cell r="H32">
            <v>1.2534979750305179E-2</v>
          </cell>
          <cell r="I32">
            <v>0</v>
          </cell>
          <cell r="J32">
            <v>-1.0942099887624113</v>
          </cell>
          <cell r="K32">
            <v>0</v>
          </cell>
        </row>
        <row r="33">
          <cell r="A33" t="str">
            <v>22008</v>
          </cell>
          <cell r="B33" t="str">
            <v xml:space="preserve">SPRAGUE             </v>
          </cell>
          <cell r="C33" t="str">
            <v>BL</v>
          </cell>
          <cell r="D33">
            <v>0.56045916146272134</v>
          </cell>
          <cell r="E33">
            <v>1.143593237364237</v>
          </cell>
          <cell r="F33">
            <v>0.10478835308339411</v>
          </cell>
          <cell r="G33">
            <v>0.19110219522913768</v>
          </cell>
          <cell r="H33">
            <v>6.5035558893521223E-2</v>
          </cell>
          <cell r="I33">
            <v>0</v>
          </cell>
          <cell r="J33">
            <v>-1.0649785060330117</v>
          </cell>
          <cell r="K33">
            <v>0</v>
          </cell>
        </row>
        <row r="34">
          <cell r="A34" t="str">
            <v>28144</v>
          </cell>
          <cell r="B34" t="str">
            <v xml:space="preserve">LOPEZ               </v>
          </cell>
          <cell r="C34" t="str">
            <v>BL</v>
          </cell>
          <cell r="D34">
            <v>0.49192970626239735</v>
          </cell>
          <cell r="E34">
            <v>1.0657695657537836</v>
          </cell>
          <cell r="F34">
            <v>2.2393834157975407E-3</v>
          </cell>
          <cell r="G34">
            <v>0.42624713608351644</v>
          </cell>
          <cell r="H34">
            <v>8.9166094042353906E-3</v>
          </cell>
          <cell r="I34">
            <v>0</v>
          </cell>
          <cell r="J34">
            <v>-0.99510240091973001</v>
          </cell>
          <cell r="K34">
            <v>0</v>
          </cell>
        </row>
        <row r="35">
          <cell r="A35" t="str">
            <v>22073</v>
          </cell>
          <cell r="B35" t="str">
            <v xml:space="preserve">CRESTON             </v>
          </cell>
          <cell r="C35" t="str">
            <v>BL</v>
          </cell>
          <cell r="D35">
            <v>0.73820171814355284</v>
          </cell>
          <cell r="E35">
            <v>0.92720428213951878</v>
          </cell>
          <cell r="F35">
            <v>2.5781028485159042E-2</v>
          </cell>
          <cell r="G35">
            <v>0.27612769811645077</v>
          </cell>
          <cell r="H35">
            <v>9.1321044152206723E-3</v>
          </cell>
          <cell r="I35">
            <v>0</v>
          </cell>
          <cell r="J35">
            <v>-0.97644683129990206</v>
          </cell>
          <cell r="K35">
            <v>0</v>
          </cell>
        </row>
        <row r="36">
          <cell r="A36" t="str">
            <v>26070</v>
          </cell>
          <cell r="B36" t="str">
            <v xml:space="preserve">SELKIRK             </v>
          </cell>
          <cell r="C36" t="str">
            <v>BL</v>
          </cell>
          <cell r="D36">
            <v>0.60084917971158214</v>
          </cell>
          <cell r="E36">
            <v>1.0374258559011227</v>
          </cell>
          <cell r="F36">
            <v>4.917343494994552E-2</v>
          </cell>
          <cell r="G36">
            <v>0.281374082614403</v>
          </cell>
          <cell r="H36">
            <v>5.6914025278252053E-3</v>
          </cell>
          <cell r="I36">
            <v>0</v>
          </cell>
          <cell r="J36">
            <v>-0.97451395570487886</v>
          </cell>
          <cell r="K36">
            <v>0</v>
          </cell>
        </row>
        <row r="37">
          <cell r="A37" t="str">
            <v>20094</v>
          </cell>
          <cell r="B37" t="str">
            <v xml:space="preserve">WISHRAM             </v>
          </cell>
          <cell r="C37" t="str">
            <v>BLS</v>
          </cell>
          <cell r="D37">
            <v>0.79462817169280742</v>
          </cell>
          <cell r="E37">
            <v>0.88030374320825255</v>
          </cell>
          <cell r="F37">
            <v>1.4916044411716175E-2</v>
          </cell>
          <cell r="G37">
            <v>0.2504696941869814</v>
          </cell>
          <cell r="H37">
            <v>1.2937189127607012E-2</v>
          </cell>
          <cell r="I37">
            <v>0</v>
          </cell>
          <cell r="J37">
            <v>-0.95325484262736448</v>
          </cell>
          <cell r="K37">
            <v>0</v>
          </cell>
        </row>
        <row r="38">
          <cell r="A38" t="str">
            <v>10065</v>
          </cell>
          <cell r="B38" t="str">
            <v xml:space="preserve">ORIENT              </v>
          </cell>
          <cell r="C38" t="str">
            <v>BL</v>
          </cell>
          <cell r="D38">
            <v>0.50948974474390818</v>
          </cell>
          <cell r="E38">
            <v>1.0905809897697825</v>
          </cell>
          <cell r="F38">
            <v>5.2290233698014388E-2</v>
          </cell>
          <cell r="G38">
            <v>0.23940053219408156</v>
          </cell>
          <cell r="H38">
            <v>3.2966360982505723E-2</v>
          </cell>
          <cell r="I38">
            <v>0</v>
          </cell>
          <cell r="J38">
            <v>-0.92472786138829222</v>
          </cell>
          <cell r="K38">
            <v>0</v>
          </cell>
        </row>
        <row r="39">
          <cell r="A39" t="str">
            <v>05401</v>
          </cell>
          <cell r="B39" t="str">
            <v xml:space="preserve">CAPE FLATTERY       </v>
          </cell>
          <cell r="C39" t="str">
            <v>BLS</v>
          </cell>
          <cell r="D39">
            <v>0.60713805697481038</v>
          </cell>
          <cell r="E39">
            <v>0.97403630197268909</v>
          </cell>
          <cell r="F39">
            <v>6.7735929850229276E-2</v>
          </cell>
          <cell r="G39">
            <v>0.23611144184080751</v>
          </cell>
          <cell r="H39">
            <v>3.000008701869537E-2</v>
          </cell>
          <cell r="I39">
            <v>0</v>
          </cell>
          <cell r="J39">
            <v>-0.91502181765723167</v>
          </cell>
          <cell r="K39">
            <v>0</v>
          </cell>
        </row>
        <row r="40">
          <cell r="A40" t="str">
            <v>16046</v>
          </cell>
          <cell r="B40" t="str">
            <v xml:space="preserve">BRINNON             </v>
          </cell>
          <cell r="C40" t="str">
            <v>BL</v>
          </cell>
          <cell r="D40">
            <v>0.59598055848211007</v>
          </cell>
          <cell r="E40">
            <v>0.72892864759225007</v>
          </cell>
          <cell r="F40">
            <v>4.5254684520948642E-2</v>
          </cell>
          <cell r="G40">
            <v>0.46791356049055771</v>
          </cell>
          <cell r="H40">
            <v>5.3689209448297588E-2</v>
          </cell>
          <cell r="I40">
            <v>0</v>
          </cell>
          <cell r="J40">
            <v>-0.89176666053416398</v>
          </cell>
          <cell r="K40">
            <v>0</v>
          </cell>
        </row>
        <row r="41">
          <cell r="A41" t="str">
            <v>38308</v>
          </cell>
          <cell r="B41" t="str">
            <v xml:space="preserve">ENDICOTT            </v>
          </cell>
          <cell r="C41" t="str">
            <v>L</v>
          </cell>
          <cell r="D41">
            <v>0.64138364458405162</v>
          </cell>
          <cell r="E41">
            <v>0.93574752060419342</v>
          </cell>
          <cell r="F41">
            <v>3.6495289031800389E-2</v>
          </cell>
          <cell r="G41">
            <v>0.24641791410905162</v>
          </cell>
          <cell r="H41">
            <v>2.3787562672217908E-2</v>
          </cell>
          <cell r="I41">
            <v>0</v>
          </cell>
          <cell r="J41">
            <v>-0.88383193100131496</v>
          </cell>
          <cell r="K41">
            <v>0</v>
          </cell>
        </row>
        <row r="42">
          <cell r="A42" t="str">
            <v>06103</v>
          </cell>
          <cell r="B42" t="str">
            <v xml:space="preserve">GREEN MOUNTAIN      </v>
          </cell>
          <cell r="C42" t="str">
            <v>L</v>
          </cell>
          <cell r="D42">
            <v>0.82371691829309035</v>
          </cell>
          <cell r="E42">
            <v>0.81272607932862972</v>
          </cell>
          <cell r="F42">
            <v>0</v>
          </cell>
          <cell r="G42">
            <v>0.24698745550797055</v>
          </cell>
          <cell r="H42">
            <v>0</v>
          </cell>
          <cell r="I42">
            <v>0</v>
          </cell>
          <cell r="J42">
            <v>-0.88343045312969048</v>
          </cell>
          <cell r="K42">
            <v>0</v>
          </cell>
        </row>
        <row r="43">
          <cell r="A43" t="str">
            <v>33202</v>
          </cell>
          <cell r="B43" t="str">
            <v xml:space="preserve">SUMMIT VALLEY       </v>
          </cell>
          <cell r="C43" t="str">
            <v>BL</v>
          </cell>
          <cell r="D43">
            <v>0.66811140682262149</v>
          </cell>
          <cell r="E43">
            <v>0.68210828791602374</v>
          </cell>
          <cell r="F43">
            <v>0.1896887729748275</v>
          </cell>
          <cell r="G43">
            <v>0.29817137988644987</v>
          </cell>
          <cell r="H43">
            <v>2.2002039488195142E-2</v>
          </cell>
          <cell r="I43">
            <v>0</v>
          </cell>
          <cell r="J43">
            <v>-0.86008188708811761</v>
          </cell>
          <cell r="K43">
            <v>0</v>
          </cell>
        </row>
        <row r="44">
          <cell r="A44" t="str">
            <v>23311</v>
          </cell>
          <cell r="B44" t="str">
            <v xml:space="preserve">MARY M KNIGHT       </v>
          </cell>
          <cell r="C44" t="str">
            <v>BL</v>
          </cell>
          <cell r="D44">
            <v>0.72123763518061179</v>
          </cell>
          <cell r="E44">
            <v>0.66646956270623769</v>
          </cell>
          <cell r="F44">
            <v>3.1118745289705041E-2</v>
          </cell>
          <cell r="G44">
            <v>0.26711048266370113</v>
          </cell>
          <cell r="H44">
            <v>2.2774374484372889E-2</v>
          </cell>
          <cell r="I44">
            <v>0.11922148727687812</v>
          </cell>
          <cell r="J44">
            <v>-0.82793228760150672</v>
          </cell>
          <cell r="K44">
            <v>0</v>
          </cell>
        </row>
        <row r="45">
          <cell r="A45" t="str">
            <v>24014</v>
          </cell>
          <cell r="B45" t="str">
            <v xml:space="preserve">NESPELEM            </v>
          </cell>
          <cell r="C45" t="str">
            <v>BLS</v>
          </cell>
          <cell r="D45">
            <v>0.63895257214647772</v>
          </cell>
          <cell r="E45">
            <v>0.83786146141908613</v>
          </cell>
          <cell r="F45">
            <v>9.936586875194614E-2</v>
          </cell>
          <cell r="G45">
            <v>0.21324140279299089</v>
          </cell>
          <cell r="H45">
            <v>2.8539892623310796E-2</v>
          </cell>
          <cell r="I45">
            <v>8.4862468737682255E-3</v>
          </cell>
          <cell r="J45">
            <v>-0.8264474446075798</v>
          </cell>
          <cell r="K45">
            <v>0</v>
          </cell>
        </row>
        <row r="46">
          <cell r="A46" t="str">
            <v>14104</v>
          </cell>
          <cell r="B46" t="str">
            <v xml:space="preserve">SATSOP              </v>
          </cell>
          <cell r="C46" t="str">
            <v>BL</v>
          </cell>
          <cell r="D46">
            <v>0.41581430248796314</v>
          </cell>
          <cell r="E46">
            <v>1.0683683843640213</v>
          </cell>
          <cell r="F46">
            <v>3.3731435227964859E-2</v>
          </cell>
          <cell r="G46">
            <v>0.27203168140732148</v>
          </cell>
          <cell r="H46">
            <v>3.1365519605186673E-2</v>
          </cell>
          <cell r="I46">
            <v>0</v>
          </cell>
          <cell r="J46">
            <v>-0.82131132309245736</v>
          </cell>
          <cell r="K46">
            <v>0</v>
          </cell>
        </row>
        <row r="47">
          <cell r="A47" t="str">
            <v>03050</v>
          </cell>
          <cell r="B47" t="str">
            <v xml:space="preserve">PATERSON            </v>
          </cell>
          <cell r="C47" t="str">
            <v>BL</v>
          </cell>
          <cell r="D47">
            <v>0.79999185922088045</v>
          </cell>
          <cell r="E47">
            <v>0.7704251756725341</v>
          </cell>
          <cell r="F47">
            <v>4.1143497670093364E-2</v>
          </cell>
          <cell r="G47">
            <v>0.19976623912442792</v>
          </cell>
          <cell r="H47">
            <v>6.474893915472099E-3</v>
          </cell>
          <cell r="I47">
            <v>0</v>
          </cell>
          <cell r="J47">
            <v>-0.81780166560340806</v>
          </cell>
          <cell r="K47">
            <v>0</v>
          </cell>
        </row>
        <row r="48">
          <cell r="A48" t="str">
            <v>14097</v>
          </cell>
          <cell r="B48" t="str">
            <v xml:space="preserve">QUINAULT            </v>
          </cell>
          <cell r="C48" t="str">
            <v>BL</v>
          </cell>
          <cell r="D48">
            <v>0.64572514772930767</v>
          </cell>
          <cell r="E48">
            <v>0.91688073060336694</v>
          </cell>
          <cell r="F48">
            <v>0</v>
          </cell>
          <cell r="G48">
            <v>0.22048792255074787</v>
          </cell>
          <cell r="H48">
            <v>6.0490414801320598E-3</v>
          </cell>
          <cell r="I48">
            <v>0</v>
          </cell>
          <cell r="J48">
            <v>-0.78914284236355448</v>
          </cell>
          <cell r="K48">
            <v>0</v>
          </cell>
        </row>
        <row r="49">
          <cell r="A49" t="str">
            <v>15206</v>
          </cell>
          <cell r="B49" t="str">
            <v xml:space="preserve">SOUTH WHIDBEY       </v>
          </cell>
          <cell r="C49" t="str">
            <v>BLC</v>
          </cell>
          <cell r="D49">
            <v>0.52741906456649978</v>
          </cell>
          <cell r="E49">
            <v>0.99534041133754181</v>
          </cell>
          <cell r="F49">
            <v>3.1325653110786389E-2</v>
          </cell>
          <cell r="G49">
            <v>0.18395172971617005</v>
          </cell>
          <cell r="H49">
            <v>4.6564564000738766E-2</v>
          </cell>
          <cell r="I49">
            <v>0</v>
          </cell>
          <cell r="J49">
            <v>-0.78460142273173694</v>
          </cell>
          <cell r="K49">
            <v>0</v>
          </cell>
        </row>
        <row r="50">
          <cell r="A50" t="str">
            <v>10070</v>
          </cell>
          <cell r="B50" t="str">
            <v xml:space="preserve">INCHELIUM           </v>
          </cell>
          <cell r="C50" t="str">
            <v>BL</v>
          </cell>
          <cell r="D50">
            <v>0.65668552364073784</v>
          </cell>
          <cell r="E50">
            <v>0.74944491577248884</v>
          </cell>
          <cell r="F50">
            <v>9.3377602621890737E-2</v>
          </cell>
          <cell r="G50">
            <v>0.22428133456188901</v>
          </cell>
          <cell r="H50">
            <v>1.2560145838606896E-2</v>
          </cell>
          <cell r="I50">
            <v>0</v>
          </cell>
          <cell r="J50">
            <v>-0.73634952243561336</v>
          </cell>
          <cell r="K50">
            <v>0</v>
          </cell>
        </row>
        <row r="51">
          <cell r="A51" t="str">
            <v>29311</v>
          </cell>
          <cell r="B51" t="str">
            <v xml:space="preserve">LA CONNER           </v>
          </cell>
          <cell r="C51" t="str">
            <v>BL</v>
          </cell>
          <cell r="D51">
            <v>0.69577052064425005</v>
          </cell>
          <cell r="E51">
            <v>0.83794981570237947</v>
          </cell>
          <cell r="F51">
            <v>5.7744041575987703E-3</v>
          </cell>
          <cell r="G51">
            <v>0.16097805580593055</v>
          </cell>
          <cell r="H51">
            <v>1.9428894380936375E-2</v>
          </cell>
          <cell r="I51">
            <v>0</v>
          </cell>
          <cell r="J51">
            <v>-0.71990169069109511</v>
          </cell>
          <cell r="K51">
            <v>0</v>
          </cell>
        </row>
        <row r="52">
          <cell r="A52" t="str">
            <v>05313</v>
          </cell>
          <cell r="B52" t="str">
            <v xml:space="preserve">CRESCENT            </v>
          </cell>
          <cell r="C52" t="str">
            <v>BLS</v>
          </cell>
          <cell r="D52">
            <v>0.57319615788211886</v>
          </cell>
          <cell r="E52">
            <v>0.87114574777062048</v>
          </cell>
          <cell r="F52">
            <v>7.0970462932758993E-2</v>
          </cell>
          <cell r="G52">
            <v>0.1732433973424303</v>
          </cell>
          <cell r="H52">
            <v>2.6806593225201715E-2</v>
          </cell>
          <cell r="I52">
            <v>0</v>
          </cell>
          <cell r="J52">
            <v>-0.7153623591531304</v>
          </cell>
          <cell r="K52">
            <v>0</v>
          </cell>
        </row>
        <row r="53">
          <cell r="A53" t="str">
            <v>13151</v>
          </cell>
          <cell r="B53" t="str">
            <v xml:space="preserve">COULEE-HARTLINE     </v>
          </cell>
          <cell r="C53" t="str">
            <v>BL</v>
          </cell>
          <cell r="D53">
            <v>0.71939760574022515</v>
          </cell>
          <cell r="E53">
            <v>0.79024887876465733</v>
          </cell>
          <cell r="F53">
            <v>3.95442712226899E-2</v>
          </cell>
          <cell r="G53">
            <v>0.15990114000256184</v>
          </cell>
          <cell r="H53">
            <v>0</v>
          </cell>
          <cell r="I53">
            <v>0</v>
          </cell>
          <cell r="J53">
            <v>-0.70909189573013431</v>
          </cell>
          <cell r="K53">
            <v>0</v>
          </cell>
        </row>
        <row r="54">
          <cell r="A54" t="str">
            <v>13167</v>
          </cell>
          <cell r="B54" t="str">
            <v xml:space="preserve">WILSON CREEK        </v>
          </cell>
          <cell r="C54" t="str">
            <v>BL</v>
          </cell>
          <cell r="D54">
            <v>0.50353702037576087</v>
          </cell>
          <cell r="E54">
            <v>0.87800285789891508</v>
          </cell>
          <cell r="F54">
            <v>1.7625509394019582E-2</v>
          </cell>
          <cell r="G54">
            <v>0.29160277294522369</v>
          </cell>
          <cell r="H54">
            <v>1.081481873511511E-2</v>
          </cell>
          <cell r="I54">
            <v>0</v>
          </cell>
          <cell r="J54">
            <v>-0.70158297934903446</v>
          </cell>
          <cell r="K54">
            <v>0</v>
          </cell>
        </row>
        <row r="55">
          <cell r="A55" t="str">
            <v>36300</v>
          </cell>
          <cell r="B55" t="str">
            <v xml:space="preserve">TOUCHET             </v>
          </cell>
          <cell r="C55" t="str">
            <v>BL</v>
          </cell>
          <cell r="D55">
            <v>0.59280939962230239</v>
          </cell>
          <cell r="E55">
            <v>0.63207379959100085</v>
          </cell>
          <cell r="F55">
            <v>0.14963676670321446</v>
          </cell>
          <cell r="G55">
            <v>0.30646243375725113</v>
          </cell>
          <cell r="H55">
            <v>1.9288999197815751E-2</v>
          </cell>
          <cell r="I55">
            <v>0</v>
          </cell>
          <cell r="J55">
            <v>-0.70027139887158474</v>
          </cell>
          <cell r="K55">
            <v>0</v>
          </cell>
        </row>
        <row r="56">
          <cell r="A56" t="str">
            <v>01158</v>
          </cell>
          <cell r="B56" t="str">
            <v xml:space="preserve">LIND                </v>
          </cell>
          <cell r="C56" t="str">
            <v>BL</v>
          </cell>
          <cell r="D56">
            <v>0.67093603254998013</v>
          </cell>
          <cell r="E56">
            <v>0.77366304940793906</v>
          </cell>
          <cell r="F56">
            <v>5.9444762373378111E-2</v>
          </cell>
          <cell r="G56">
            <v>0.15512692774129019</v>
          </cell>
          <cell r="H56">
            <v>2.8708453448072994E-2</v>
          </cell>
          <cell r="I56">
            <v>0</v>
          </cell>
          <cell r="J56">
            <v>-0.6878792255206605</v>
          </cell>
          <cell r="K56">
            <v>0</v>
          </cell>
        </row>
        <row r="57">
          <cell r="A57" t="str">
            <v>22017</v>
          </cell>
          <cell r="B57" t="str">
            <v xml:space="preserve">ALMIRA              </v>
          </cell>
          <cell r="C57" t="str">
            <v>BL</v>
          </cell>
          <cell r="D57">
            <v>0.66369605009416288</v>
          </cell>
          <cell r="E57">
            <v>0.76089093822644338</v>
          </cell>
          <cell r="F57">
            <v>4.7017144628545785E-3</v>
          </cell>
          <cell r="G57">
            <v>0.22672648140148549</v>
          </cell>
          <cell r="H57">
            <v>2.5497652270525993E-2</v>
          </cell>
          <cell r="I57">
            <v>0</v>
          </cell>
          <cell r="J57">
            <v>-0.68151283645547212</v>
          </cell>
          <cell r="K57">
            <v>0</v>
          </cell>
        </row>
        <row r="58">
          <cell r="A58" t="str">
            <v>22200</v>
          </cell>
          <cell r="B58" t="str">
            <v xml:space="preserve">WILBUR              </v>
          </cell>
          <cell r="C58" t="str">
            <v>BL</v>
          </cell>
          <cell r="D58">
            <v>0.58363971919797752</v>
          </cell>
          <cell r="E58">
            <v>0.84918684942521239</v>
          </cell>
          <cell r="F58">
            <v>6.8970208473680015E-3</v>
          </cell>
          <cell r="G58">
            <v>0.23143885184415539</v>
          </cell>
          <cell r="H58">
            <v>3.9638883456114046E-3</v>
          </cell>
          <cell r="I58">
            <v>0</v>
          </cell>
          <cell r="J58">
            <v>-0.67512632966032471</v>
          </cell>
          <cell r="K58">
            <v>0</v>
          </cell>
        </row>
        <row r="59">
          <cell r="A59" t="str">
            <v>31330</v>
          </cell>
          <cell r="B59" t="str">
            <v xml:space="preserve">DARRINGTON          </v>
          </cell>
          <cell r="C59" t="str">
            <v>BL</v>
          </cell>
          <cell r="D59">
            <v>0.43355930724510039</v>
          </cell>
          <cell r="E59">
            <v>0.75281070690648477</v>
          </cell>
          <cell r="F59">
            <v>2.3695238257518896E-2</v>
          </cell>
          <cell r="G59">
            <v>0.26304376969639459</v>
          </cell>
          <cell r="H59">
            <v>3.3607296894495341E-2</v>
          </cell>
          <cell r="I59">
            <v>0.13945708385688127</v>
          </cell>
          <cell r="J59">
            <v>-0.64617340285687541</v>
          </cell>
          <cell r="K59">
            <v>0</v>
          </cell>
        </row>
        <row r="60">
          <cell r="A60" t="str">
            <v>30002</v>
          </cell>
          <cell r="B60" t="str">
            <v xml:space="preserve">SKAMANIA            </v>
          </cell>
          <cell r="C60" t="str">
            <v>BL</v>
          </cell>
          <cell r="D60">
            <v>0.42940067295004464</v>
          </cell>
          <cell r="E60">
            <v>0.89037748720094922</v>
          </cell>
          <cell r="F60">
            <v>1.2544084298118733E-2</v>
          </cell>
          <cell r="G60">
            <v>0.2376278654999468</v>
          </cell>
          <cell r="H60">
            <v>6.3831339403889048E-2</v>
          </cell>
          <cell r="I60">
            <v>0</v>
          </cell>
          <cell r="J60">
            <v>-0.63378144935294844</v>
          </cell>
          <cell r="K60">
            <v>0</v>
          </cell>
        </row>
        <row r="61">
          <cell r="A61" t="str">
            <v>33070</v>
          </cell>
          <cell r="B61" t="str">
            <v xml:space="preserve">VALLEY              </v>
          </cell>
          <cell r="C61" t="str">
            <v>BL</v>
          </cell>
          <cell r="D61">
            <v>0.5160323698237067</v>
          </cell>
          <cell r="E61">
            <v>0.87008163540264527</v>
          </cell>
          <cell r="F61">
            <v>3.6231852313195936E-2</v>
          </cell>
          <cell r="G61">
            <v>0.19051849297897513</v>
          </cell>
          <cell r="H61">
            <v>6.5686060981269695E-3</v>
          </cell>
          <cell r="I61">
            <v>0</v>
          </cell>
          <cell r="J61">
            <v>-0.61943295661664988</v>
          </cell>
          <cell r="K61">
            <v>0</v>
          </cell>
        </row>
        <row r="62">
          <cell r="A62" t="str">
            <v>21234</v>
          </cell>
          <cell r="B62" t="str">
            <v xml:space="preserve">BOISTFORT           </v>
          </cell>
          <cell r="C62" t="str">
            <v>BL</v>
          </cell>
          <cell r="D62">
            <v>0.43154093362229179</v>
          </cell>
          <cell r="E62">
            <v>0.76467322999002985</v>
          </cell>
          <cell r="F62">
            <v>5.2926384961012138E-2</v>
          </cell>
          <cell r="G62">
            <v>0.26961626206290795</v>
          </cell>
          <cell r="H62">
            <v>9.8527677141747441E-2</v>
          </cell>
          <cell r="I62">
            <v>0</v>
          </cell>
          <cell r="J62">
            <v>-0.61728448777798928</v>
          </cell>
          <cell r="K62">
            <v>0</v>
          </cell>
        </row>
        <row r="63">
          <cell r="A63" t="str">
            <v>33206</v>
          </cell>
          <cell r="B63" t="str">
            <v xml:space="preserve">COLUMBIA            </v>
          </cell>
          <cell r="C63" t="str">
            <v>BL</v>
          </cell>
          <cell r="D63">
            <v>0.7656483084331781</v>
          </cell>
          <cell r="E63">
            <v>0.62024711710466318</v>
          </cell>
          <cell r="F63">
            <v>1.1256135630708793E-3</v>
          </cell>
          <cell r="G63">
            <v>0.17702109728495113</v>
          </cell>
          <cell r="H63">
            <v>2.7056197115969866E-2</v>
          </cell>
          <cell r="I63">
            <v>0</v>
          </cell>
          <cell r="J63">
            <v>-0.59109833350183294</v>
          </cell>
          <cell r="K63">
            <v>0</v>
          </cell>
        </row>
        <row r="64">
          <cell r="A64" t="str">
            <v>33183</v>
          </cell>
          <cell r="B64" t="str">
            <v xml:space="preserve">LOON LAKE           </v>
          </cell>
          <cell r="C64" t="str">
            <v>BL</v>
          </cell>
          <cell r="D64">
            <v>0.84702057456328572</v>
          </cell>
          <cell r="E64">
            <v>0.57005334701769872</v>
          </cell>
          <cell r="F64">
            <v>9.3261000259082655E-3</v>
          </cell>
          <cell r="G64">
            <v>0.1381163204312176</v>
          </cell>
          <cell r="H64">
            <v>1.441384801751759E-2</v>
          </cell>
          <cell r="I64">
            <v>0</v>
          </cell>
          <cell r="J64">
            <v>-0.57893019005562796</v>
          </cell>
          <cell r="K64">
            <v>0</v>
          </cell>
        </row>
        <row r="65">
          <cell r="A65" t="str">
            <v>27019</v>
          </cell>
          <cell r="B65" t="str">
            <v xml:space="preserve">CARBONADO           </v>
          </cell>
          <cell r="C65" t="str">
            <v>BL</v>
          </cell>
          <cell r="D65">
            <v>0.78708011908211606</v>
          </cell>
          <cell r="E65">
            <v>0.58607194103948979</v>
          </cell>
          <cell r="F65">
            <v>0</v>
          </cell>
          <cell r="G65">
            <v>0.20448050022867795</v>
          </cell>
          <cell r="H65">
            <v>0</v>
          </cell>
          <cell r="I65">
            <v>0</v>
          </cell>
          <cell r="J65">
            <v>-0.57763256035028376</v>
          </cell>
          <cell r="K65">
            <v>0</v>
          </cell>
        </row>
        <row r="66">
          <cell r="A66" t="str">
            <v>19028</v>
          </cell>
          <cell r="B66" t="str">
            <v xml:space="preserve">EASTON              </v>
          </cell>
          <cell r="C66" t="str">
            <v>BL</v>
          </cell>
          <cell r="D66">
            <v>0.43967278782928781</v>
          </cell>
          <cell r="E66">
            <v>0.67471359962703414</v>
          </cell>
          <cell r="F66">
            <v>0.21669402495950446</v>
          </cell>
          <cell r="G66">
            <v>0.18388720966200497</v>
          </cell>
          <cell r="H66">
            <v>5.3542065351822203E-2</v>
          </cell>
          <cell r="I66">
            <v>0</v>
          </cell>
          <cell r="J66">
            <v>-0.56850968742965347</v>
          </cell>
          <cell r="K66">
            <v>0</v>
          </cell>
        </row>
        <row r="67">
          <cell r="A67" t="str">
            <v>21214</v>
          </cell>
          <cell r="B67" t="str">
            <v xml:space="preserve">MORTON              </v>
          </cell>
          <cell r="C67" t="str">
            <v>BLS</v>
          </cell>
          <cell r="D67">
            <v>0.4220326503733085</v>
          </cell>
          <cell r="E67">
            <v>0.87013823694518833</v>
          </cell>
          <cell r="F67">
            <v>8.7353648908354026E-3</v>
          </cell>
          <cell r="G67">
            <v>0.20178937898155103</v>
          </cell>
          <cell r="H67">
            <v>0</v>
          </cell>
          <cell r="I67">
            <v>5.8981669338286184E-2</v>
          </cell>
          <cell r="J67">
            <v>-0.56167730052916942</v>
          </cell>
          <cell r="K67">
            <v>0</v>
          </cell>
        </row>
        <row r="68">
          <cell r="A68" t="str">
            <v>21226</v>
          </cell>
          <cell r="B68" t="str">
            <v xml:space="preserve">ADNA                </v>
          </cell>
          <cell r="C68" t="str">
            <v>BL</v>
          </cell>
          <cell r="D68">
            <v>0.46364741231620799</v>
          </cell>
          <cell r="E68">
            <v>0.58848510640588825</v>
          </cell>
          <cell r="F68">
            <v>0</v>
          </cell>
          <cell r="G68">
            <v>0.14228041347762377</v>
          </cell>
          <cell r="H68">
            <v>5.4154520864318427E-2</v>
          </cell>
          <cell r="I68">
            <v>0</v>
          </cell>
          <cell r="J68">
            <v>-0.24856745306403852</v>
          </cell>
          <cell r="K68">
            <v>0</v>
          </cell>
        </row>
        <row r="69">
          <cell r="A69" t="str">
            <v>10050</v>
          </cell>
          <cell r="B69" t="str">
            <v xml:space="preserve">CURLEW              </v>
          </cell>
          <cell r="C69" t="str">
            <v>BL</v>
          </cell>
          <cell r="D69">
            <v>0.46911041563465117</v>
          </cell>
          <cell r="E69">
            <v>0.67330966163989048</v>
          </cell>
          <cell r="F69">
            <v>0.13044079900326913</v>
          </cell>
          <cell r="G69">
            <v>0.24784670370990067</v>
          </cell>
          <cell r="H69">
            <v>3.131255724734118E-2</v>
          </cell>
          <cell r="I69">
            <v>0</v>
          </cell>
          <cell r="J69">
            <v>-0.55202013723505283</v>
          </cell>
          <cell r="K69">
            <v>0</v>
          </cell>
        </row>
        <row r="70">
          <cell r="A70" t="str">
            <v>16050</v>
          </cell>
          <cell r="B70" t="str">
            <v xml:space="preserve">PORT TOWNSEND       </v>
          </cell>
          <cell r="C70" t="str">
            <v>BL</v>
          </cell>
          <cell r="D70">
            <v>0.47009151402086385</v>
          </cell>
          <cell r="E70">
            <v>0.84849216396023175</v>
          </cell>
          <cell r="F70">
            <v>4.2256736934769966E-2</v>
          </cell>
          <cell r="G70">
            <v>0.17999576474774115</v>
          </cell>
          <cell r="H70">
            <v>1.0130802547146212E-2</v>
          </cell>
          <cell r="I70">
            <v>0</v>
          </cell>
          <cell r="J70">
            <v>-0.55096698221075291</v>
          </cell>
          <cell r="K70">
            <v>0</v>
          </cell>
        </row>
        <row r="71">
          <cell r="A71" t="str">
            <v>13156</v>
          </cell>
          <cell r="B71" t="str">
            <v xml:space="preserve">SOAP LAKE           </v>
          </cell>
          <cell r="C71" t="str">
            <v>BL</v>
          </cell>
          <cell r="D71">
            <v>0.76761345007770687</v>
          </cell>
          <cell r="E71">
            <v>0.5366418583605469</v>
          </cell>
          <cell r="F71">
            <v>5.7586589774353825E-2</v>
          </cell>
          <cell r="G71">
            <v>0.17642956593739639</v>
          </cell>
          <cell r="H71">
            <v>1.1434325422931081E-2</v>
          </cell>
          <cell r="I71">
            <v>0</v>
          </cell>
          <cell r="J71">
            <v>-0.54970578957293514</v>
          </cell>
          <cell r="K71">
            <v>0</v>
          </cell>
        </row>
        <row r="72">
          <cell r="A72" t="str">
            <v>14400</v>
          </cell>
          <cell r="B72" t="str">
            <v xml:space="preserve">OAKVILLE            </v>
          </cell>
          <cell r="C72" t="str">
            <v>BL</v>
          </cell>
          <cell r="D72">
            <v>0.58008276126297231</v>
          </cell>
          <cell r="E72">
            <v>0.64437293424785935</v>
          </cell>
          <cell r="F72">
            <v>7.5623895762288645E-2</v>
          </cell>
          <cell r="G72">
            <v>0.20733723341697116</v>
          </cell>
          <cell r="H72">
            <v>8.2688300424378115E-3</v>
          </cell>
          <cell r="I72">
            <v>3.1857621815242994E-2</v>
          </cell>
          <cell r="J72">
            <v>-0.54754327654777235</v>
          </cell>
          <cell r="K72">
            <v>0</v>
          </cell>
        </row>
        <row r="73">
          <cell r="A73" t="str">
            <v>38264</v>
          </cell>
          <cell r="B73" t="str">
            <v xml:space="preserve">LAMONT              </v>
          </cell>
          <cell r="C73" t="str">
            <v>BL</v>
          </cell>
          <cell r="D73">
            <v>0.45373595891209251</v>
          </cell>
          <cell r="E73">
            <v>0.77534370348389547</v>
          </cell>
          <cell r="F73">
            <v>2.2524570863209397E-2</v>
          </cell>
          <cell r="G73">
            <v>0.28445509082977605</v>
          </cell>
          <cell r="H73">
            <v>9.3255134785933877E-3</v>
          </cell>
          <cell r="I73">
            <v>0</v>
          </cell>
          <cell r="J73">
            <v>-0.54538483756756662</v>
          </cell>
          <cell r="K73">
            <v>0</v>
          </cell>
        </row>
        <row r="74">
          <cell r="A74" t="str">
            <v>04127</v>
          </cell>
          <cell r="B74" t="str">
            <v xml:space="preserve">ENTIAT              </v>
          </cell>
          <cell r="C74" t="str">
            <v>BL</v>
          </cell>
          <cell r="D74">
            <v>0.50790860825454054</v>
          </cell>
          <cell r="E74">
            <v>0.75057530255236471</v>
          </cell>
          <cell r="F74">
            <v>7.3847440625259261E-2</v>
          </cell>
          <cell r="G74">
            <v>0.18348133448340975</v>
          </cell>
          <cell r="H74">
            <v>2.7394037153897727E-2</v>
          </cell>
          <cell r="I74">
            <v>0</v>
          </cell>
          <cell r="J74">
            <v>-0.54320672306947182</v>
          </cell>
          <cell r="K74">
            <v>0</v>
          </cell>
        </row>
        <row r="75">
          <cell r="A75" t="str">
            <v>33049</v>
          </cell>
          <cell r="B75" t="str">
            <v xml:space="preserve">WELLPINIT           </v>
          </cell>
          <cell r="C75" t="str">
            <v>BL</v>
          </cell>
          <cell r="D75">
            <v>0.58559307221718038</v>
          </cell>
          <cell r="E75">
            <v>0.65170888608540134</v>
          </cell>
          <cell r="F75">
            <v>2.2173084787033608E-2</v>
          </cell>
          <cell r="G75">
            <v>0.21945378742937091</v>
          </cell>
          <cell r="H75">
            <v>4.0021046139181837E-2</v>
          </cell>
          <cell r="I75">
            <v>2.0469717259797064E-2</v>
          </cell>
          <cell r="J75">
            <v>-0.53941959391796479</v>
          </cell>
          <cell r="K75">
            <v>0</v>
          </cell>
        </row>
        <row r="76">
          <cell r="A76" t="str">
            <v>14068</v>
          </cell>
          <cell r="B76" t="str">
            <v xml:space="preserve">ELMA                </v>
          </cell>
          <cell r="C76" t="str">
            <v>BLS</v>
          </cell>
          <cell r="D76">
            <v>0.55880309959667995</v>
          </cell>
          <cell r="E76">
            <v>0.6533860180536134</v>
          </cell>
          <cell r="F76">
            <v>3.7038152941707057E-2</v>
          </cell>
          <cell r="G76">
            <v>0.24517993908808783</v>
          </cell>
          <cell r="H76">
            <v>2.4386147045751795E-2</v>
          </cell>
          <cell r="I76">
            <v>1.8440470554453907E-2</v>
          </cell>
          <cell r="J76">
            <v>-0.53723382728029401</v>
          </cell>
          <cell r="K76">
            <v>0</v>
          </cell>
        </row>
        <row r="77">
          <cell r="A77" t="str">
            <v>14099</v>
          </cell>
          <cell r="B77" t="str">
            <v xml:space="preserve">COSMOPOLIS          </v>
          </cell>
          <cell r="C77" t="str">
            <v>BL</v>
          </cell>
          <cell r="D77">
            <v>0.48412921995220504</v>
          </cell>
          <cell r="E77">
            <v>0.58138664792041983</v>
          </cell>
          <cell r="F77">
            <v>3.0371857860072467E-2</v>
          </cell>
          <cell r="G77">
            <v>0.22680087920468819</v>
          </cell>
          <cell r="H77">
            <v>2.9465354000927618E-2</v>
          </cell>
          <cell r="I77">
            <v>0.16920864692057241</v>
          </cell>
          <cell r="J77">
            <v>-0.52136260585888539</v>
          </cell>
          <cell r="K77">
            <v>0</v>
          </cell>
        </row>
        <row r="78">
          <cell r="A78" t="str">
            <v>33211</v>
          </cell>
          <cell r="B78" t="str">
            <v xml:space="preserve">NORTHPORT           </v>
          </cell>
          <cell r="C78" t="str">
            <v>BL</v>
          </cell>
          <cell r="D78">
            <v>0.54790978883189922</v>
          </cell>
          <cell r="E78">
            <v>0.69130888288820558</v>
          </cell>
          <cell r="F78">
            <v>7.4667140781631697E-3</v>
          </cell>
          <cell r="G78">
            <v>0.22731843139256999</v>
          </cell>
          <cell r="H78">
            <v>3.9990835898662362E-2</v>
          </cell>
          <cell r="I78">
            <v>0</v>
          </cell>
          <cell r="J78">
            <v>-0.5139946530895001</v>
          </cell>
          <cell r="K78">
            <v>0</v>
          </cell>
        </row>
        <row r="79">
          <cell r="A79" t="str">
            <v>26059</v>
          </cell>
          <cell r="B79" t="str">
            <v xml:space="preserve">CUSICK              </v>
          </cell>
          <cell r="C79" t="str">
            <v>BL</v>
          </cell>
          <cell r="D79">
            <v>0.47696954347058945</v>
          </cell>
          <cell r="E79">
            <v>0.69698805877676695</v>
          </cell>
          <cell r="F79">
            <v>3.4714952281883135E-2</v>
          </cell>
          <cell r="G79">
            <v>0.21440791528563696</v>
          </cell>
          <cell r="H79">
            <v>1.4582806155540431E-2</v>
          </cell>
          <cell r="I79">
            <v>6.9197271446283889E-2</v>
          </cell>
          <cell r="J79">
            <v>-0.50686054741670084</v>
          </cell>
          <cell r="K79">
            <v>0</v>
          </cell>
        </row>
        <row r="80">
          <cell r="A80" t="str">
            <v>20406</v>
          </cell>
          <cell r="B80" t="str">
            <v xml:space="preserve">LYLE                </v>
          </cell>
          <cell r="C80" t="str">
            <v>BL</v>
          </cell>
          <cell r="D80">
            <v>0.6308412391301319</v>
          </cell>
          <cell r="E80">
            <v>0.54574703313163575</v>
          </cell>
          <cell r="F80">
            <v>4.0056154790000818E-2</v>
          </cell>
          <cell r="G80">
            <v>0.14588531821251341</v>
          </cell>
          <cell r="H80">
            <v>2.4440629352723334E-3</v>
          </cell>
          <cell r="I80">
            <v>0.13051809327570668</v>
          </cell>
          <cell r="J80">
            <v>-0.49549190147526107</v>
          </cell>
          <cell r="K80">
            <v>0</v>
          </cell>
        </row>
        <row r="81">
          <cell r="A81" t="str">
            <v>24350</v>
          </cell>
          <cell r="B81" t="str">
            <v xml:space="preserve">METHOW VALLEY       </v>
          </cell>
          <cell r="C81" t="str">
            <v>BL</v>
          </cell>
          <cell r="D81">
            <v>0.50380039933631637</v>
          </cell>
          <cell r="E81">
            <v>0.78140672389380339</v>
          </cell>
          <cell r="F81">
            <v>2.9334020790465015E-2</v>
          </cell>
          <cell r="G81">
            <v>0.15258551399752474</v>
          </cell>
          <cell r="H81">
            <v>1.0936767418718784E-2</v>
          </cell>
          <cell r="I81">
            <v>0</v>
          </cell>
          <cell r="J81">
            <v>-0.47806342543682817</v>
          </cell>
          <cell r="K81">
            <v>0</v>
          </cell>
        </row>
        <row r="82">
          <cell r="A82" t="str">
            <v>36401</v>
          </cell>
          <cell r="B82" t="str">
            <v xml:space="preserve">WAITSBURG           </v>
          </cell>
          <cell r="C82" t="str">
            <v>BLS</v>
          </cell>
          <cell r="D82">
            <v>0.51683397664771413</v>
          </cell>
          <cell r="E82">
            <v>0.71379943824348835</v>
          </cell>
          <cell r="F82">
            <v>3.2930308999831993E-2</v>
          </cell>
          <cell r="G82">
            <v>0.20539016768160423</v>
          </cell>
          <cell r="H82">
            <v>3.1430810940443286E-3</v>
          </cell>
          <cell r="I82">
            <v>0</v>
          </cell>
          <cell r="J82">
            <v>-0.47209697266668321</v>
          </cell>
          <cell r="K82">
            <v>0</v>
          </cell>
        </row>
        <row r="83">
          <cell r="A83" t="str">
            <v>36402</v>
          </cell>
          <cell r="B83" t="str">
            <v xml:space="preserve">PRESCOTT            </v>
          </cell>
          <cell r="C83" t="str">
            <v>BLS</v>
          </cell>
          <cell r="D83">
            <v>0.4384777359867133</v>
          </cell>
          <cell r="E83">
            <v>0.41743680834011837</v>
          </cell>
          <cell r="F83">
            <v>3.8028761281250309E-2</v>
          </cell>
          <cell r="G83">
            <v>0.17836454028893392</v>
          </cell>
          <cell r="H83">
            <v>0.38508363060923412</v>
          </cell>
          <cell r="I83">
            <v>0</v>
          </cell>
          <cell r="J83">
            <v>-0.45739147650625023</v>
          </cell>
          <cell r="K83">
            <v>0</v>
          </cell>
        </row>
        <row r="84">
          <cell r="A84" t="str">
            <v>22105</v>
          </cell>
          <cell r="B84" t="str">
            <v xml:space="preserve">ODESSA              </v>
          </cell>
          <cell r="C84" t="str">
            <v>BL</v>
          </cell>
          <cell r="D84">
            <v>0.4982192862955882</v>
          </cell>
          <cell r="E84">
            <v>0.72381146716706712</v>
          </cell>
          <cell r="F84">
            <v>3.0308148628356853E-2</v>
          </cell>
          <cell r="G84">
            <v>0.1777698108549009</v>
          </cell>
          <cell r="H84">
            <v>1.6113533489242059E-2</v>
          </cell>
          <cell r="I84">
            <v>0</v>
          </cell>
          <cell r="J84">
            <v>-0.44622224643515523</v>
          </cell>
          <cell r="K84">
            <v>0</v>
          </cell>
        </row>
        <row r="85">
          <cell r="A85" t="str">
            <v>27404</v>
          </cell>
          <cell r="B85" t="str">
            <v xml:space="preserve">EATONVILLE          </v>
          </cell>
          <cell r="C85" t="str">
            <v>BLC</v>
          </cell>
          <cell r="D85">
            <v>0.46591068852342621</v>
          </cell>
          <cell r="E85">
            <v>0.77019335699739766</v>
          </cell>
          <cell r="F85">
            <v>4.6407197182127546E-2</v>
          </cell>
          <cell r="G85">
            <v>0.13372772748738937</v>
          </cell>
          <cell r="H85">
            <v>3.0676095419105017E-4</v>
          </cell>
          <cell r="I85">
            <v>1.8261208359359002E-2</v>
          </cell>
          <cell r="J85">
            <v>-0.43480693950389088</v>
          </cell>
          <cell r="K85">
            <v>0</v>
          </cell>
        </row>
        <row r="86">
          <cell r="A86" t="str">
            <v>05402</v>
          </cell>
          <cell r="B86" t="str">
            <v xml:space="preserve">QUILLAYUTE VALLEY   </v>
          </cell>
          <cell r="C86" t="str">
            <v>BL</v>
          </cell>
          <cell r="D86">
            <v>0.47655699389359246</v>
          </cell>
          <cell r="E86">
            <v>0.73422487169244932</v>
          </cell>
          <cell r="F86">
            <v>3.9696463159532444E-2</v>
          </cell>
          <cell r="G86">
            <v>0.11896605771025583</v>
          </cell>
          <cell r="H86">
            <v>1.5501742190193599E-2</v>
          </cell>
          <cell r="I86">
            <v>4.8282042850394585E-2</v>
          </cell>
          <cell r="J86">
            <v>-0.43322817149641812</v>
          </cell>
          <cell r="K86">
            <v>0</v>
          </cell>
        </row>
        <row r="87">
          <cell r="A87" t="str">
            <v>16048</v>
          </cell>
          <cell r="B87" t="str">
            <v xml:space="preserve">QUILCENE            </v>
          </cell>
          <cell r="C87" t="str">
            <v>BL</v>
          </cell>
          <cell r="D87">
            <v>0.48361041126528409</v>
          </cell>
          <cell r="E87">
            <v>0.71940019458279947</v>
          </cell>
          <cell r="F87">
            <v>3.5908210214979724E-2</v>
          </cell>
          <cell r="G87">
            <v>0.14516635708731981</v>
          </cell>
          <cell r="H87">
            <v>3.0649132220736328E-2</v>
          </cell>
          <cell r="I87">
            <v>4.4370710244245899E-3</v>
          </cell>
          <cell r="J87">
            <v>-0.41917137639554419</v>
          </cell>
          <cell r="K87">
            <v>0</v>
          </cell>
        </row>
        <row r="88">
          <cell r="A88" t="str">
            <v>19404</v>
          </cell>
          <cell r="B88" t="str">
            <v xml:space="preserve">CLE ELUM-ROSLYN     </v>
          </cell>
          <cell r="C88" t="str">
            <v>BLS</v>
          </cell>
          <cell r="D88">
            <v>0.63237748347333134</v>
          </cell>
          <cell r="E88">
            <v>0.61272092828235936</v>
          </cell>
          <cell r="F88">
            <v>4.8211930469239141E-3</v>
          </cell>
          <cell r="G88">
            <v>0.15362580147117669</v>
          </cell>
          <cell r="H88">
            <v>6.9530066023293733E-3</v>
          </cell>
          <cell r="I88">
            <v>0</v>
          </cell>
          <cell r="J88">
            <v>-0.41049841287612066</v>
          </cell>
          <cell r="K88">
            <v>0</v>
          </cell>
        </row>
        <row r="89">
          <cell r="A89" t="str">
            <v>01160</v>
          </cell>
          <cell r="B89" t="str">
            <v xml:space="preserve">RITZVILLE           </v>
          </cell>
          <cell r="C89" t="str">
            <v>BL</v>
          </cell>
          <cell r="D89">
            <v>0.59479725947562989</v>
          </cell>
          <cell r="E89">
            <v>0.65178475447139317</v>
          </cell>
          <cell r="F89">
            <v>7.2325294460714729E-3</v>
          </cell>
          <cell r="G89">
            <v>0.14682859711669285</v>
          </cell>
          <cell r="H89">
            <v>8.9927120638495974E-3</v>
          </cell>
          <cell r="I89">
            <v>0</v>
          </cell>
          <cell r="J89">
            <v>-0.40963585257363688</v>
          </cell>
          <cell r="K89">
            <v>0</v>
          </cell>
        </row>
        <row r="90">
          <cell r="A90" t="str">
            <v>31401</v>
          </cell>
          <cell r="B90" t="str">
            <v xml:space="preserve">STANWOOD            </v>
          </cell>
          <cell r="C90" t="str">
            <v>BL</v>
          </cell>
          <cell r="D90">
            <v>0.45475050067184153</v>
          </cell>
          <cell r="E90">
            <v>0.77722565022761192</v>
          </cell>
          <cell r="F90">
            <v>4.3044936119624032E-2</v>
          </cell>
          <cell r="G90">
            <v>0.12294956705679733</v>
          </cell>
          <cell r="H90">
            <v>4.3408627258514432E-3</v>
          </cell>
          <cell r="I90">
            <v>0</v>
          </cell>
          <cell r="J90">
            <v>-0.40231151680172622</v>
          </cell>
          <cell r="K90">
            <v>0</v>
          </cell>
        </row>
        <row r="91">
          <cell r="A91" t="str">
            <v>17216</v>
          </cell>
          <cell r="B91" t="str">
            <v xml:space="preserve">ENUMCLAW            </v>
          </cell>
          <cell r="C91" t="str">
            <v>BL</v>
          </cell>
          <cell r="D91">
            <v>0.54715951340170133</v>
          </cell>
          <cell r="E91">
            <v>0.60705507716134288</v>
          </cell>
          <cell r="F91">
            <v>4.8136430817487023E-2</v>
          </cell>
          <cell r="G91">
            <v>0.13344801250701294</v>
          </cell>
          <cell r="H91">
            <v>6.111559082424544E-2</v>
          </cell>
          <cell r="I91">
            <v>0</v>
          </cell>
          <cell r="J91">
            <v>-0.39691462471178962</v>
          </cell>
          <cell r="K91">
            <v>0</v>
          </cell>
        </row>
        <row r="92">
          <cell r="A92" t="str">
            <v>38301</v>
          </cell>
          <cell r="B92" t="str">
            <v>PALOUSE</v>
          </cell>
          <cell r="C92" t="str">
            <v>BL</v>
          </cell>
          <cell r="D92">
            <v>0.40713312474295743</v>
          </cell>
          <cell r="E92">
            <v>0.7591993632267966</v>
          </cell>
          <cell r="F92">
            <v>2.033363233532531E-2</v>
          </cell>
          <cell r="G92">
            <v>0.20493871462074834</v>
          </cell>
          <cell r="H92">
            <v>4.7713083825713645E-3</v>
          </cell>
          <cell r="I92">
            <v>0</v>
          </cell>
          <cell r="J92">
            <v>-0.39637614330839899</v>
          </cell>
          <cell r="K92">
            <v>0</v>
          </cell>
        </row>
        <row r="93">
          <cell r="A93" t="str">
            <v>21303</v>
          </cell>
          <cell r="B93" t="str">
            <v xml:space="preserve">WHITE PASS          </v>
          </cell>
          <cell r="C93" t="str">
            <v>BLSC</v>
          </cell>
          <cell r="D93">
            <v>0.59654835920925631</v>
          </cell>
          <cell r="E93">
            <v>0.55657119059506288</v>
          </cell>
          <cell r="F93">
            <v>8.1106472149232972E-2</v>
          </cell>
          <cell r="G93">
            <v>0.15489190428058947</v>
          </cell>
          <cell r="H93">
            <v>0</v>
          </cell>
          <cell r="I93">
            <v>0</v>
          </cell>
          <cell r="J93">
            <v>-0.3891179262341416</v>
          </cell>
          <cell r="K93">
            <v>0</v>
          </cell>
        </row>
        <row r="94">
          <cell r="A94" t="str">
            <v>32325</v>
          </cell>
          <cell r="B94" t="str">
            <v xml:space="preserve">NINE MILE FALLS     </v>
          </cell>
          <cell r="C94" t="str">
            <v>L</v>
          </cell>
          <cell r="D94">
            <v>0.50750765667524855</v>
          </cell>
          <cell r="E94">
            <v>0.68137371768026345</v>
          </cell>
          <cell r="F94">
            <v>5.1761297437607857E-2</v>
          </cell>
          <cell r="G94">
            <v>0.12560955268937687</v>
          </cell>
          <cell r="H94">
            <v>1.632532312423416E-2</v>
          </cell>
          <cell r="I94">
            <v>0</v>
          </cell>
          <cell r="J94">
            <v>-0.38257754760673091</v>
          </cell>
          <cell r="K94">
            <v>0</v>
          </cell>
        </row>
        <row r="95">
          <cell r="A95" t="str">
            <v>26056</v>
          </cell>
          <cell r="B95" t="str">
            <v xml:space="preserve">NEWPORT             </v>
          </cell>
          <cell r="C95" t="str">
            <v>BLS</v>
          </cell>
          <cell r="D95">
            <v>0.59423997796423433</v>
          </cell>
          <cell r="E95">
            <v>0.61423656182578679</v>
          </cell>
          <cell r="F95">
            <v>2.9541419656438327E-2</v>
          </cell>
          <cell r="G95">
            <v>0.1347608200628064</v>
          </cell>
          <cell r="H95">
            <v>6.2983333407678034E-3</v>
          </cell>
          <cell r="I95">
            <v>0</v>
          </cell>
          <cell r="J95">
            <v>-0.37907711285003359</v>
          </cell>
          <cell r="K95">
            <v>0</v>
          </cell>
        </row>
        <row r="96">
          <cell r="A96" t="str">
            <v>28137</v>
          </cell>
          <cell r="B96" t="str">
            <v xml:space="preserve">ORCAS               </v>
          </cell>
          <cell r="C96" t="str">
            <v>BL</v>
          </cell>
          <cell r="D96">
            <v>0.46473774462507045</v>
          </cell>
          <cell r="E96">
            <v>0.71284063320031699</v>
          </cell>
          <cell r="F96">
            <v>6.5970806679044045E-3</v>
          </cell>
          <cell r="G96">
            <v>0.13372075570851291</v>
          </cell>
          <cell r="H96">
            <v>5.9366920427136004E-2</v>
          </cell>
          <cell r="I96">
            <v>0</v>
          </cell>
          <cell r="J96">
            <v>-0.37726313462894095</v>
          </cell>
          <cell r="K96">
            <v>0</v>
          </cell>
        </row>
        <row r="97">
          <cell r="A97" t="str">
            <v>07002</v>
          </cell>
          <cell r="B97" t="str">
            <v xml:space="preserve">DAYTON              </v>
          </cell>
          <cell r="C97" t="str">
            <v>BL</v>
          </cell>
          <cell r="D97">
            <v>0.45338733365234907</v>
          </cell>
          <cell r="E97">
            <v>0.53462016614774277</v>
          </cell>
          <cell r="F97">
            <v>0.19388175359845131</v>
          </cell>
          <cell r="G97">
            <v>0.14653944324848439</v>
          </cell>
          <cell r="H97">
            <v>4.397801303442983E-2</v>
          </cell>
          <cell r="I97">
            <v>0</v>
          </cell>
          <cell r="J97">
            <v>-0.37240670968145734</v>
          </cell>
          <cell r="K97">
            <v>0</v>
          </cell>
        </row>
        <row r="98">
          <cell r="A98" t="str">
            <v>17410</v>
          </cell>
          <cell r="B98" t="str">
            <v xml:space="preserve">SNOQUALMIE VALLEY   </v>
          </cell>
          <cell r="C98" t="str">
            <v>BLC</v>
          </cell>
          <cell r="D98">
            <v>0.41655647344671287</v>
          </cell>
          <cell r="E98">
            <v>0.67095492757785846</v>
          </cell>
          <cell r="F98">
            <v>1.9406617868785534E-2</v>
          </cell>
          <cell r="G98">
            <v>0.1835664058513016</v>
          </cell>
          <cell r="H98">
            <v>7.195741572985774E-2</v>
          </cell>
          <cell r="I98">
            <v>0</v>
          </cell>
          <cell r="J98">
            <v>-0.36244184047451622</v>
          </cell>
          <cell r="K98">
            <v>0</v>
          </cell>
        </row>
        <row r="99">
          <cell r="A99" t="str">
            <v>10309</v>
          </cell>
          <cell r="B99" t="str">
            <v xml:space="preserve">REPUBLIC            </v>
          </cell>
          <cell r="C99" t="str">
            <v>BLS</v>
          </cell>
          <cell r="D99">
            <v>0.50508487751501419</v>
          </cell>
          <cell r="E99">
            <v>0.58420472422214642</v>
          </cell>
          <cell r="F99">
            <v>4.6510121436853021E-2</v>
          </cell>
          <cell r="G99">
            <v>0.1967348718973625</v>
          </cell>
          <cell r="H99">
            <v>2.1156830607940363E-2</v>
          </cell>
          <cell r="I99">
            <v>0</v>
          </cell>
          <cell r="J99">
            <v>-0.35369142567931655</v>
          </cell>
          <cell r="K99">
            <v>0</v>
          </cell>
        </row>
        <row r="100">
          <cell r="A100" t="str">
            <v>04228</v>
          </cell>
          <cell r="B100" t="str">
            <v xml:space="preserve">CASCADE             </v>
          </cell>
          <cell r="C100" t="str">
            <v>BLS</v>
          </cell>
          <cell r="D100">
            <v>0.4396371364661642</v>
          </cell>
          <cell r="E100">
            <v>0.62990796156059481</v>
          </cell>
          <cell r="F100">
            <v>9.635987170822298E-2</v>
          </cell>
          <cell r="G100">
            <v>0.15159539842936373</v>
          </cell>
          <cell r="H100">
            <v>4.6646567474008145E-3</v>
          </cell>
          <cell r="I100">
            <v>1.8883191983963384E-2</v>
          </cell>
          <cell r="J100">
            <v>-0.34104821689570974</v>
          </cell>
          <cell r="K100">
            <v>0</v>
          </cell>
        </row>
        <row r="101">
          <cell r="A101" t="str">
            <v>29011</v>
          </cell>
          <cell r="B101" t="str">
            <v xml:space="preserve">CONCRETE            </v>
          </cell>
          <cell r="C101" t="str">
            <v>BL</v>
          </cell>
          <cell r="D101">
            <v>0.39014785775488042</v>
          </cell>
          <cell r="E101">
            <v>0.53967905302004293</v>
          </cell>
          <cell r="F101">
            <v>3.3103785468174683E-2</v>
          </cell>
          <cell r="G101">
            <v>0.17157484857068137</v>
          </cell>
          <cell r="H101">
            <v>3.1566751404989005E-2</v>
          </cell>
          <cell r="I101">
            <v>0.17399009868450255</v>
          </cell>
          <cell r="J101">
            <v>-0.340062394903271</v>
          </cell>
          <cell r="K101">
            <v>0</v>
          </cell>
        </row>
        <row r="102">
          <cell r="A102" t="str">
            <v>29317</v>
          </cell>
          <cell r="B102" t="str">
            <v xml:space="preserve">CONWAY              </v>
          </cell>
          <cell r="C102" t="str">
            <v>BL</v>
          </cell>
          <cell r="D102">
            <v>0.44625730604943531</v>
          </cell>
          <cell r="E102">
            <v>0.73747357564654992</v>
          </cell>
          <cell r="F102">
            <v>3.2552409398283657E-3</v>
          </cell>
          <cell r="G102">
            <v>0.11358768685219933</v>
          </cell>
          <cell r="H102">
            <v>3.7802279042130058E-2</v>
          </cell>
          <cell r="I102">
            <v>0</v>
          </cell>
          <cell r="J102">
            <v>-0.33837608853014284</v>
          </cell>
          <cell r="K102">
            <v>0</v>
          </cell>
        </row>
        <row r="103">
          <cell r="A103" t="str">
            <v>28149</v>
          </cell>
          <cell r="B103" t="str">
            <v xml:space="preserve">SAN JUAN            </v>
          </cell>
          <cell r="C103" t="str">
            <v>BL</v>
          </cell>
          <cell r="D103">
            <v>0.57710021942002754</v>
          </cell>
          <cell r="E103">
            <v>0.61496154756663357</v>
          </cell>
          <cell r="F103">
            <v>0</v>
          </cell>
          <cell r="G103">
            <v>0.14009220019740609</v>
          </cell>
          <cell r="H103">
            <v>3.0013999296439942E-3</v>
          </cell>
          <cell r="I103">
            <v>0</v>
          </cell>
          <cell r="J103">
            <v>-0.33515536711371102</v>
          </cell>
          <cell r="K103">
            <v>0</v>
          </cell>
        </row>
        <row r="104">
          <cell r="A104" t="str">
            <v>21401</v>
          </cell>
          <cell r="B104" t="str">
            <v xml:space="preserve">CENTRALIA           </v>
          </cell>
          <cell r="C104" t="str">
            <v>BLSC</v>
          </cell>
          <cell r="D104">
            <v>0.55345863974845599</v>
          </cell>
          <cell r="E104">
            <v>0.52502215973672373</v>
          </cell>
          <cell r="F104">
            <v>8.5314833870829693E-2</v>
          </cell>
          <cell r="G104">
            <v>0.12109056101604329</v>
          </cell>
          <cell r="H104">
            <v>4.5980410273440124E-2</v>
          </cell>
          <cell r="I104">
            <v>0</v>
          </cell>
          <cell r="J104">
            <v>-0.33086660464549283</v>
          </cell>
          <cell r="K104">
            <v>0</v>
          </cell>
        </row>
        <row r="105">
          <cell r="A105" t="str">
            <v>04129</v>
          </cell>
          <cell r="B105" t="str">
            <v xml:space="preserve">LAKE CHELAN         </v>
          </cell>
          <cell r="C105" t="str">
            <v>BLS</v>
          </cell>
          <cell r="D105">
            <v>0.55263197774977257</v>
          </cell>
          <cell r="E105">
            <v>0.58870886976530679</v>
          </cell>
          <cell r="F105">
            <v>4.6585340106086212E-2</v>
          </cell>
          <cell r="G105">
            <v>0.11713160069914771</v>
          </cell>
          <cell r="H105">
            <v>1.9804228043303469E-2</v>
          </cell>
          <cell r="I105">
            <v>0</v>
          </cell>
          <cell r="J105">
            <v>-0.32486201636361678</v>
          </cell>
          <cell r="K105">
            <v>0</v>
          </cell>
        </row>
        <row r="106">
          <cell r="A106" t="str">
            <v>04019</v>
          </cell>
          <cell r="B106" t="str">
            <v xml:space="preserve">MANSON              </v>
          </cell>
          <cell r="C106" t="str">
            <v>BLS</v>
          </cell>
          <cell r="D106">
            <v>0.56762095171494342</v>
          </cell>
          <cell r="E106">
            <v>0.58172247316197156</v>
          </cell>
          <cell r="F106">
            <v>3.3151044763561892E-2</v>
          </cell>
          <cell r="G106">
            <v>0.11706190134232565</v>
          </cell>
          <cell r="H106">
            <v>1.6869068919181631E-2</v>
          </cell>
          <cell r="I106">
            <v>0</v>
          </cell>
          <cell r="J106">
            <v>-0.31642543990198407</v>
          </cell>
          <cell r="K106">
            <v>0</v>
          </cell>
        </row>
        <row r="107">
          <cell r="A107" t="str">
            <v>24410</v>
          </cell>
          <cell r="B107" t="str">
            <v xml:space="preserve">OROVILLE            </v>
          </cell>
          <cell r="C107" t="str">
            <v>BLC</v>
          </cell>
          <cell r="D107">
            <v>0.36445124528482448</v>
          </cell>
          <cell r="E107">
            <v>0.51454718365458996</v>
          </cell>
          <cell r="F107">
            <v>0.20500095699121962</v>
          </cell>
          <cell r="G107">
            <v>0.20526181405660604</v>
          </cell>
          <cell r="H107">
            <v>2.5503816002488178E-2</v>
          </cell>
          <cell r="I107">
            <v>0</v>
          </cell>
          <cell r="J107">
            <v>-0.31476501598972828</v>
          </cell>
          <cell r="K107">
            <v>0</v>
          </cell>
        </row>
        <row r="108">
          <cell r="A108" t="str">
            <v>34402</v>
          </cell>
          <cell r="B108" t="str">
            <v xml:space="preserve">TENINO              </v>
          </cell>
          <cell r="C108" t="str">
            <v>BL</v>
          </cell>
          <cell r="D108">
            <v>0.50012360043606852</v>
          </cell>
          <cell r="E108">
            <v>0.61020126457863222</v>
          </cell>
          <cell r="F108">
            <v>3.3532885035136961E-2</v>
          </cell>
          <cell r="G108">
            <v>0.1252177012535787</v>
          </cell>
          <cell r="H108">
            <v>4.3142982879805968E-2</v>
          </cell>
          <cell r="I108">
            <v>0</v>
          </cell>
          <cell r="J108">
            <v>-0.31221843418322215</v>
          </cell>
          <cell r="K108">
            <v>0</v>
          </cell>
        </row>
        <row r="109">
          <cell r="A109" t="str">
            <v>02420</v>
          </cell>
          <cell r="B109" t="str">
            <v xml:space="preserve">ASOTIN              </v>
          </cell>
          <cell r="C109" t="str">
            <v>BL</v>
          </cell>
          <cell r="D109">
            <v>0.46682172365054048</v>
          </cell>
          <cell r="E109">
            <v>0.65402937842950504</v>
          </cell>
          <cell r="F109">
            <v>6.4377170495266188E-3</v>
          </cell>
          <cell r="G109">
            <v>0.18262078475774296</v>
          </cell>
          <cell r="H109">
            <v>1.6822328666642467E-3</v>
          </cell>
          <cell r="I109">
            <v>0</v>
          </cell>
          <cell r="J109">
            <v>-0.31159183675397956</v>
          </cell>
          <cell r="K109">
            <v>0</v>
          </cell>
        </row>
        <row r="110">
          <cell r="A110" t="str">
            <v>33115</v>
          </cell>
          <cell r="B110" t="str">
            <v xml:space="preserve">COLVILLE            </v>
          </cell>
          <cell r="C110" t="str">
            <v>BL</v>
          </cell>
          <cell r="D110">
            <v>0.50565910577459949</v>
          </cell>
          <cell r="E110">
            <v>0.68731354271463763</v>
          </cell>
          <cell r="F110">
            <v>8.859966387809939E-3</v>
          </cell>
          <cell r="G110">
            <v>0.10359078086754037</v>
          </cell>
          <cell r="H110">
            <v>5.1858738869928738E-3</v>
          </cell>
          <cell r="I110">
            <v>0</v>
          </cell>
          <cell r="J110">
            <v>-0.31060926963158048</v>
          </cell>
          <cell r="K110">
            <v>0</v>
          </cell>
        </row>
        <row r="111">
          <cell r="A111" t="str">
            <v>19403</v>
          </cell>
          <cell r="B111" t="str">
            <v xml:space="preserve">KITTITAS            </v>
          </cell>
          <cell r="C111" t="str">
            <v>BL</v>
          </cell>
          <cell r="D111">
            <v>0.58503075182315845</v>
          </cell>
          <cell r="E111">
            <v>0.55958357757932597</v>
          </cell>
          <cell r="F111">
            <v>1.6192103701731804E-2</v>
          </cell>
          <cell r="G111">
            <v>0.14467605845380016</v>
          </cell>
          <cell r="H111">
            <v>4.7863510375626226E-3</v>
          </cell>
          <cell r="I111">
            <v>0</v>
          </cell>
          <cell r="J111">
            <v>-0.31026884259557891</v>
          </cell>
          <cell r="K111">
            <v>0</v>
          </cell>
        </row>
        <row r="112">
          <cell r="A112" t="str">
            <v>35200</v>
          </cell>
          <cell r="B112" t="str">
            <v xml:space="preserve">WAHKIAKUM           </v>
          </cell>
          <cell r="C112" t="str">
            <v>BLS</v>
          </cell>
          <cell r="D112">
            <v>0.55018093896802178</v>
          </cell>
          <cell r="E112">
            <v>0.56128644444359033</v>
          </cell>
          <cell r="F112">
            <v>6.4991870469756519E-2</v>
          </cell>
          <cell r="G112">
            <v>0.12971829212434216</v>
          </cell>
          <cell r="H112">
            <v>1.8974338728136417E-3</v>
          </cell>
          <cell r="I112">
            <v>0</v>
          </cell>
          <cell r="J112">
            <v>-0.30807497987852439</v>
          </cell>
          <cell r="K112">
            <v>0</v>
          </cell>
        </row>
        <row r="113">
          <cell r="A113" t="str">
            <v>34307</v>
          </cell>
          <cell r="B113" t="str">
            <v xml:space="preserve">RAINIER             </v>
          </cell>
          <cell r="C113" t="str">
            <v>BLC</v>
          </cell>
          <cell r="D113">
            <v>0.45343275955931756</v>
          </cell>
          <cell r="E113">
            <v>0.58957988250143822</v>
          </cell>
          <cell r="F113">
            <v>2.6067517714874214E-2</v>
          </cell>
          <cell r="G113">
            <v>0.16130992383171677</v>
          </cell>
          <cell r="H113">
            <v>7.3711248637178012E-2</v>
          </cell>
          <cell r="I113">
            <v>0</v>
          </cell>
          <cell r="J113">
            <v>-0.30410133224452479</v>
          </cell>
          <cell r="K113">
            <v>0</v>
          </cell>
        </row>
        <row r="114">
          <cell r="A114" t="str">
            <v>24105</v>
          </cell>
          <cell r="B114" t="str">
            <v xml:space="preserve">OKANOGAN            </v>
          </cell>
          <cell r="C114" t="str">
            <v>BLC</v>
          </cell>
          <cell r="D114">
            <v>0.41036057794936376</v>
          </cell>
          <cell r="E114">
            <v>0.58832000299265508</v>
          </cell>
          <cell r="F114">
            <v>5.4999838290379049E-2</v>
          </cell>
          <cell r="G114">
            <v>0.21360693243531054</v>
          </cell>
          <cell r="H114">
            <v>3.5012748222556553E-2</v>
          </cell>
          <cell r="I114">
            <v>0</v>
          </cell>
          <cell r="J114">
            <v>-0.30230009989026502</v>
          </cell>
          <cell r="K114">
            <v>0</v>
          </cell>
        </row>
        <row r="115">
          <cell r="A115" t="str">
            <v>12110</v>
          </cell>
          <cell r="B115" t="str">
            <v xml:space="preserve">POMEROY             </v>
          </cell>
          <cell r="C115" t="str">
            <v>BL</v>
          </cell>
          <cell r="D115">
            <v>0.5084141889799384</v>
          </cell>
          <cell r="E115">
            <v>0.59747077090139666</v>
          </cell>
          <cell r="F115">
            <v>4.0707853914730141E-3</v>
          </cell>
          <cell r="G115">
            <v>0.18551780326271899</v>
          </cell>
          <cell r="H115">
            <v>2.750962478202119E-3</v>
          </cell>
          <cell r="I115">
            <v>0</v>
          </cell>
          <cell r="J115">
            <v>-0.2982245110137291</v>
          </cell>
          <cell r="K115">
            <v>0</v>
          </cell>
        </row>
        <row r="116">
          <cell r="A116" t="str">
            <v>38320</v>
          </cell>
          <cell r="B116" t="str">
            <v xml:space="preserve">ROSALIA             </v>
          </cell>
          <cell r="C116" t="str">
            <v>BL</v>
          </cell>
          <cell r="D116">
            <v>0.40372698233999232</v>
          </cell>
          <cell r="E116">
            <v>0.63826231329858907</v>
          </cell>
          <cell r="F116">
            <v>1.7071839942189231E-2</v>
          </cell>
          <cell r="G116">
            <v>0.17545512793743112</v>
          </cell>
          <cell r="H116">
            <v>1.5109591266027456E-2</v>
          </cell>
          <cell r="I116">
            <v>4.6173434614813089E-2</v>
          </cell>
          <cell r="J116">
            <v>-0.29579928939904238</v>
          </cell>
          <cell r="K116">
            <v>0</v>
          </cell>
        </row>
        <row r="117">
          <cell r="A117" t="str">
            <v>14065</v>
          </cell>
          <cell r="B117" t="str">
            <v xml:space="preserve">MC CLEARY           </v>
          </cell>
          <cell r="C117" t="str">
            <v>BLS</v>
          </cell>
          <cell r="D117">
            <v>0.60375713240673012</v>
          </cell>
          <cell r="E117">
            <v>0.5084637291940155</v>
          </cell>
          <cell r="F117">
            <v>3.9088334619354452E-2</v>
          </cell>
          <cell r="G117">
            <v>0.13673926230621999</v>
          </cell>
          <cell r="H117">
            <v>2.485194055576154E-3</v>
          </cell>
          <cell r="I117">
            <v>0</v>
          </cell>
          <cell r="J117">
            <v>-0.29053365258189612</v>
          </cell>
          <cell r="K117">
            <v>0</v>
          </cell>
        </row>
        <row r="118">
          <cell r="A118" t="str">
            <v>32362</v>
          </cell>
          <cell r="B118" t="str">
            <v xml:space="preserve">LIBERTY             </v>
          </cell>
          <cell r="C118" t="str">
            <v>BL</v>
          </cell>
          <cell r="D118">
            <v>0.42784932023729644</v>
          </cell>
          <cell r="E118">
            <v>0.65676274109339761</v>
          </cell>
          <cell r="F118">
            <v>2.6712135842920356E-2</v>
          </cell>
          <cell r="G118">
            <v>0.1607181307229294</v>
          </cell>
          <cell r="H118">
            <v>1.7738607893217059E-2</v>
          </cell>
          <cell r="I118">
            <v>0</v>
          </cell>
          <cell r="J118">
            <v>-0.28978093578976077</v>
          </cell>
          <cell r="K118">
            <v>0</v>
          </cell>
        </row>
        <row r="119">
          <cell r="A119" t="str">
            <v>22009</v>
          </cell>
          <cell r="B119" t="str">
            <v xml:space="preserve">REARDAN             </v>
          </cell>
          <cell r="C119" t="str">
            <v>BL</v>
          </cell>
          <cell r="D119">
            <v>0.58667908038120042</v>
          </cell>
          <cell r="E119">
            <v>0.49612468475987925</v>
          </cell>
          <cell r="F119">
            <v>5.2914143168711431E-2</v>
          </cell>
          <cell r="G119">
            <v>0.1269240308148985</v>
          </cell>
          <cell r="H119">
            <v>1.0097871696512833E-2</v>
          </cell>
          <cell r="I119">
            <v>1.5648575302814067E-2</v>
          </cell>
          <cell r="J119">
            <v>-0.28838838612401663</v>
          </cell>
          <cell r="K119">
            <v>0</v>
          </cell>
        </row>
        <row r="120">
          <cell r="A120" t="str">
            <v>38265</v>
          </cell>
          <cell r="B120" t="str">
            <v xml:space="preserve">TEKOA               </v>
          </cell>
          <cell r="C120" t="str">
            <v>BL</v>
          </cell>
          <cell r="D120">
            <v>0.47811810456601367</v>
          </cell>
          <cell r="E120">
            <v>0.57075179966122103</v>
          </cell>
          <cell r="F120">
            <v>1.1485705976426761E-2</v>
          </cell>
          <cell r="G120">
            <v>0.20873629575175137</v>
          </cell>
          <cell r="H120">
            <v>1.6547049014536321E-2</v>
          </cell>
          <cell r="I120">
            <v>0</v>
          </cell>
          <cell r="J120">
            <v>-0.28563895496994907</v>
          </cell>
          <cell r="K120">
            <v>0</v>
          </cell>
        </row>
        <row r="121">
          <cell r="A121" t="str">
            <v>24122</v>
          </cell>
          <cell r="B121" t="str">
            <v xml:space="preserve">PATEROS             </v>
          </cell>
          <cell r="C121" t="str">
            <v>BLS</v>
          </cell>
          <cell r="D121">
            <v>0.54373264042423719</v>
          </cell>
          <cell r="E121">
            <v>0.50343381301062129</v>
          </cell>
          <cell r="F121">
            <v>3.6665129944445207E-2</v>
          </cell>
          <cell r="G121">
            <v>0.17204632727041821</v>
          </cell>
          <cell r="H121">
            <v>1.1154909241082929E-2</v>
          </cell>
          <cell r="I121">
            <v>0</v>
          </cell>
          <cell r="J121">
            <v>-0.26703281989080474</v>
          </cell>
          <cell r="K121">
            <v>0</v>
          </cell>
        </row>
        <row r="122">
          <cell r="A122" t="str">
            <v>36400</v>
          </cell>
          <cell r="B122" t="str">
            <v xml:space="preserve">COLUMBIA            </v>
          </cell>
          <cell r="C122" t="str">
            <v>BLSC</v>
          </cell>
          <cell r="D122">
            <v>0.49006250489459635</v>
          </cell>
          <cell r="E122">
            <v>0.48389103371026515</v>
          </cell>
          <cell r="F122">
            <v>9.9524207796276021E-2</v>
          </cell>
          <cell r="G122">
            <v>0.1342465850171895</v>
          </cell>
          <cell r="H122">
            <v>4.8036240230003968E-2</v>
          </cell>
          <cell r="I122">
            <v>8.3956990919475862E-3</v>
          </cell>
          <cell r="J122">
            <v>-0.26415627074027864</v>
          </cell>
          <cell r="K122">
            <v>0</v>
          </cell>
        </row>
        <row r="123">
          <cell r="A123" t="str">
            <v>30303</v>
          </cell>
          <cell r="B123" t="str">
            <v xml:space="preserve">STEVENSON-CARSON    </v>
          </cell>
          <cell r="C123" t="str">
            <v>BLS</v>
          </cell>
          <cell r="D123">
            <v>0.40770653397514495</v>
          </cell>
          <cell r="E123">
            <v>0.60265100052513887</v>
          </cell>
          <cell r="F123">
            <v>1.4651419745681436E-2</v>
          </cell>
          <cell r="G123">
            <v>0.13548202526634334</v>
          </cell>
          <cell r="H123">
            <v>6.1125347712871946E-2</v>
          </cell>
          <cell r="I123">
            <v>3.8061860203820304E-2</v>
          </cell>
          <cell r="J123">
            <v>-0.2596781874290009</v>
          </cell>
          <cell r="K123">
            <v>0</v>
          </cell>
        </row>
        <row r="124">
          <cell r="A124" t="str">
            <v>31025</v>
          </cell>
          <cell r="B124" t="str">
            <v xml:space="preserve">MARYSVILLE          </v>
          </cell>
          <cell r="C124" t="str">
            <v>BLSC</v>
          </cell>
          <cell r="D124">
            <v>0.54286647416355938</v>
          </cell>
          <cell r="E124">
            <v>0.54234172291224125</v>
          </cell>
          <cell r="F124">
            <v>1.119535299496854E-2</v>
          </cell>
          <cell r="G124">
            <v>8.5295183963303767E-2</v>
          </cell>
          <cell r="H124">
            <v>7.2712439241863505E-2</v>
          </cell>
          <cell r="I124">
            <v>0</v>
          </cell>
          <cell r="J124">
            <v>-0.25441117327593649</v>
          </cell>
          <cell r="K124">
            <v>0</v>
          </cell>
        </row>
        <row r="125">
          <cell r="A125" t="str">
            <v>23404</v>
          </cell>
          <cell r="B125" t="str">
            <v xml:space="preserve">HOOD CANAL          </v>
          </cell>
          <cell r="C125" t="str">
            <v>BLS</v>
          </cell>
          <cell r="D125">
            <v>0.41709730740956263</v>
          </cell>
          <cell r="E125">
            <v>0.63736941322011864</v>
          </cell>
          <cell r="F125">
            <v>2.0465819196227818E-2</v>
          </cell>
          <cell r="G125">
            <v>0.1128244547467851</v>
          </cell>
          <cell r="H125">
            <v>2.3471861465206027E-2</v>
          </cell>
          <cell r="I125">
            <v>4.2531413725925796E-2</v>
          </cell>
          <cell r="J125">
            <v>-0.25376026976382604</v>
          </cell>
          <cell r="K125">
            <v>0</v>
          </cell>
        </row>
        <row r="126">
          <cell r="A126" t="str">
            <v>25155</v>
          </cell>
          <cell r="B126" t="str">
            <v xml:space="preserve">NASELLE GRAYS RIV   </v>
          </cell>
          <cell r="C126" t="str">
            <v>BL</v>
          </cell>
          <cell r="D126">
            <v>0.51427545471096237</v>
          </cell>
          <cell r="E126">
            <v>0.60079221041411424</v>
          </cell>
          <cell r="F126">
            <v>3.6509064777422801E-2</v>
          </cell>
          <cell r="G126">
            <v>9.9333930118626498E-2</v>
          </cell>
          <cell r="H126">
            <v>1.5021339314630362E-3</v>
          </cell>
          <cell r="I126">
            <v>0</v>
          </cell>
          <cell r="J126">
            <v>-0.25241279395258887</v>
          </cell>
          <cell r="K126">
            <v>0</v>
          </cell>
        </row>
        <row r="127">
          <cell r="A127" t="str">
            <v>08130</v>
          </cell>
          <cell r="B127" t="str">
            <v xml:space="preserve">TOUTLE LAKE         </v>
          </cell>
          <cell r="C127" t="str">
            <v>BL</v>
          </cell>
          <cell r="D127">
            <v>0.58738393445373682</v>
          </cell>
          <cell r="E127">
            <v>0.50914980544367505</v>
          </cell>
          <cell r="F127">
            <v>4.5454412425590257E-2</v>
          </cell>
          <cell r="G127">
            <v>0.10531360850441698</v>
          </cell>
          <cell r="H127">
            <v>3.7924337978448249E-3</v>
          </cell>
          <cell r="I127">
            <v>0</v>
          </cell>
          <cell r="J127">
            <v>-0.25109419462526394</v>
          </cell>
          <cell r="K127">
            <v>0</v>
          </cell>
        </row>
        <row r="128">
          <cell r="A128" t="str">
            <v>25116</v>
          </cell>
          <cell r="B128" t="str">
            <v xml:space="preserve">RAYMOND             </v>
          </cell>
          <cell r="C128" t="str">
            <v>BL</v>
          </cell>
          <cell r="D128">
            <v>0.52763757821592072</v>
          </cell>
          <cell r="E128">
            <v>0.5870477590042753</v>
          </cell>
          <cell r="F128">
            <v>4.0248724877298874E-3</v>
          </cell>
          <cell r="G128">
            <v>0.12790148370727372</v>
          </cell>
          <cell r="H128">
            <v>4.3718922848742662E-3</v>
          </cell>
          <cell r="I128">
            <v>0</v>
          </cell>
          <cell r="J128">
            <v>-0.25098358570007401</v>
          </cell>
          <cell r="K128">
            <v>0</v>
          </cell>
        </row>
        <row r="129">
          <cell r="A129" t="str">
            <v>37501</v>
          </cell>
          <cell r="B129" t="str">
            <v xml:space="preserve">BELLINGHAM          </v>
          </cell>
          <cell r="C129" t="str">
            <v>BLS</v>
          </cell>
          <cell r="D129">
            <v>0.46684308766767529</v>
          </cell>
          <cell r="E129">
            <v>0.62029496467197343</v>
          </cell>
          <cell r="F129">
            <v>2.5735842880749028E-2</v>
          </cell>
          <cell r="G129">
            <v>0.11876326689363953</v>
          </cell>
          <cell r="H129">
            <v>5.0835942764417682E-3</v>
          </cell>
          <cell r="I129">
            <v>0</v>
          </cell>
          <cell r="J129">
            <v>-0.23672075639047879</v>
          </cell>
          <cell r="K129">
            <v>0</v>
          </cell>
        </row>
        <row r="130">
          <cell r="A130" t="str">
            <v>17402</v>
          </cell>
          <cell r="B130" t="str">
            <v xml:space="preserve">VASHON ISLAND       </v>
          </cell>
          <cell r="C130" t="str">
            <v>BL</v>
          </cell>
          <cell r="D130">
            <v>0.43414269188712357</v>
          </cell>
          <cell r="E130">
            <v>0.55793784959791703</v>
          </cell>
          <cell r="F130">
            <v>7.2607815072643439E-2</v>
          </cell>
          <cell r="G130">
            <v>0.16844238103132952</v>
          </cell>
          <cell r="H130">
            <v>1.7455554170126505E-3</v>
          </cell>
          <cell r="I130">
            <v>0</v>
          </cell>
          <cell r="J130">
            <v>-0.2348762930060265</v>
          </cell>
          <cell r="K130">
            <v>0</v>
          </cell>
        </row>
        <row r="131">
          <cell r="A131" t="str">
            <v>31332</v>
          </cell>
          <cell r="B131" t="str">
            <v xml:space="preserve">GRANITE FALLS       </v>
          </cell>
          <cell r="C131" t="str">
            <v>BL</v>
          </cell>
          <cell r="D131">
            <v>0.47034941953105808</v>
          </cell>
          <cell r="E131">
            <v>0.61892509159876963</v>
          </cell>
          <cell r="F131">
            <v>2.3020750038527027E-3</v>
          </cell>
          <cell r="G131">
            <v>0.11984430651065617</v>
          </cell>
          <cell r="H131">
            <v>1.590364950931919E-2</v>
          </cell>
          <cell r="I131">
            <v>0</v>
          </cell>
          <cell r="J131">
            <v>-0.22732454215365563</v>
          </cell>
          <cell r="K131">
            <v>0</v>
          </cell>
        </row>
        <row r="132">
          <cell r="A132" t="str">
            <v>06101</v>
          </cell>
          <cell r="B132" t="str">
            <v xml:space="preserve">LACENTER            </v>
          </cell>
          <cell r="C132" t="str">
            <v>BL</v>
          </cell>
          <cell r="D132">
            <v>0.47583975677732621</v>
          </cell>
          <cell r="E132">
            <v>0.62961127963349695</v>
          </cell>
          <cell r="F132">
            <v>2.0832866311648805E-4</v>
          </cell>
          <cell r="G132">
            <v>0.1161840056743967</v>
          </cell>
          <cell r="H132">
            <v>5.0656686126581705E-3</v>
          </cell>
          <cell r="I132">
            <v>0</v>
          </cell>
          <cell r="J132">
            <v>-0.22690903936099441</v>
          </cell>
          <cell r="K132">
            <v>0</v>
          </cell>
        </row>
        <row r="133">
          <cell r="A133" t="str">
            <v>16049</v>
          </cell>
          <cell r="B133" t="str">
            <v xml:space="preserve">CHIMACUM            </v>
          </cell>
          <cell r="C133" t="str">
            <v>BL</v>
          </cell>
          <cell r="D133">
            <v>0.39925687934215898</v>
          </cell>
          <cell r="E133">
            <v>0.5209935917282138</v>
          </cell>
          <cell r="F133">
            <v>6.9712372003654252E-2</v>
          </cell>
          <cell r="G133">
            <v>0.16071313701670034</v>
          </cell>
          <cell r="H133">
            <v>7.3397908237968171E-2</v>
          </cell>
          <cell r="I133">
            <v>0</v>
          </cell>
          <cell r="J133">
            <v>-0.22407388832869543</v>
          </cell>
          <cell r="K133">
            <v>0</v>
          </cell>
        </row>
        <row r="134">
          <cell r="A134" t="str">
            <v>13301</v>
          </cell>
          <cell r="B134" t="str">
            <v xml:space="preserve">GRAND COULEE DAM    </v>
          </cell>
          <cell r="C134" t="str">
            <v>BLSC</v>
          </cell>
          <cell r="D134">
            <v>0.46434031901621325</v>
          </cell>
          <cell r="E134">
            <v>0.534698931706032</v>
          </cell>
          <cell r="F134">
            <v>3.4576597289032007E-2</v>
          </cell>
          <cell r="G134">
            <v>0.1559817513076841</v>
          </cell>
          <cell r="H134">
            <v>3.2505918951248061E-2</v>
          </cell>
          <cell r="I134">
            <v>0</v>
          </cell>
          <cell r="J134">
            <v>-0.22210351827020958</v>
          </cell>
          <cell r="K134">
            <v>0</v>
          </cell>
        </row>
        <row r="135">
          <cell r="A135" t="str">
            <v>20405</v>
          </cell>
          <cell r="B135" t="str">
            <v xml:space="preserve">WHITE SALMON        </v>
          </cell>
          <cell r="C135" t="str">
            <v>BLS</v>
          </cell>
          <cell r="D135">
            <v>0.45889323715289976</v>
          </cell>
          <cell r="E135">
            <v>0.64747116920806724</v>
          </cell>
          <cell r="F135">
            <v>1.4737557836961117E-2</v>
          </cell>
          <cell r="G135">
            <v>9.6297085614943628E-2</v>
          </cell>
          <cell r="H135">
            <v>3.7462218826591069E-3</v>
          </cell>
          <cell r="I135">
            <v>0</v>
          </cell>
          <cell r="J135">
            <v>-0.22114527169553097</v>
          </cell>
          <cell r="K135">
            <v>0</v>
          </cell>
        </row>
        <row r="136">
          <cell r="A136" t="str">
            <v>32361</v>
          </cell>
          <cell r="B136" t="str">
            <v xml:space="preserve">EAST VALLEY         </v>
          </cell>
          <cell r="C136" t="str">
            <v>BL</v>
          </cell>
          <cell r="D136">
            <v>0.4927161608060272</v>
          </cell>
          <cell r="E136">
            <v>0.52427270094723288</v>
          </cell>
          <cell r="F136">
            <v>6.3494209554223635E-2</v>
          </cell>
          <cell r="G136">
            <v>9.6567416249301166E-2</v>
          </cell>
          <cell r="H136">
            <v>1.8431559362329823E-2</v>
          </cell>
          <cell r="I136">
            <v>2.5656651138263577E-2</v>
          </cell>
          <cell r="J136">
            <v>-0.22113869805737832</v>
          </cell>
          <cell r="K136">
            <v>0</v>
          </cell>
        </row>
        <row r="137">
          <cell r="A137" t="str">
            <v>32414</v>
          </cell>
          <cell r="B137" t="str">
            <v xml:space="preserve">DEER PARK           </v>
          </cell>
          <cell r="C137" t="str">
            <v>BLSC</v>
          </cell>
          <cell r="D137">
            <v>0.38807113421693806</v>
          </cell>
          <cell r="E137">
            <v>0.55043871529845334</v>
          </cell>
          <cell r="F137">
            <v>2.4431169045276434E-2</v>
          </cell>
          <cell r="G137">
            <v>0.14961871703140922</v>
          </cell>
          <cell r="H137">
            <v>0.10428906722871335</v>
          </cell>
          <cell r="I137">
            <v>0</v>
          </cell>
          <cell r="J137">
            <v>-0.21684880282079036</v>
          </cell>
          <cell r="K137">
            <v>0</v>
          </cell>
        </row>
        <row r="138">
          <cell r="A138" t="str">
            <v>06117</v>
          </cell>
          <cell r="B138" t="str">
            <v xml:space="preserve">CAMAS               </v>
          </cell>
          <cell r="C138" t="str">
            <v>BLC</v>
          </cell>
          <cell r="D138">
            <v>0.46110620195762464</v>
          </cell>
          <cell r="E138">
            <v>0.63983273750796166</v>
          </cell>
          <cell r="F138">
            <v>1.1087148223892229E-3</v>
          </cell>
          <cell r="G138">
            <v>9.9193051293411313E-2</v>
          </cell>
          <cell r="H138">
            <v>9.5047856592317022E-3</v>
          </cell>
          <cell r="I138">
            <v>0</v>
          </cell>
          <cell r="J138">
            <v>-0.21074549124061842</v>
          </cell>
          <cell r="K138">
            <v>0</v>
          </cell>
        </row>
        <row r="139">
          <cell r="A139" t="str">
            <v>08458</v>
          </cell>
          <cell r="B139" t="str">
            <v xml:space="preserve">KELSO               </v>
          </cell>
          <cell r="C139" t="str">
            <v>BLS</v>
          </cell>
          <cell r="D139">
            <v>0.51120909638394452</v>
          </cell>
          <cell r="E139">
            <v>0.49573566493129001</v>
          </cell>
          <cell r="F139">
            <v>7.4286847189944813E-2</v>
          </cell>
          <cell r="G139">
            <v>0.11271961318925815</v>
          </cell>
          <cell r="H139">
            <v>4.4913165701929957E-3</v>
          </cell>
          <cell r="I139">
            <v>2.0130510336635325E-3</v>
          </cell>
          <cell r="J139">
            <v>-0.20045558929829396</v>
          </cell>
          <cell r="K139">
            <v>0</v>
          </cell>
        </row>
        <row r="140">
          <cell r="A140" t="str">
            <v>29100</v>
          </cell>
          <cell r="B140" t="str">
            <v xml:space="preserve">BURLINGTON EDISON   </v>
          </cell>
          <cell r="C140" t="str">
            <v>BLS</v>
          </cell>
          <cell r="D140">
            <v>0.46825165654642803</v>
          </cell>
          <cell r="E140">
            <v>0.55720503646359509</v>
          </cell>
          <cell r="F140">
            <v>3.4145613086026941E-2</v>
          </cell>
          <cell r="G140">
            <v>0.11170108075932811</v>
          </cell>
          <cell r="H140">
            <v>1.048707005882683E-2</v>
          </cell>
          <cell r="I140">
            <v>1.8536936747723744E-2</v>
          </cell>
          <cell r="J140">
            <v>-0.2003273936619287</v>
          </cell>
          <cell r="K140">
            <v>0</v>
          </cell>
        </row>
        <row r="141">
          <cell r="A141" t="str">
            <v>27001</v>
          </cell>
          <cell r="B141" t="str">
            <v xml:space="preserve">STEILACOOM HIST.    </v>
          </cell>
          <cell r="C141" t="str">
            <v>BLC</v>
          </cell>
          <cell r="D141">
            <v>0.48061664619920275</v>
          </cell>
          <cell r="E141">
            <v>0.42102690243319402</v>
          </cell>
          <cell r="F141">
            <v>6.5400123914020392E-2</v>
          </cell>
          <cell r="G141">
            <v>0.18705977749937255</v>
          </cell>
          <cell r="H141">
            <v>2.9742337613526664E-2</v>
          </cell>
          <cell r="I141">
            <v>1.4208064191767126E-2</v>
          </cell>
          <cell r="J141">
            <v>-0.19805385185108348</v>
          </cell>
          <cell r="K141">
            <v>0</v>
          </cell>
        </row>
        <row r="142">
          <cell r="A142" t="str">
            <v>14172</v>
          </cell>
          <cell r="B142" t="str">
            <v xml:space="preserve">OCOSTA              </v>
          </cell>
          <cell r="C142" t="str">
            <v>BLS</v>
          </cell>
          <cell r="D142">
            <v>0.53149737746051651</v>
          </cell>
          <cell r="E142">
            <v>0.53563518718166747</v>
          </cell>
          <cell r="F142">
            <v>1.3329448969273268E-2</v>
          </cell>
          <cell r="G142">
            <v>0.1129986708763772</v>
          </cell>
          <cell r="H142">
            <v>3.5961016308548527E-3</v>
          </cell>
          <cell r="I142">
            <v>0</v>
          </cell>
          <cell r="J142">
            <v>-0.19705678611868935</v>
          </cell>
          <cell r="K142">
            <v>0</v>
          </cell>
        </row>
        <row r="143">
          <cell r="A143" t="str">
            <v>09013</v>
          </cell>
          <cell r="B143" t="str">
            <v xml:space="preserve">ORONDO              </v>
          </cell>
          <cell r="C143" t="str">
            <v>BLS</v>
          </cell>
          <cell r="D143">
            <v>0.6161861551207426</v>
          </cell>
          <cell r="E143">
            <v>0.47690617337794866</v>
          </cell>
          <cell r="F143">
            <v>3.7138551788065917E-2</v>
          </cell>
          <cell r="G143">
            <v>6.0635833110151166E-2</v>
          </cell>
          <cell r="H143">
            <v>5.9881488490039292E-3</v>
          </cell>
          <cell r="I143">
            <v>0</v>
          </cell>
          <cell r="J143">
            <v>-0.1968548622459125</v>
          </cell>
          <cell r="K143">
            <v>0</v>
          </cell>
        </row>
        <row r="144">
          <cell r="A144" t="str">
            <v>37502</v>
          </cell>
          <cell r="B144" t="str">
            <v xml:space="preserve">FERNDALE            </v>
          </cell>
          <cell r="C144" t="str">
            <v>BLSC</v>
          </cell>
          <cell r="D144">
            <v>0.37823152702154356</v>
          </cell>
          <cell r="E144">
            <v>0.59766934259688498</v>
          </cell>
          <cell r="F144">
            <v>5.9081162237432885E-2</v>
          </cell>
          <cell r="G144">
            <v>0.10088969394279343</v>
          </cell>
          <cell r="H144">
            <v>5.4742400262955848E-2</v>
          </cell>
          <cell r="I144">
            <v>0</v>
          </cell>
          <cell r="J144">
            <v>-0.19061412606161068</v>
          </cell>
          <cell r="K144">
            <v>0</v>
          </cell>
        </row>
        <row r="145">
          <cell r="A145" t="str">
            <v>31063</v>
          </cell>
          <cell r="B145" t="str">
            <v xml:space="preserve">INDEX               </v>
          </cell>
          <cell r="C145" t="str">
            <v>BL</v>
          </cell>
          <cell r="D145">
            <v>0.90510024331361461</v>
          </cell>
          <cell r="E145">
            <v>0.12197567405453634</v>
          </cell>
          <cell r="F145">
            <v>4.6750876375832195E-2</v>
          </cell>
          <cell r="G145">
            <v>9.2118012992974049E-2</v>
          </cell>
          <cell r="H145">
            <v>2.2747182666646805E-2</v>
          </cell>
          <cell r="I145">
            <v>0</v>
          </cell>
          <cell r="J145">
            <v>-0.18869198940360379</v>
          </cell>
          <cell r="K145">
            <v>0</v>
          </cell>
        </row>
        <row r="146">
          <cell r="A146" t="str">
            <v>05323</v>
          </cell>
          <cell r="B146" t="str">
            <v xml:space="preserve">SEQUIM              </v>
          </cell>
          <cell r="C146" t="str">
            <v>BLC</v>
          </cell>
          <cell r="D146">
            <v>0.4771325411239925</v>
          </cell>
          <cell r="E146">
            <v>0.53515364344598415</v>
          </cell>
          <cell r="F146">
            <v>6.5107668311894754E-2</v>
          </cell>
          <cell r="G146">
            <v>0.10656124216829638</v>
          </cell>
          <cell r="H146">
            <v>8.3714542382356223E-5</v>
          </cell>
          <cell r="I146">
            <v>4.0936503244254829E-3</v>
          </cell>
          <cell r="J146">
            <v>-0.18813245991697564</v>
          </cell>
          <cell r="K146">
            <v>0</v>
          </cell>
        </row>
        <row r="147">
          <cell r="A147" t="str">
            <v>03053</v>
          </cell>
          <cell r="B147" t="str">
            <v xml:space="preserve">FINLEY              </v>
          </cell>
          <cell r="C147" t="str">
            <v>BLS</v>
          </cell>
          <cell r="D147">
            <v>0.42407981063057282</v>
          </cell>
          <cell r="E147">
            <v>0.47599718235303329</v>
          </cell>
          <cell r="F147">
            <v>0.16052560268023605</v>
          </cell>
          <cell r="G147">
            <v>0.12063720366596614</v>
          </cell>
          <cell r="H147">
            <v>5.5059731677211026E-3</v>
          </cell>
          <cell r="I147">
            <v>0</v>
          </cell>
          <cell r="J147">
            <v>-0.18674577249752958</v>
          </cell>
          <cell r="K147">
            <v>0</v>
          </cell>
        </row>
        <row r="148">
          <cell r="A148" t="str">
            <v>34324</v>
          </cell>
          <cell r="B148" t="str">
            <v xml:space="preserve">GRIFFIN             </v>
          </cell>
          <cell r="C148" t="str">
            <v>L</v>
          </cell>
          <cell r="D148">
            <v>0.42976132402218731</v>
          </cell>
          <cell r="E148">
            <v>0.63470419665988254</v>
          </cell>
          <cell r="F148">
            <v>5.0805113677507372E-3</v>
          </cell>
          <cell r="G148">
            <v>0.10153447993272793</v>
          </cell>
          <cell r="H148">
            <v>1.317014684521506E-2</v>
          </cell>
          <cell r="I148">
            <v>0</v>
          </cell>
          <cell r="J148">
            <v>-0.18425065882776356</v>
          </cell>
          <cell r="K148">
            <v>0</v>
          </cell>
        </row>
        <row r="149">
          <cell r="A149" t="str">
            <v>04222</v>
          </cell>
          <cell r="B149" t="str">
            <v xml:space="preserve">CASHMERE            </v>
          </cell>
          <cell r="C149" t="str">
            <v>BL</v>
          </cell>
          <cell r="D149">
            <v>0.45482111156974409</v>
          </cell>
          <cell r="E149">
            <v>0.54903065914464722</v>
          </cell>
          <cell r="F149">
            <v>3.6205502454778528E-2</v>
          </cell>
          <cell r="G149">
            <v>0.11313449536202386</v>
          </cell>
          <cell r="H149">
            <v>3.0629354797002663E-2</v>
          </cell>
          <cell r="I149">
            <v>0</v>
          </cell>
          <cell r="J149">
            <v>-0.1838211233281962</v>
          </cell>
          <cell r="K149">
            <v>0</v>
          </cell>
        </row>
        <row r="150">
          <cell r="A150" t="str">
            <v>22207</v>
          </cell>
          <cell r="B150" t="str">
            <v xml:space="preserve">DAVENPORT           </v>
          </cell>
          <cell r="C150" t="str">
            <v>BL</v>
          </cell>
          <cell r="D150">
            <v>0.57855406591641612</v>
          </cell>
          <cell r="E150">
            <v>0.48385804106731189</v>
          </cell>
          <cell r="F150">
            <v>2.8615856419147885E-3</v>
          </cell>
          <cell r="G150">
            <v>0.1139393743718885</v>
          </cell>
          <cell r="H150">
            <v>1.2434326992892242E-3</v>
          </cell>
          <cell r="I150">
            <v>0</v>
          </cell>
          <cell r="J150">
            <v>-0.18045649969682065</v>
          </cell>
          <cell r="K150">
            <v>0</v>
          </cell>
        </row>
        <row r="151">
          <cell r="A151" t="str">
            <v>32356</v>
          </cell>
          <cell r="B151" t="str">
            <v xml:space="preserve">CENTRAL VALLEY      </v>
          </cell>
          <cell r="C151" t="str">
            <v>BL</v>
          </cell>
          <cell r="D151">
            <v>0.53192071345993985</v>
          </cell>
          <cell r="E151">
            <v>0.5054138697906122</v>
          </cell>
          <cell r="F151">
            <v>4.7056368826865529E-2</v>
          </cell>
          <cell r="G151">
            <v>8.1006090335137934E-2</v>
          </cell>
          <cell r="H151">
            <v>8.1255422485286537E-3</v>
          </cell>
          <cell r="I151">
            <v>6.8402239310627576E-3</v>
          </cell>
          <cell r="J151">
            <v>-0.18036280859214696</v>
          </cell>
          <cell r="K151">
            <v>0</v>
          </cell>
        </row>
        <row r="152">
          <cell r="A152" t="str">
            <v>33207</v>
          </cell>
          <cell r="B152" t="str">
            <v xml:space="preserve">MARY WALKER         </v>
          </cell>
          <cell r="C152" t="str">
            <v>BL</v>
          </cell>
          <cell r="D152">
            <v>0.58131509067000298</v>
          </cell>
          <cell r="E152">
            <v>0.43446228483157973</v>
          </cell>
          <cell r="F152">
            <v>3.7696643766339834E-2</v>
          </cell>
          <cell r="G152">
            <v>0.12030736851394622</v>
          </cell>
          <cell r="H152">
            <v>5.2512639177398866E-3</v>
          </cell>
          <cell r="I152">
            <v>0</v>
          </cell>
          <cell r="J152">
            <v>-0.17903265169960894</v>
          </cell>
          <cell r="K152">
            <v>0</v>
          </cell>
        </row>
        <row r="153">
          <cell r="A153" t="str">
            <v>14066</v>
          </cell>
          <cell r="B153" t="str">
            <v xml:space="preserve">MONTESANO           </v>
          </cell>
          <cell r="C153" t="str">
            <v>BLSC</v>
          </cell>
          <cell r="D153">
            <v>0.39952444904811407</v>
          </cell>
          <cell r="E153">
            <v>0.51183082629252674</v>
          </cell>
          <cell r="F153">
            <v>0.12941080039277164</v>
          </cell>
          <cell r="G153">
            <v>0.13106978849447498</v>
          </cell>
          <cell r="H153">
            <v>0</v>
          </cell>
          <cell r="I153">
            <v>0</v>
          </cell>
          <cell r="J153">
            <v>-0.17183586422788752</v>
          </cell>
          <cell r="K153">
            <v>0</v>
          </cell>
        </row>
        <row r="154">
          <cell r="A154" t="str">
            <v>39204</v>
          </cell>
          <cell r="B154" t="str">
            <v xml:space="preserve">GRANGER             </v>
          </cell>
          <cell r="C154" t="str">
            <v>BLS</v>
          </cell>
          <cell r="D154">
            <v>0.63258507836107036</v>
          </cell>
          <cell r="E154">
            <v>0.38458704461505938</v>
          </cell>
          <cell r="F154">
            <v>4.988344812845856E-2</v>
          </cell>
          <cell r="G154">
            <v>8.8325812284491739E-2</v>
          </cell>
          <cell r="H154">
            <v>1.5253602391368736E-2</v>
          </cell>
          <cell r="I154">
            <v>0</v>
          </cell>
          <cell r="J154">
            <v>-0.17063498578044897</v>
          </cell>
          <cell r="K154">
            <v>0</v>
          </cell>
        </row>
        <row r="155">
          <cell r="A155" t="str">
            <v>08404</v>
          </cell>
          <cell r="B155" t="str">
            <v xml:space="preserve">WOODLAND            </v>
          </cell>
          <cell r="C155" t="str">
            <v>BLC</v>
          </cell>
          <cell r="D155">
            <v>0.41869536324774725</v>
          </cell>
          <cell r="E155">
            <v>0.55535989758909576</v>
          </cell>
          <cell r="F155">
            <v>7.068774149993351E-2</v>
          </cell>
          <cell r="G155">
            <v>0.10717240847690476</v>
          </cell>
          <cell r="H155">
            <v>1.2643710594550953E-2</v>
          </cell>
          <cell r="I155">
            <v>0</v>
          </cell>
          <cell r="J155">
            <v>-0.16455912140823223</v>
          </cell>
          <cell r="K155">
            <v>0</v>
          </cell>
        </row>
        <row r="156">
          <cell r="A156" t="str">
            <v>29103</v>
          </cell>
          <cell r="B156" t="str">
            <v xml:space="preserve">ANACORTES           </v>
          </cell>
          <cell r="C156" t="str">
            <v>BL</v>
          </cell>
          <cell r="D156">
            <v>0.37191469508669273</v>
          </cell>
          <cell r="E156">
            <v>0.63542010364386903</v>
          </cell>
          <cell r="F156">
            <v>2.2696841394563631E-2</v>
          </cell>
          <cell r="G156">
            <v>0.10816580822290507</v>
          </cell>
          <cell r="H156">
            <v>2.4748005863745877E-2</v>
          </cell>
          <cell r="I156">
            <v>0</v>
          </cell>
          <cell r="J156">
            <v>-0.16294545421177611</v>
          </cell>
          <cell r="K156">
            <v>0</v>
          </cell>
        </row>
        <row r="157">
          <cell r="A157" t="str">
            <v>39205</v>
          </cell>
          <cell r="B157" t="str">
            <v xml:space="preserve">ZILLAH              </v>
          </cell>
          <cell r="C157" t="str">
            <v>BLS</v>
          </cell>
          <cell r="D157">
            <v>0.47873971844796726</v>
          </cell>
          <cell r="E157">
            <v>0.44746889646991855</v>
          </cell>
          <cell r="F157">
            <v>3.8616695169509184E-2</v>
          </cell>
          <cell r="G157">
            <v>0.14450827947164085</v>
          </cell>
          <cell r="H157">
            <v>2.1138976530599794E-2</v>
          </cell>
          <cell r="I157">
            <v>3.2382672582167635E-2</v>
          </cell>
          <cell r="J157">
            <v>-0.16285523867180338</v>
          </cell>
          <cell r="K157">
            <v>0</v>
          </cell>
        </row>
        <row r="158">
          <cell r="A158" t="str">
            <v>21302</v>
          </cell>
          <cell r="B158" t="str">
            <v xml:space="preserve">CHEHALIS            </v>
          </cell>
          <cell r="C158" t="str">
            <v>BLC</v>
          </cell>
          <cell r="D158">
            <v>0.39792086080704897</v>
          </cell>
          <cell r="E158">
            <v>0.5164534154257997</v>
          </cell>
          <cell r="F158">
            <v>6.6684605085798571E-2</v>
          </cell>
          <cell r="G158">
            <v>0.10844231600875921</v>
          </cell>
          <cell r="H158">
            <v>6.1584429005400697E-2</v>
          </cell>
          <cell r="I158">
            <v>1.134529782154276E-2</v>
          </cell>
          <cell r="J158">
            <v>-0.16243092415434998</v>
          </cell>
          <cell r="K158">
            <v>0</v>
          </cell>
        </row>
        <row r="159">
          <cell r="A159" t="str">
            <v>32360</v>
          </cell>
          <cell r="B159" t="str">
            <v xml:space="preserve">CHENEY              </v>
          </cell>
          <cell r="C159" t="str">
            <v>BLS</v>
          </cell>
          <cell r="D159">
            <v>0.49955420110054088</v>
          </cell>
          <cell r="E159">
            <v>0.53699074331870034</v>
          </cell>
          <cell r="F159">
            <v>9.7820117043919338E-3</v>
          </cell>
          <cell r="G159">
            <v>0.11038471160701593</v>
          </cell>
          <cell r="H159">
            <v>5.1508030119874031E-3</v>
          </cell>
          <cell r="I159">
            <v>1.8708130401325814E-4</v>
          </cell>
          <cell r="J159">
            <v>-0.16204955204664981</v>
          </cell>
          <cell r="K159">
            <v>0</v>
          </cell>
        </row>
        <row r="160">
          <cell r="A160" t="str">
            <v>06112</v>
          </cell>
          <cell r="B160" t="str">
            <v xml:space="preserve">WASHOUGAL           </v>
          </cell>
          <cell r="C160" t="str">
            <v>BLC</v>
          </cell>
          <cell r="D160">
            <v>0.39850979113110196</v>
          </cell>
          <cell r="E160">
            <v>0.44260711641538547</v>
          </cell>
          <cell r="F160">
            <v>0.20907021428479655</v>
          </cell>
          <cell r="G160">
            <v>0.10961212702377063</v>
          </cell>
          <cell r="H160">
            <v>0</v>
          </cell>
          <cell r="I160">
            <v>0</v>
          </cell>
          <cell r="J160">
            <v>-0.15979924885505453</v>
          </cell>
          <cell r="K160">
            <v>0</v>
          </cell>
        </row>
        <row r="161">
          <cell r="A161" t="str">
            <v>27416</v>
          </cell>
          <cell r="B161" t="str">
            <v xml:space="preserve">WHITE RIVER         </v>
          </cell>
          <cell r="C161" t="str">
            <v>BL</v>
          </cell>
          <cell r="D161">
            <v>0.35412622508550268</v>
          </cell>
          <cell r="E161">
            <v>0.63681352241579747</v>
          </cell>
          <cell r="F161">
            <v>2.8672318438438052E-2</v>
          </cell>
          <cell r="G161">
            <v>0.11821573329017045</v>
          </cell>
          <cell r="H161">
            <v>1.4305609923053065E-2</v>
          </cell>
          <cell r="I161">
            <v>7.0618634668226194E-3</v>
          </cell>
          <cell r="J161">
            <v>-0.15919527261978414</v>
          </cell>
          <cell r="K161">
            <v>0</v>
          </cell>
        </row>
        <row r="162">
          <cell r="A162" t="str">
            <v>15204</v>
          </cell>
          <cell r="B162" t="str">
            <v xml:space="preserve">COUPEVILLE          </v>
          </cell>
          <cell r="C162" t="str">
            <v>LC</v>
          </cell>
          <cell r="D162">
            <v>0.39096944791776123</v>
          </cell>
          <cell r="E162">
            <v>0.45809001723174914</v>
          </cell>
          <cell r="F162">
            <v>0.11984892134382477</v>
          </cell>
          <cell r="G162">
            <v>0.18927500238350053</v>
          </cell>
          <cell r="H162">
            <v>0</v>
          </cell>
          <cell r="I162">
            <v>0</v>
          </cell>
          <cell r="J162">
            <v>-0.15818338887683589</v>
          </cell>
          <cell r="K162">
            <v>0</v>
          </cell>
        </row>
        <row r="163">
          <cell r="A163" t="str">
            <v>18303</v>
          </cell>
          <cell r="B163" t="str">
            <v xml:space="preserve">BAINBRIDGE          </v>
          </cell>
          <cell r="C163" t="str">
            <v>BL</v>
          </cell>
          <cell r="D163">
            <v>0.36979112175977019</v>
          </cell>
          <cell r="E163">
            <v>0.60508643193999689</v>
          </cell>
          <cell r="F163">
            <v>3.2309864917679398E-2</v>
          </cell>
          <cell r="G163">
            <v>0.12089469525393808</v>
          </cell>
          <cell r="H163">
            <v>1.6441968442151001E-2</v>
          </cell>
          <cell r="I163">
            <v>1.2155138927153617E-2</v>
          </cell>
          <cell r="J163">
            <v>-0.15667922124068911</v>
          </cell>
          <cell r="K163">
            <v>0</v>
          </cell>
        </row>
        <row r="164">
          <cell r="A164" t="str">
            <v>13144</v>
          </cell>
          <cell r="B164" t="str">
            <v xml:space="preserve">QUINCY              </v>
          </cell>
          <cell r="C164" t="str">
            <v>BLSC</v>
          </cell>
          <cell r="D164">
            <v>0.44311823049920873</v>
          </cell>
          <cell r="E164">
            <v>0.5048434185109979</v>
          </cell>
          <cell r="F164">
            <v>6.5444879564016997E-2</v>
          </cell>
          <cell r="G164">
            <v>8.143267786268947E-2</v>
          </cell>
          <cell r="H164">
            <v>6.0483800009334385E-2</v>
          </cell>
          <cell r="I164">
            <v>0</v>
          </cell>
          <cell r="J164">
            <v>-0.15532300644624736</v>
          </cell>
          <cell r="K164">
            <v>0</v>
          </cell>
        </row>
        <row r="165">
          <cell r="A165" t="str">
            <v>13165</v>
          </cell>
          <cell r="B165" t="str">
            <v xml:space="preserve">EPHRATA             </v>
          </cell>
          <cell r="C165" t="str">
            <v>BLS</v>
          </cell>
          <cell r="D165">
            <v>0.46367258179304871</v>
          </cell>
          <cell r="E165">
            <v>0.56834807278308652</v>
          </cell>
          <cell r="F165">
            <v>2.0699413865752143E-2</v>
          </cell>
          <cell r="G165">
            <v>9.4827350117949238E-2</v>
          </cell>
          <cell r="H165">
            <v>2.8835378077732066E-3</v>
          </cell>
          <cell r="I165">
            <v>3.5469553114270635E-3</v>
          </cell>
          <cell r="J165">
            <v>-0.15397791167903693</v>
          </cell>
          <cell r="K165">
            <v>0</v>
          </cell>
        </row>
        <row r="166">
          <cell r="A166" t="str">
            <v>23042</v>
          </cell>
          <cell r="B166" t="str">
            <v xml:space="preserve">SOUTHSIDE           </v>
          </cell>
          <cell r="C166" t="str">
            <v>BL</v>
          </cell>
          <cell r="D166">
            <v>0.41462582638502682</v>
          </cell>
          <cell r="E166">
            <v>0.55873276638464953</v>
          </cell>
          <cell r="F166">
            <v>5.4338861154612304E-2</v>
          </cell>
          <cell r="G166">
            <v>0.1222291026143741</v>
          </cell>
          <cell r="H166">
            <v>3.6241475080343059E-3</v>
          </cell>
          <cell r="I166">
            <v>0</v>
          </cell>
          <cell r="J166">
            <v>-0.15355070404669705</v>
          </cell>
          <cell r="K166">
            <v>0</v>
          </cell>
        </row>
        <row r="167">
          <cell r="A167" t="str">
            <v>39201</v>
          </cell>
          <cell r="B167" t="str">
            <v xml:space="preserve">SUNNYSIDE           </v>
          </cell>
          <cell r="C167" t="str">
            <v>BLS</v>
          </cell>
          <cell r="D167">
            <v>0.51686452048585507</v>
          </cell>
          <cell r="E167">
            <v>0.48907422907070286</v>
          </cell>
          <cell r="F167">
            <v>4.7883645778590486E-2</v>
          </cell>
          <cell r="G167">
            <v>9.3739557118784858E-2</v>
          </cell>
          <cell r="H167">
            <v>5.8305276914412891E-3</v>
          </cell>
          <cell r="I167">
            <v>0</v>
          </cell>
          <cell r="J167">
            <v>-0.15339248014537449</v>
          </cell>
          <cell r="K167">
            <v>0</v>
          </cell>
        </row>
        <row r="168">
          <cell r="A168" t="str">
            <v>25160</v>
          </cell>
          <cell r="B168" t="str">
            <v xml:space="preserve">WILLAPA VALLEY      </v>
          </cell>
          <cell r="C168" t="str">
            <v>BL</v>
          </cell>
          <cell r="D168">
            <v>0.49854391146111443</v>
          </cell>
          <cell r="E168">
            <v>0.51348223349191913</v>
          </cell>
          <cell r="F168">
            <v>1.6803435369008777E-2</v>
          </cell>
          <cell r="G168">
            <v>0.12285841654424512</v>
          </cell>
          <cell r="H168">
            <v>1.5689482137263096E-3</v>
          </cell>
          <cell r="I168">
            <v>0</v>
          </cell>
          <cell r="J168">
            <v>-0.15325694508001378</v>
          </cell>
          <cell r="K168">
            <v>0</v>
          </cell>
        </row>
        <row r="169">
          <cell r="A169" t="str">
            <v>25118</v>
          </cell>
          <cell r="B169" t="str">
            <v xml:space="preserve">SOUTH BEND          </v>
          </cell>
          <cell r="C169" t="str">
            <v>BL</v>
          </cell>
          <cell r="D169">
            <v>0.42468986587161239</v>
          </cell>
          <cell r="E169">
            <v>0.59113218726627514</v>
          </cell>
          <cell r="F169">
            <v>2.1247166039733863E-2</v>
          </cell>
          <cell r="G169">
            <v>0.11272583242613936</v>
          </cell>
          <cell r="H169">
            <v>2.9363258759742715E-3</v>
          </cell>
          <cell r="I169">
            <v>0</v>
          </cell>
          <cell r="J169">
            <v>-0.15273137747973495</v>
          </cell>
          <cell r="K169">
            <v>0</v>
          </cell>
        </row>
        <row r="170">
          <cell r="A170" t="str">
            <v>27083</v>
          </cell>
          <cell r="B170" t="str">
            <v xml:space="preserve">UNIVERSITY PLACE    </v>
          </cell>
          <cell r="C170" t="str">
            <v>BLS</v>
          </cell>
          <cell r="D170">
            <v>0.45053366904593334</v>
          </cell>
          <cell r="E170">
            <v>0.51023643118865647</v>
          </cell>
          <cell r="F170">
            <v>5.8196801526220553E-2</v>
          </cell>
          <cell r="G170">
            <v>9.7422555482843703E-2</v>
          </cell>
          <cell r="H170">
            <v>2.9251156750421749E-2</v>
          </cell>
          <cell r="I170">
            <v>6.3830594119404479E-3</v>
          </cell>
          <cell r="J170">
            <v>-0.15202367340601611</v>
          </cell>
          <cell r="K170">
            <v>0</v>
          </cell>
        </row>
        <row r="171">
          <cell r="A171" t="str">
            <v>15201</v>
          </cell>
          <cell r="B171" t="str">
            <v xml:space="preserve">OAK HARBOR          </v>
          </cell>
          <cell r="C171" t="str">
            <v>BLSC</v>
          </cell>
          <cell r="D171">
            <v>0.43449749361825313</v>
          </cell>
          <cell r="E171">
            <v>0.5719020268202164</v>
          </cell>
          <cell r="F171">
            <v>1.4468880236696452E-2</v>
          </cell>
          <cell r="G171">
            <v>0.10816675681537405</v>
          </cell>
          <cell r="H171">
            <v>2.2333408167476955E-2</v>
          </cell>
          <cell r="I171">
            <v>0</v>
          </cell>
          <cell r="J171">
            <v>-0.15136856565801696</v>
          </cell>
          <cell r="K171">
            <v>0</v>
          </cell>
        </row>
        <row r="172">
          <cell r="A172" t="str">
            <v>17407</v>
          </cell>
          <cell r="B172" t="str">
            <v xml:space="preserve">RIVERVIEW           </v>
          </cell>
          <cell r="C172" t="str">
            <v>BL</v>
          </cell>
          <cell r="D172">
            <v>0.42179080958981185</v>
          </cell>
          <cell r="E172">
            <v>0.53810431788876845</v>
          </cell>
          <cell r="F172">
            <v>5.3050831769560269E-2</v>
          </cell>
          <cell r="G172">
            <v>0.10744924524664316</v>
          </cell>
          <cell r="H172">
            <v>2.8148857526934492E-2</v>
          </cell>
          <cell r="I172">
            <v>0</v>
          </cell>
          <cell r="J172">
            <v>-0.1485440620217183</v>
          </cell>
          <cell r="K172">
            <v>0</v>
          </cell>
        </row>
        <row r="173">
          <cell r="A173" t="str">
            <v>27344</v>
          </cell>
          <cell r="B173" t="str">
            <v xml:space="preserve">ORTING              </v>
          </cell>
          <cell r="C173" t="str">
            <v>BL</v>
          </cell>
          <cell r="D173">
            <v>0.34850011222181909</v>
          </cell>
          <cell r="E173">
            <v>0.5601112360806193</v>
          </cell>
          <cell r="F173">
            <v>1.4506395509718493E-2</v>
          </cell>
          <cell r="G173">
            <v>0.14051593347972294</v>
          </cell>
          <cell r="H173">
            <v>8.2613114339142812E-2</v>
          </cell>
          <cell r="I173">
            <v>0</v>
          </cell>
          <cell r="J173">
            <v>-0.14624679163102264</v>
          </cell>
          <cell r="K173">
            <v>0</v>
          </cell>
        </row>
        <row r="174">
          <cell r="A174" t="str">
            <v>09075</v>
          </cell>
          <cell r="B174" t="str">
            <v xml:space="preserve">BRIDGEPORT          </v>
          </cell>
          <cell r="C174" t="str">
            <v>BLSC</v>
          </cell>
          <cell r="D174">
            <v>0.6178974052257421</v>
          </cell>
          <cell r="E174">
            <v>0.39844309126482319</v>
          </cell>
          <cell r="F174">
            <v>3.6336670566290211E-2</v>
          </cell>
          <cell r="G174">
            <v>7.7999319325413402E-2</v>
          </cell>
          <cell r="H174">
            <v>5.8943586514482397E-3</v>
          </cell>
          <cell r="I174">
            <v>6.0974461915847215E-3</v>
          </cell>
          <cell r="J174">
            <v>-0.14266829122530178</v>
          </cell>
          <cell r="K174">
            <v>0</v>
          </cell>
        </row>
        <row r="175">
          <cell r="A175" t="str">
            <v>21301</v>
          </cell>
          <cell r="B175" t="str">
            <v xml:space="preserve">PE ELL              </v>
          </cell>
          <cell r="C175" t="str">
            <v>BL</v>
          </cell>
          <cell r="D175">
            <v>0.41278353122347144</v>
          </cell>
          <cell r="E175">
            <v>0.56361073630651304</v>
          </cell>
          <cell r="F175">
            <v>4.7719073380459477E-3</v>
          </cell>
          <cell r="G175">
            <v>0.14509322265132421</v>
          </cell>
          <cell r="H175">
            <v>1.3853402307785447E-2</v>
          </cell>
          <cell r="I175">
            <v>0</v>
          </cell>
          <cell r="J175">
            <v>-0.14011279982714001</v>
          </cell>
          <cell r="K175">
            <v>0</v>
          </cell>
        </row>
        <row r="176">
          <cell r="A176" t="str">
            <v>33036</v>
          </cell>
          <cell r="B176" t="str">
            <v xml:space="preserve">CHEWELAH            </v>
          </cell>
          <cell r="C176" t="str">
            <v>BLS</v>
          </cell>
          <cell r="D176">
            <v>0.47735315755892843</v>
          </cell>
          <cell r="E176">
            <v>0.47655026120812627</v>
          </cell>
          <cell r="F176">
            <v>4.271606314472802E-2</v>
          </cell>
          <cell r="G176">
            <v>0.11700272662703244</v>
          </cell>
          <cell r="H176">
            <v>2.0414149019066619E-2</v>
          </cell>
          <cell r="I176">
            <v>0</v>
          </cell>
          <cell r="J176">
            <v>-0.13403635755788176</v>
          </cell>
          <cell r="K176">
            <v>0</v>
          </cell>
        </row>
        <row r="177">
          <cell r="A177" t="str">
            <v>34033</v>
          </cell>
          <cell r="B177" t="str">
            <v xml:space="preserve">TUMWATER            </v>
          </cell>
          <cell r="C177" t="str">
            <v>BL</v>
          </cell>
          <cell r="D177">
            <v>0.46934945469538902</v>
          </cell>
          <cell r="E177">
            <v>0.5367917140090338</v>
          </cell>
          <cell r="F177">
            <v>2.0053914773847346E-2</v>
          </cell>
          <cell r="G177">
            <v>8.4424327230994273E-2</v>
          </cell>
          <cell r="H177">
            <v>1.9429642418445005E-2</v>
          </cell>
          <cell r="I177">
            <v>2.5766746880856689E-3</v>
          </cell>
          <cell r="J177">
            <v>-0.13262572781579518</v>
          </cell>
          <cell r="K177">
            <v>0</v>
          </cell>
        </row>
        <row r="178">
          <cell r="A178" t="str">
            <v>14064</v>
          </cell>
          <cell r="B178" t="str">
            <v xml:space="preserve">NORTH BEACH         </v>
          </cell>
          <cell r="C178" t="str">
            <v>BL</v>
          </cell>
          <cell r="D178">
            <v>0.40586836227820966</v>
          </cell>
          <cell r="E178">
            <v>0.53295889616859238</v>
          </cell>
          <cell r="F178">
            <v>1.64039582906516E-2</v>
          </cell>
          <cell r="G178">
            <v>0.137924255173518</v>
          </cell>
          <cell r="H178">
            <v>1.0621941210743769E-2</v>
          </cell>
          <cell r="I178">
            <v>2.7199475300588031E-2</v>
          </cell>
          <cell r="J178">
            <v>-0.13097688842230365</v>
          </cell>
          <cell r="K178">
            <v>0</v>
          </cell>
        </row>
        <row r="179">
          <cell r="A179" t="str">
            <v>39209</v>
          </cell>
          <cell r="B179" t="str">
            <v xml:space="preserve">MOUNT ADAMS         </v>
          </cell>
          <cell r="C179" t="str">
            <v>BLS</v>
          </cell>
          <cell r="D179">
            <v>0.58443514075028147</v>
          </cell>
          <cell r="E179">
            <v>0.37262544816058207</v>
          </cell>
          <cell r="F179">
            <v>4.2884106876037838E-2</v>
          </cell>
          <cell r="G179">
            <v>9.5468668172243226E-2</v>
          </cell>
          <cell r="H179">
            <v>3.123198999025515E-2</v>
          </cell>
          <cell r="I179">
            <v>0</v>
          </cell>
          <cell r="J179">
            <v>-0.12664535394940002</v>
          </cell>
          <cell r="K179">
            <v>0</v>
          </cell>
        </row>
        <row r="180">
          <cell r="A180" t="str">
            <v>23402</v>
          </cell>
          <cell r="B180" t="str">
            <v xml:space="preserve">PIONEER             </v>
          </cell>
          <cell r="C180" t="str">
            <v>BLS</v>
          </cell>
          <cell r="D180">
            <v>0.45424793993630169</v>
          </cell>
          <cell r="E180">
            <v>0.51412460296904916</v>
          </cell>
          <cell r="F180">
            <v>6.8446862602095607E-2</v>
          </cell>
          <cell r="G180">
            <v>8.0588875019370676E-2</v>
          </cell>
          <cell r="H180">
            <v>9.1236520453799198E-3</v>
          </cell>
          <cell r="I180">
            <v>0</v>
          </cell>
          <cell r="J180">
            <v>-0.12653193257219722</v>
          </cell>
          <cell r="K180">
            <v>0</v>
          </cell>
        </row>
        <row r="181">
          <cell r="A181" t="str">
            <v>14005</v>
          </cell>
          <cell r="B181" t="str">
            <v xml:space="preserve">ABERDEEN            </v>
          </cell>
          <cell r="C181" t="str">
            <v>BLS</v>
          </cell>
          <cell r="D181">
            <v>0.47003798309310396</v>
          </cell>
          <cell r="E181">
            <v>0.50826303294958541</v>
          </cell>
          <cell r="F181">
            <v>4.2525680902579598E-2</v>
          </cell>
          <cell r="G181">
            <v>0.1013554330304537</v>
          </cell>
          <cell r="H181">
            <v>4.2793750331235406E-3</v>
          </cell>
          <cell r="I181">
            <v>0</v>
          </cell>
          <cell r="J181">
            <v>-0.12646150500884623</v>
          </cell>
          <cell r="K181">
            <v>0</v>
          </cell>
        </row>
        <row r="182">
          <cell r="A182" t="str">
            <v>31306</v>
          </cell>
          <cell r="B182" t="str">
            <v xml:space="preserve">LAKEWOOD            </v>
          </cell>
          <cell r="C182" t="str">
            <v>BL</v>
          </cell>
          <cell r="D182">
            <v>0.33667413723376821</v>
          </cell>
          <cell r="E182">
            <v>0.63395400467512264</v>
          </cell>
          <cell r="F182">
            <v>1.8090550251286183E-2</v>
          </cell>
          <cell r="G182">
            <v>0.13122773075296562</v>
          </cell>
          <cell r="H182">
            <v>4.4223322820233077E-3</v>
          </cell>
          <cell r="I182">
            <v>0</v>
          </cell>
          <cell r="J182">
            <v>-0.12436875519516606</v>
          </cell>
          <cell r="K182">
            <v>0</v>
          </cell>
        </row>
        <row r="183">
          <cell r="A183" t="str">
            <v>39207</v>
          </cell>
          <cell r="B183" t="str">
            <v xml:space="preserve">WAPATO              </v>
          </cell>
          <cell r="C183" t="str">
            <v>BLS</v>
          </cell>
          <cell r="D183">
            <v>0.50229715833123711</v>
          </cell>
          <cell r="E183">
            <v>0.39981965724099805</v>
          </cell>
          <cell r="F183">
            <v>3.843016314206283E-2</v>
          </cell>
          <cell r="G183">
            <v>9.2503176462249412E-2</v>
          </cell>
          <cell r="H183">
            <v>4.773055393995607E-3</v>
          </cell>
          <cell r="I183">
            <v>0</v>
          </cell>
          <cell r="J183">
            <v>-3.782321057054297E-2</v>
          </cell>
          <cell r="K183">
            <v>0</v>
          </cell>
        </row>
        <row r="184">
          <cell r="A184" t="str">
            <v>13161</v>
          </cell>
          <cell r="B184" t="str">
            <v xml:space="preserve">MOSES LAKE          </v>
          </cell>
          <cell r="C184" t="str">
            <v>BLSC</v>
          </cell>
          <cell r="D184">
            <v>0.43654206717156063</v>
          </cell>
          <cell r="E184">
            <v>0.50718148061957402</v>
          </cell>
          <cell r="F184">
            <v>4.0800650020438638E-2</v>
          </cell>
          <cell r="G184">
            <v>9.5912781628422178E-2</v>
          </cell>
          <cell r="H184">
            <v>4.0801059221388034E-2</v>
          </cell>
          <cell r="I184">
            <v>0</v>
          </cell>
          <cell r="J184">
            <v>-0.12123803866138361</v>
          </cell>
          <cell r="K184">
            <v>0</v>
          </cell>
        </row>
        <row r="185">
          <cell r="A185" t="str">
            <v>08402</v>
          </cell>
          <cell r="B185" t="str">
            <v xml:space="preserve">KALAMA              </v>
          </cell>
          <cell r="C185" t="str">
            <v>BLC</v>
          </cell>
          <cell r="D185">
            <v>0.49940340309570314</v>
          </cell>
          <cell r="E185">
            <v>0.53106852958757689</v>
          </cell>
          <cell r="F185">
            <v>3.9995159450650648E-3</v>
          </cell>
          <cell r="G185">
            <v>8.1278091740294711E-2</v>
          </cell>
          <cell r="H185">
            <v>3.5541661326644247E-3</v>
          </cell>
          <cell r="I185">
            <v>4.3234103677693288E-4</v>
          </cell>
          <cell r="J185">
            <v>-0.11973604753808111</v>
          </cell>
          <cell r="K185">
            <v>0</v>
          </cell>
        </row>
        <row r="186">
          <cell r="A186" t="str">
            <v>39208</v>
          </cell>
          <cell r="B186" t="str">
            <v xml:space="preserve">WEST VALLEY         </v>
          </cell>
          <cell r="C186" t="str">
            <v>BL</v>
          </cell>
          <cell r="D186">
            <v>0.43560616883375008</v>
          </cell>
          <cell r="E186">
            <v>0.31311959972107678</v>
          </cell>
          <cell r="F186">
            <v>4.3803352626986682E-2</v>
          </cell>
          <cell r="G186">
            <v>7.3862610157136382E-2</v>
          </cell>
          <cell r="H186">
            <v>1.8776997586506219E-2</v>
          </cell>
          <cell r="I186">
            <v>9.6038310207077864E-3</v>
          </cell>
          <cell r="J186">
            <v>0.10522744005383619</v>
          </cell>
          <cell r="K186">
            <v>0</v>
          </cell>
        </row>
        <row r="187">
          <cell r="A187" t="str">
            <v>31311</v>
          </cell>
          <cell r="B187" t="str">
            <v xml:space="preserve">SULTAN              </v>
          </cell>
          <cell r="C187" t="str">
            <v>BLC</v>
          </cell>
          <cell r="D187">
            <v>0.39252133254586963</v>
          </cell>
          <cell r="E187">
            <v>0.4603468351469327</v>
          </cell>
          <cell r="F187">
            <v>9.4080847958064873E-2</v>
          </cell>
          <cell r="G187">
            <v>0.11808055645800587</v>
          </cell>
          <cell r="H187">
            <v>4.9256143367425224E-2</v>
          </cell>
          <cell r="I187">
            <v>1.0148693622960721E-3</v>
          </cell>
          <cell r="J187">
            <v>-0.11530058483859419</v>
          </cell>
          <cell r="K187">
            <v>0</v>
          </cell>
        </row>
        <row r="188">
          <cell r="A188" t="str">
            <v>32416</v>
          </cell>
          <cell r="B188" t="str">
            <v xml:space="preserve">RIVERSIDE           </v>
          </cell>
          <cell r="C188" t="str">
            <v>BLC</v>
          </cell>
          <cell r="D188">
            <v>0.40572594984170218</v>
          </cell>
          <cell r="E188">
            <v>0.49480838844027608</v>
          </cell>
          <cell r="F188">
            <v>8.855206862303662E-2</v>
          </cell>
          <cell r="G188">
            <v>0.10811619417934798</v>
          </cell>
          <cell r="H188">
            <v>4.8669323781888084E-3</v>
          </cell>
          <cell r="I188">
            <v>1.3155058184923431E-2</v>
          </cell>
          <cell r="J188">
            <v>-0.11522459164747502</v>
          </cell>
          <cell r="K188">
            <v>0</v>
          </cell>
        </row>
        <row r="189">
          <cell r="A189" t="str">
            <v>18400</v>
          </cell>
          <cell r="B189" t="str">
            <v xml:space="preserve">NORTH KITSAP        </v>
          </cell>
          <cell r="C189" t="str">
            <v>BL</v>
          </cell>
          <cell r="D189">
            <v>0.41333934871355982</v>
          </cell>
          <cell r="E189">
            <v>0.51560928775231951</v>
          </cell>
          <cell r="F189">
            <v>3.3990603117848066E-2</v>
          </cell>
          <cell r="G189">
            <v>0.10690021675102537</v>
          </cell>
          <cell r="H189">
            <v>2.5132457253624771E-2</v>
          </cell>
          <cell r="I189">
            <v>1.8979908477087509E-2</v>
          </cell>
          <cell r="J189">
            <v>-0.11395182206546496</v>
          </cell>
          <cell r="K189">
            <v>0</v>
          </cell>
        </row>
        <row r="190">
          <cell r="A190" t="str">
            <v>03017</v>
          </cell>
          <cell r="B190" t="str">
            <v xml:space="preserve">KENNEWICK           </v>
          </cell>
          <cell r="C190" t="str">
            <v>BLSC</v>
          </cell>
          <cell r="D190">
            <v>0.46036297244955637</v>
          </cell>
          <cell r="E190">
            <v>0.45345663114758394</v>
          </cell>
          <cell r="F190">
            <v>6.0410169172985362E-2</v>
          </cell>
          <cell r="G190">
            <v>8.6048668982048299E-2</v>
          </cell>
          <cell r="H190">
            <v>4.9647731323492726E-2</v>
          </cell>
          <cell r="I190">
            <v>1.0331053412355473E-3</v>
          </cell>
          <cell r="J190">
            <v>-0.11095927841690233</v>
          </cell>
          <cell r="K190">
            <v>0</v>
          </cell>
        </row>
        <row r="191">
          <cell r="A191" t="str">
            <v>27003</v>
          </cell>
          <cell r="B191" t="str">
            <v xml:space="preserve">PUYALLUP            </v>
          </cell>
          <cell r="C191" t="str">
            <v>BL</v>
          </cell>
          <cell r="D191">
            <v>0.35626084299621386</v>
          </cell>
          <cell r="E191">
            <v>0.5244614140145768</v>
          </cell>
          <cell r="F191">
            <v>6.4503442868299801E-2</v>
          </cell>
          <cell r="G191">
            <v>0.10045186704050725</v>
          </cell>
          <cell r="H191">
            <v>4.7209095241931696E-2</v>
          </cell>
          <cell r="I191">
            <v>1.797356699877797E-2</v>
          </cell>
          <cell r="J191">
            <v>-0.11086022916030737</v>
          </cell>
          <cell r="K191">
            <v>0</v>
          </cell>
        </row>
        <row r="192">
          <cell r="A192" t="str">
            <v>34111</v>
          </cell>
          <cell r="B192" t="str">
            <v xml:space="preserve">OLYMPIA             </v>
          </cell>
          <cell r="C192" t="str">
            <v>BLS</v>
          </cell>
          <cell r="D192">
            <v>0.39066273048934314</v>
          </cell>
          <cell r="E192">
            <v>0.54476008543812682</v>
          </cell>
          <cell r="F192">
            <v>3.0165661993329942E-2</v>
          </cell>
          <cell r="G192">
            <v>0.10823898384276666</v>
          </cell>
          <cell r="H192">
            <v>2.3410260544035902E-2</v>
          </cell>
          <cell r="I192">
            <v>1.3061035985304441E-2</v>
          </cell>
          <cell r="J192">
            <v>-0.11029875829290708</v>
          </cell>
          <cell r="K192">
            <v>0</v>
          </cell>
        </row>
        <row r="193">
          <cell r="A193" t="str">
            <v>25101</v>
          </cell>
          <cell r="B193" t="str">
            <v xml:space="preserve">OCEAN BEACH         </v>
          </cell>
          <cell r="C193" t="str">
            <v>BLSC</v>
          </cell>
          <cell r="D193">
            <v>0.62351553323120046</v>
          </cell>
          <cell r="E193">
            <v>0.35443442088083033</v>
          </cell>
          <cell r="F193">
            <v>5.3020560414102691E-2</v>
          </cell>
          <cell r="G193">
            <v>7.8367456749876413E-2</v>
          </cell>
          <cell r="H193">
            <v>9.2155205512651204E-4</v>
          </cell>
          <cell r="I193">
            <v>0</v>
          </cell>
          <cell r="J193">
            <v>-0.1102595233311363</v>
          </cell>
          <cell r="K193">
            <v>0</v>
          </cell>
        </row>
        <row r="194">
          <cell r="A194" t="str">
            <v>27343</v>
          </cell>
          <cell r="B194" t="str">
            <v xml:space="preserve">DIERINGER           </v>
          </cell>
          <cell r="C194" t="str">
            <v>BL</v>
          </cell>
          <cell r="D194">
            <v>0.39021771900648122</v>
          </cell>
          <cell r="E194">
            <v>0.54546985418754601</v>
          </cell>
          <cell r="F194">
            <v>3.6624826807266322E-2</v>
          </cell>
          <cell r="G194">
            <v>0.11365985372179804</v>
          </cell>
          <cell r="H194">
            <v>2.4091205521443861E-2</v>
          </cell>
          <cell r="I194">
            <v>0</v>
          </cell>
          <cell r="J194">
            <v>-0.11006345924453563</v>
          </cell>
          <cell r="K194">
            <v>0</v>
          </cell>
        </row>
        <row r="195">
          <cell r="A195" t="str">
            <v>27320</v>
          </cell>
          <cell r="B195" t="str">
            <v xml:space="preserve">SUMNER              </v>
          </cell>
          <cell r="C195" t="str">
            <v>BLS</v>
          </cell>
          <cell r="D195">
            <v>0.51145340542821704</v>
          </cell>
          <cell r="E195">
            <v>0.44524001004122282</v>
          </cell>
          <cell r="F195">
            <v>4.3997251620735874E-2</v>
          </cell>
          <cell r="G195">
            <v>8.8164831014204428E-2</v>
          </cell>
          <cell r="H195">
            <v>1.8040247050379727E-2</v>
          </cell>
          <cell r="I195">
            <v>0</v>
          </cell>
          <cell r="J195">
            <v>-0.10689574515476002</v>
          </cell>
          <cell r="K195">
            <v>0</v>
          </cell>
        </row>
        <row r="196">
          <cell r="A196" t="str">
            <v>31201</v>
          </cell>
          <cell r="B196" t="str">
            <v xml:space="preserve">SNOHOMISH           </v>
          </cell>
          <cell r="C196" t="str">
            <v>BLC</v>
          </cell>
          <cell r="D196">
            <v>0.42342722604184169</v>
          </cell>
          <cell r="E196">
            <v>0.44034867786610987</v>
          </cell>
          <cell r="F196">
            <v>0.13923859622229448</v>
          </cell>
          <cell r="G196">
            <v>8.485763302137396E-2</v>
          </cell>
          <cell r="H196">
            <v>1.7581149707330861E-2</v>
          </cell>
          <cell r="I196">
            <v>0</v>
          </cell>
          <cell r="J196">
            <v>-0.10545328285895081</v>
          </cell>
          <cell r="K196">
            <v>0</v>
          </cell>
        </row>
        <row r="197">
          <cell r="A197" t="str">
            <v>08401</v>
          </cell>
          <cell r="B197" t="str">
            <v xml:space="preserve">CASTLE ROCK         </v>
          </cell>
          <cell r="C197" t="str">
            <v>BL</v>
          </cell>
          <cell r="D197">
            <v>0.44978651488808963</v>
          </cell>
          <cell r="E197">
            <v>0.52491678241824502</v>
          </cell>
          <cell r="F197">
            <v>4.7772268001729261E-3</v>
          </cell>
          <cell r="G197">
            <v>0.11572749086625209</v>
          </cell>
          <cell r="H197">
            <v>7.8233659151264543E-3</v>
          </cell>
          <cell r="I197">
            <v>0</v>
          </cell>
          <cell r="J197">
            <v>-0.10303138088788596</v>
          </cell>
          <cell r="K197">
            <v>0</v>
          </cell>
        </row>
        <row r="198">
          <cell r="A198" t="str">
            <v>09209</v>
          </cell>
          <cell r="B198" t="str">
            <v xml:space="preserve">WATERVILLE          </v>
          </cell>
          <cell r="C198" t="str">
            <v>BL</v>
          </cell>
          <cell r="D198">
            <v>0.38667109897189922</v>
          </cell>
          <cell r="E198">
            <v>0.29787525757740224</v>
          </cell>
          <cell r="F198">
            <v>2.0629500835419975E-2</v>
          </cell>
          <cell r="G198">
            <v>7.1449785435301005E-2</v>
          </cell>
          <cell r="H198">
            <v>1.9959407552601744E-2</v>
          </cell>
          <cell r="I198">
            <v>0.30640750616748808</v>
          </cell>
          <cell r="J198">
            <v>-0.10299255654011226</v>
          </cell>
          <cell r="K198">
            <v>0</v>
          </cell>
        </row>
        <row r="199">
          <cell r="A199" t="str">
            <v>18402</v>
          </cell>
          <cell r="B199" t="str">
            <v xml:space="preserve">SOUTH KITSAP        </v>
          </cell>
          <cell r="C199" t="str">
            <v>BLS</v>
          </cell>
          <cell r="D199">
            <v>0.46503706065888911</v>
          </cell>
          <cell r="E199">
            <v>0.37143732828439896</v>
          </cell>
          <cell r="F199">
            <v>7.8869901304206458E-2</v>
          </cell>
          <cell r="G199">
            <v>7.6313898584477943E-2</v>
          </cell>
          <cell r="H199">
            <v>3.2386626100692213E-2</v>
          </cell>
          <cell r="I199">
            <v>7.6983139895460989E-2</v>
          </cell>
          <cell r="J199">
            <v>-0.10102795482812565</v>
          </cell>
          <cell r="K199">
            <v>0</v>
          </cell>
        </row>
        <row r="200">
          <cell r="A200" t="str">
            <v>31004</v>
          </cell>
          <cell r="B200" t="str">
            <v xml:space="preserve">LAKE STEVENS        </v>
          </cell>
          <cell r="C200" t="str">
            <v>BL</v>
          </cell>
          <cell r="D200">
            <v>0.45980129278538984</v>
          </cell>
          <cell r="E200">
            <v>0.49631322674380701</v>
          </cell>
          <cell r="F200">
            <v>2.4162652264214709E-2</v>
          </cell>
          <cell r="G200">
            <v>8.7041173848378617E-2</v>
          </cell>
          <cell r="H200">
            <v>2.3191665329133922E-2</v>
          </cell>
          <cell r="I200">
            <v>9.6731230003351577E-3</v>
          </cell>
          <cell r="J200">
            <v>-0.10018313397125922</v>
          </cell>
          <cell r="K200">
            <v>0</v>
          </cell>
        </row>
        <row r="201">
          <cell r="A201" t="str">
            <v>39003</v>
          </cell>
          <cell r="B201" t="str">
            <v xml:space="preserve">NACHES VALLEY       </v>
          </cell>
          <cell r="C201" t="str">
            <v>BL</v>
          </cell>
          <cell r="D201">
            <v>0.46492867761107515</v>
          </cell>
          <cell r="E201">
            <v>0.48051148315983966</v>
          </cell>
          <cell r="F201">
            <v>3.6725463136681832E-2</v>
          </cell>
          <cell r="G201">
            <v>9.646487157820316E-2</v>
          </cell>
          <cell r="H201">
            <v>1.6012758392274326E-2</v>
          </cell>
          <cell r="I201">
            <v>0</v>
          </cell>
          <cell r="J201">
            <v>-9.4643253878074152E-2</v>
          </cell>
          <cell r="K201">
            <v>0</v>
          </cell>
        </row>
        <row r="202">
          <cell r="A202" t="str">
            <v>29101</v>
          </cell>
          <cell r="B202" t="str">
            <v xml:space="preserve">SEDRO WOOLLEY       </v>
          </cell>
          <cell r="C202" t="str">
            <v>BL</v>
          </cell>
          <cell r="D202">
            <v>0.43034308323373049</v>
          </cell>
          <cell r="E202">
            <v>0.49678719076620326</v>
          </cell>
          <cell r="F202">
            <v>3.7053833516777337E-2</v>
          </cell>
          <cell r="G202">
            <v>9.1475381348713983E-2</v>
          </cell>
          <cell r="H202">
            <v>2.5983830972306828E-2</v>
          </cell>
          <cell r="I202">
            <v>1.2994109915522372E-2</v>
          </cell>
          <cell r="J202">
            <v>-9.4637429753254412E-2</v>
          </cell>
          <cell r="K202">
            <v>0</v>
          </cell>
        </row>
        <row r="203">
          <cell r="A203" t="str">
            <v>02250</v>
          </cell>
          <cell r="B203" t="str">
            <v xml:space="preserve">CLARKSTON           </v>
          </cell>
          <cell r="C203" t="str">
            <v>BLS</v>
          </cell>
          <cell r="D203">
            <v>0.49234478865570602</v>
          </cell>
          <cell r="E203">
            <v>0.43895532500862339</v>
          </cell>
          <cell r="F203">
            <v>3.6374745376377429E-2</v>
          </cell>
          <cell r="G203">
            <v>0.10023555179342562</v>
          </cell>
          <cell r="H203">
            <v>1.3385442991038415E-2</v>
          </cell>
          <cell r="I203">
            <v>1.2715602820602967E-2</v>
          </cell>
          <cell r="J203">
            <v>-9.4011456645773608E-2</v>
          </cell>
          <cell r="K203">
            <v>0</v>
          </cell>
        </row>
        <row r="204">
          <cell r="A204" t="str">
            <v>03400</v>
          </cell>
          <cell r="B204" t="str">
            <v xml:space="preserve">RICHLAND            </v>
          </cell>
          <cell r="C204" t="str">
            <v>BLSC</v>
          </cell>
          <cell r="D204">
            <v>0.40449992454940792</v>
          </cell>
          <cell r="E204">
            <v>0.4305328933500141</v>
          </cell>
          <cell r="F204">
            <v>0.10694978608379861</v>
          </cell>
          <cell r="G204">
            <v>0.12072343730240612</v>
          </cell>
          <cell r="H204">
            <v>1.9359743547765321E-2</v>
          </cell>
          <cell r="I204">
            <v>8.8438744530462861E-3</v>
          </cell>
          <cell r="J204">
            <v>-9.0909659286438349E-2</v>
          </cell>
          <cell r="K204">
            <v>0</v>
          </cell>
        </row>
        <row r="205">
          <cell r="A205" t="str">
            <v>39119</v>
          </cell>
          <cell r="B205" t="str">
            <v xml:space="preserve">SELAH               </v>
          </cell>
          <cell r="C205" t="str">
            <v>BL</v>
          </cell>
          <cell r="D205">
            <v>0.39636915367627618</v>
          </cell>
          <cell r="E205">
            <v>0.37048581318302698</v>
          </cell>
          <cell r="F205">
            <v>3.0831083939655255E-2</v>
          </cell>
          <cell r="G205">
            <v>7.1700587653416831E-2</v>
          </cell>
          <cell r="H205">
            <v>2.0203312480003392E-2</v>
          </cell>
          <cell r="I205">
            <v>0.19927566061943983</v>
          </cell>
          <cell r="J205">
            <v>-8.8865611551818408E-2</v>
          </cell>
          <cell r="K205">
            <v>0</v>
          </cell>
        </row>
        <row r="206">
          <cell r="A206" t="str">
            <v>27400</v>
          </cell>
          <cell r="B206" t="str">
            <v xml:space="preserve">CLOVER PARK         </v>
          </cell>
          <cell r="C206" t="str">
            <v>BLC</v>
          </cell>
          <cell r="D206">
            <v>0.44894931950944611</v>
          </cell>
          <cell r="E206">
            <v>0.48291346048913553</v>
          </cell>
          <cell r="F206">
            <v>1.3134630968954111E-2</v>
          </cell>
          <cell r="G206">
            <v>8.6518339231139232E-2</v>
          </cell>
          <cell r="H206">
            <v>5.5727031189481864E-2</v>
          </cell>
          <cell r="I206">
            <v>1.5693959599587014E-3</v>
          </cell>
          <cell r="J206">
            <v>-8.8812177348115542E-2</v>
          </cell>
          <cell r="K206">
            <v>0</v>
          </cell>
        </row>
        <row r="207">
          <cell r="A207" t="str">
            <v>32358</v>
          </cell>
          <cell r="B207" t="str">
            <v xml:space="preserve">FREEMAN             </v>
          </cell>
          <cell r="C207" t="str">
            <v>BL</v>
          </cell>
          <cell r="D207">
            <v>0.45059133091963788</v>
          </cell>
          <cell r="E207">
            <v>0.51835843803955006</v>
          </cell>
          <cell r="F207">
            <v>4.5251165860378077E-3</v>
          </cell>
          <cell r="G207">
            <v>9.6113720459206783E-2</v>
          </cell>
          <cell r="H207">
            <v>1.5870483822880629E-2</v>
          </cell>
          <cell r="I207">
            <v>0</v>
          </cell>
          <cell r="J207">
            <v>-8.5459089827313178E-2</v>
          </cell>
          <cell r="K207">
            <v>0</v>
          </cell>
        </row>
        <row r="208">
          <cell r="A208" t="str">
            <v>34002</v>
          </cell>
          <cell r="B208" t="str">
            <v xml:space="preserve">YELM                </v>
          </cell>
          <cell r="C208" t="str">
            <v>BLS</v>
          </cell>
          <cell r="D208">
            <v>0.43296324469198771</v>
          </cell>
          <cell r="E208">
            <v>0.48505200361462081</v>
          </cell>
          <cell r="F208">
            <v>5.4874944474358978E-2</v>
          </cell>
          <cell r="G208">
            <v>0.10578450840691807</v>
          </cell>
          <cell r="H208">
            <v>4.2320457737674306E-3</v>
          </cell>
          <cell r="I208">
            <v>2.4264674211544397E-3</v>
          </cell>
          <cell r="J208">
            <v>-8.5333214382807263E-2</v>
          </cell>
          <cell r="K208">
            <v>0</v>
          </cell>
        </row>
        <row r="209">
          <cell r="A209" t="str">
            <v>06119</v>
          </cell>
          <cell r="B209" t="str">
            <v xml:space="preserve">BATTLE GROUND       </v>
          </cell>
          <cell r="C209" t="str">
            <v>BLC</v>
          </cell>
          <cell r="D209">
            <v>0.4801903728939429</v>
          </cell>
          <cell r="E209">
            <v>0.44276744293631037</v>
          </cell>
          <cell r="F209">
            <v>6.297998887528751E-2</v>
          </cell>
          <cell r="G209">
            <v>8.7241783841920689E-2</v>
          </cell>
          <cell r="H209">
            <v>2.6545719291988638E-3</v>
          </cell>
          <cell r="I209">
            <v>9.4873369303619635E-3</v>
          </cell>
          <cell r="J209">
            <v>-8.532149740702219E-2</v>
          </cell>
          <cell r="K209">
            <v>0</v>
          </cell>
        </row>
        <row r="210">
          <cell r="A210" t="str">
            <v>17412</v>
          </cell>
          <cell r="B210" t="str">
            <v xml:space="preserve">SHORELINE           </v>
          </cell>
          <cell r="C210" t="str">
            <v>BL</v>
          </cell>
          <cell r="D210">
            <v>0.36846338222201369</v>
          </cell>
          <cell r="E210">
            <v>0.55944956683794922</v>
          </cell>
          <cell r="F210">
            <v>5.7154288433671083E-2</v>
          </cell>
          <cell r="G210">
            <v>8.3729131486434405E-2</v>
          </cell>
          <cell r="H210">
            <v>1.4837558653224593E-2</v>
          </cell>
          <cell r="I210">
            <v>0</v>
          </cell>
          <cell r="J210">
            <v>-8.3633927633292929E-2</v>
          </cell>
          <cell r="K210">
            <v>0</v>
          </cell>
        </row>
        <row r="211">
          <cell r="A211" t="str">
            <v>19401</v>
          </cell>
          <cell r="B211" t="str">
            <v xml:space="preserve">ELLENSBURG          </v>
          </cell>
          <cell r="C211" t="str">
            <v>BL</v>
          </cell>
          <cell r="D211">
            <v>0.42308012124191663</v>
          </cell>
          <cell r="E211">
            <v>0.47714890340174454</v>
          </cell>
          <cell r="F211">
            <v>4.9135532230688637E-2</v>
          </cell>
          <cell r="G211">
            <v>0.12330132481570528</v>
          </cell>
          <cell r="H211">
            <v>8.8775644357321319E-3</v>
          </cell>
          <cell r="I211">
            <v>0</v>
          </cell>
          <cell r="J211">
            <v>-8.1543446125787053E-2</v>
          </cell>
          <cell r="K211">
            <v>0</v>
          </cell>
        </row>
        <row r="212">
          <cell r="A212" t="str">
            <v>23403</v>
          </cell>
          <cell r="B212" t="str">
            <v xml:space="preserve">NORTH MASON         </v>
          </cell>
          <cell r="C212" t="str">
            <v>BL</v>
          </cell>
          <cell r="D212">
            <v>0.47856887413047683</v>
          </cell>
          <cell r="E212">
            <v>0.46311976939043531</v>
          </cell>
          <cell r="F212">
            <v>1.7367066849300658E-2</v>
          </cell>
          <cell r="G212">
            <v>8.7555022040697345E-2</v>
          </cell>
          <cell r="H212">
            <v>3.4542705176130763E-2</v>
          </cell>
          <cell r="I212">
            <v>0</v>
          </cell>
          <cell r="J212">
            <v>-8.1153437587040841E-2</v>
          </cell>
          <cell r="K212">
            <v>0</v>
          </cell>
        </row>
        <row r="213">
          <cell r="A213" t="str">
            <v>36140</v>
          </cell>
          <cell r="B213" t="str">
            <v xml:space="preserve">WALLA WALLA         </v>
          </cell>
          <cell r="C213" t="str">
            <v>BLS</v>
          </cell>
          <cell r="D213">
            <v>0.43477071273374424</v>
          </cell>
          <cell r="E213">
            <v>0.50107512863581105</v>
          </cell>
          <cell r="F213">
            <v>3.6662300216566454E-2</v>
          </cell>
          <cell r="G213">
            <v>9.6523225980627098E-2</v>
          </cell>
          <cell r="H213">
            <v>6.6688090530206317E-3</v>
          </cell>
          <cell r="I213">
            <v>3.0384700342851946E-3</v>
          </cell>
          <cell r="J213">
            <v>-7.873864665405482E-2</v>
          </cell>
          <cell r="K213">
            <v>0</v>
          </cell>
        </row>
        <row r="214">
          <cell r="A214" t="str">
            <v>03116</v>
          </cell>
          <cell r="B214" t="str">
            <v xml:space="preserve">PROSSER             </v>
          </cell>
          <cell r="C214" t="str">
            <v>BLS</v>
          </cell>
          <cell r="D214">
            <v>0.43766346191363431</v>
          </cell>
          <cell r="E214">
            <v>0.49516112604279389</v>
          </cell>
          <cell r="F214">
            <v>3.5388800752192681E-2</v>
          </cell>
          <cell r="G214">
            <v>0.10394410789512323</v>
          </cell>
          <cell r="H214">
            <v>6.0742750383809023E-3</v>
          </cell>
          <cell r="I214">
            <v>0</v>
          </cell>
          <cell r="J214">
            <v>-7.8231771642124831E-2</v>
          </cell>
          <cell r="K214">
            <v>0</v>
          </cell>
        </row>
        <row r="215">
          <cell r="A215" t="str">
            <v>38300</v>
          </cell>
          <cell r="B215" t="str">
            <v xml:space="preserve">COLFAX              </v>
          </cell>
          <cell r="C215" t="str">
            <v>BL</v>
          </cell>
          <cell r="D215">
            <v>0.53592151727550907</v>
          </cell>
          <cell r="E215">
            <v>0.42763842836775368</v>
          </cell>
          <cell r="F215">
            <v>1.5053414293123273E-3</v>
          </cell>
          <cell r="G215">
            <v>0.10838734958194197</v>
          </cell>
          <cell r="H215">
            <v>4.7527457431341333E-3</v>
          </cell>
          <cell r="I215">
            <v>0</v>
          </cell>
          <cell r="J215">
            <v>-7.8205382397651194E-2</v>
          </cell>
          <cell r="K215">
            <v>0</v>
          </cell>
        </row>
        <row r="216">
          <cell r="A216" t="str">
            <v>37506</v>
          </cell>
          <cell r="B216" t="str">
            <v xml:space="preserve">NOOKSACK VALLEY     </v>
          </cell>
          <cell r="C216" t="str">
            <v>BLS</v>
          </cell>
          <cell r="D216">
            <v>0.37659307323110042</v>
          </cell>
          <cell r="E216">
            <v>0.55028912098461469</v>
          </cell>
          <cell r="F216">
            <v>1.7468949662920792E-2</v>
          </cell>
          <cell r="G216">
            <v>9.6832245400709449E-2</v>
          </cell>
          <cell r="H216">
            <v>1.0344886968640299E-2</v>
          </cell>
          <cell r="I216">
            <v>2.1344611748817011E-2</v>
          </cell>
          <cell r="J216">
            <v>-7.2872887996802721E-2</v>
          </cell>
          <cell r="K216">
            <v>0</v>
          </cell>
        </row>
        <row r="217">
          <cell r="A217" t="str">
            <v>17409</v>
          </cell>
          <cell r="B217" t="str">
            <v xml:space="preserve">TAHOMA              </v>
          </cell>
          <cell r="C217" t="str">
            <v>BL</v>
          </cell>
          <cell r="D217">
            <v>0.43309989550746841</v>
          </cell>
          <cell r="E217">
            <v>0.53371527904022131</v>
          </cell>
          <cell r="F217">
            <v>7.6413352033568628E-4</v>
          </cell>
          <cell r="G217">
            <v>7.6610091867145597E-2</v>
          </cell>
          <cell r="H217">
            <v>1.5880442806868334E-2</v>
          </cell>
          <cell r="I217">
            <v>1.1800278423485548E-2</v>
          </cell>
          <cell r="J217">
            <v>-7.1870121165524825E-2</v>
          </cell>
          <cell r="K217">
            <v>0</v>
          </cell>
        </row>
        <row r="218">
          <cell r="A218" t="str">
            <v>17400</v>
          </cell>
          <cell r="B218" t="str">
            <v xml:space="preserve">MERCER ISLAND       </v>
          </cell>
          <cell r="C218" t="str">
            <v>LC</v>
          </cell>
          <cell r="D218">
            <v>0.47733940065380126</v>
          </cell>
          <cell r="E218">
            <v>0.39105822957054021</v>
          </cell>
          <cell r="F218">
            <v>3.7178531095101573E-2</v>
          </cell>
          <cell r="G218">
            <v>8.9872861071014484E-2</v>
          </cell>
          <cell r="H218">
            <v>7.6383458711194216E-2</v>
          </cell>
          <cell r="I218">
            <v>0</v>
          </cell>
          <cell r="J218">
            <v>-7.1832481101651677E-2</v>
          </cell>
          <cell r="K218">
            <v>0</v>
          </cell>
        </row>
        <row r="219">
          <cell r="A219" t="str">
            <v>21237</v>
          </cell>
          <cell r="B219" t="str">
            <v xml:space="preserve">TOLEDO              </v>
          </cell>
          <cell r="C219" t="str">
            <v>BLC</v>
          </cell>
          <cell r="D219">
            <v>0.44110965993798984</v>
          </cell>
          <cell r="E219">
            <v>0.50091222370426114</v>
          </cell>
          <cell r="F219">
            <v>4.9654943159979639E-3</v>
          </cell>
          <cell r="G219">
            <v>0.11909015888562459</v>
          </cell>
          <cell r="H219">
            <v>5.0195744963627709E-3</v>
          </cell>
          <cell r="I219">
            <v>0</v>
          </cell>
          <cell r="J219">
            <v>-7.1097111340236593E-2</v>
          </cell>
          <cell r="K219">
            <v>0</v>
          </cell>
        </row>
        <row r="220">
          <cell r="A220" t="str">
            <v>27402</v>
          </cell>
          <cell r="B220" t="str">
            <v xml:space="preserve">FRANKLIN PIERCE     </v>
          </cell>
          <cell r="C220" t="str">
            <v>BLS</v>
          </cell>
          <cell r="D220">
            <v>0.40400652216717448</v>
          </cell>
          <cell r="E220">
            <v>0.39515030129521511</v>
          </cell>
          <cell r="F220">
            <v>4.2785702768052027E-2</v>
          </cell>
          <cell r="G220">
            <v>8.908090096704499E-2</v>
          </cell>
          <cell r="H220">
            <v>5.2327622612819827E-2</v>
          </cell>
          <cell r="I220">
            <v>8.5103878867159435E-2</v>
          </cell>
          <cell r="J220">
            <v>-6.8454928677465901E-2</v>
          </cell>
          <cell r="K220">
            <v>0</v>
          </cell>
        </row>
        <row r="221">
          <cell r="A221" t="str">
            <v>21232</v>
          </cell>
          <cell r="B221" t="str">
            <v xml:space="preserve">WINLOCK             </v>
          </cell>
          <cell r="C221" t="str">
            <v>BLC</v>
          </cell>
          <cell r="D221">
            <v>0.53929427448046741</v>
          </cell>
          <cell r="E221">
            <v>0.30447017845006813</v>
          </cell>
          <cell r="F221">
            <v>0.1044762574710645</v>
          </cell>
          <cell r="G221">
            <v>7.7659010718952926E-2</v>
          </cell>
          <cell r="H221">
            <v>4.0469135369104105E-2</v>
          </cell>
          <cell r="I221">
            <v>0</v>
          </cell>
          <cell r="J221">
            <v>-6.6368856489657083E-2</v>
          </cell>
          <cell r="K221">
            <v>0</v>
          </cell>
        </row>
        <row r="222">
          <cell r="A222" t="str">
            <v>17417</v>
          </cell>
          <cell r="B222" t="str">
            <v xml:space="preserve">NORTHSHORE          </v>
          </cell>
          <cell r="C222" t="str">
            <v>BLS</v>
          </cell>
          <cell r="D222">
            <v>0.44607906228726163</v>
          </cell>
          <cell r="E222">
            <v>0.48075025574616786</v>
          </cell>
          <cell r="F222">
            <v>4.4121256058332538E-2</v>
          </cell>
          <cell r="G222">
            <v>7.3029024912907164E-2</v>
          </cell>
          <cell r="H222">
            <v>2.0935849278512796E-2</v>
          </cell>
          <cell r="I222">
            <v>0</v>
          </cell>
          <cell r="J222">
            <v>-6.4915448283181965E-2</v>
          </cell>
          <cell r="K222">
            <v>0</v>
          </cell>
        </row>
        <row r="223">
          <cell r="A223" t="str">
            <v>33212</v>
          </cell>
          <cell r="B223" t="str">
            <v xml:space="preserve">KETTLE FALLS        </v>
          </cell>
          <cell r="C223" t="str">
            <v>BLS</v>
          </cell>
          <cell r="D223">
            <v>0.44099301741081087</v>
          </cell>
          <cell r="E223">
            <v>0.48848730724875122</v>
          </cell>
          <cell r="F223">
            <v>3.4029014947692983E-2</v>
          </cell>
          <cell r="G223">
            <v>9.1898707657542808E-2</v>
          </cell>
          <cell r="H223">
            <v>9.3049026735950741E-3</v>
          </cell>
          <cell r="I223">
            <v>0</v>
          </cell>
          <cell r="J223">
            <v>-6.471294993839305E-2</v>
          </cell>
          <cell r="K223">
            <v>0</v>
          </cell>
        </row>
        <row r="224">
          <cell r="A224" t="str">
            <v>27401</v>
          </cell>
          <cell r="B224" t="str">
            <v xml:space="preserve">PENINSULA           </v>
          </cell>
          <cell r="C224" t="str">
            <v>BLSC</v>
          </cell>
          <cell r="D224">
            <v>0.48136935546308135</v>
          </cell>
          <cell r="E224">
            <v>0.4490233762028194</v>
          </cell>
          <cell r="F224">
            <v>3.1812254228007771E-2</v>
          </cell>
          <cell r="G224">
            <v>8.8643019235558465E-2</v>
          </cell>
          <cell r="H224">
            <v>1.3824075124744479E-2</v>
          </cell>
          <cell r="I224">
            <v>0</v>
          </cell>
          <cell r="J224">
            <v>-6.4672080254211686E-2</v>
          </cell>
          <cell r="K224">
            <v>0</v>
          </cell>
        </row>
        <row r="225">
          <cell r="A225" t="str">
            <v>32354</v>
          </cell>
          <cell r="B225" t="str">
            <v xml:space="preserve">MEAD                </v>
          </cell>
          <cell r="C225" t="str">
            <v>BL</v>
          </cell>
          <cell r="D225">
            <v>0.44023820571054845</v>
          </cell>
          <cell r="E225">
            <v>0.47011890055994932</v>
          </cell>
          <cell r="F225">
            <v>4.2347304327853344E-2</v>
          </cell>
          <cell r="G225">
            <v>9.755614830455836E-2</v>
          </cell>
          <cell r="H225">
            <v>1.1184618003009811E-2</v>
          </cell>
          <cell r="I225">
            <v>0</v>
          </cell>
          <cell r="J225">
            <v>-6.1445176905919226E-2</v>
          </cell>
          <cell r="K225">
            <v>0</v>
          </cell>
        </row>
        <row r="226">
          <cell r="A226" t="str">
            <v>21014</v>
          </cell>
          <cell r="B226" t="str">
            <v xml:space="preserve">NAPAVINE            </v>
          </cell>
          <cell r="C226" t="str">
            <v>BLC</v>
          </cell>
          <cell r="D226">
            <v>0.50343689399547553</v>
          </cell>
          <cell r="E226">
            <v>0.40775176958584031</v>
          </cell>
          <cell r="F226">
            <v>4.4641602611791086E-2</v>
          </cell>
          <cell r="G226">
            <v>9.2993594558260534E-2</v>
          </cell>
          <cell r="H226">
            <v>1.2574600593671222E-2</v>
          </cell>
          <cell r="I226">
            <v>0</v>
          </cell>
          <cell r="J226">
            <v>-6.1398461345038936E-2</v>
          </cell>
          <cell r="K226">
            <v>0</v>
          </cell>
        </row>
        <row r="227">
          <cell r="A227" t="str">
            <v>34401</v>
          </cell>
          <cell r="B227" t="str">
            <v xml:space="preserve">ROCHESTER           </v>
          </cell>
          <cell r="C227" t="str">
            <v>BLC</v>
          </cell>
          <cell r="D227">
            <v>0.45790780141418314</v>
          </cell>
          <cell r="E227">
            <v>0.44072241940374585</v>
          </cell>
          <cell r="F227">
            <v>6.6791361917516905E-3</v>
          </cell>
          <cell r="G227">
            <v>0.10258228670362199</v>
          </cell>
          <cell r="H227">
            <v>5.2999842958756219E-2</v>
          </cell>
          <cell r="I227">
            <v>0</v>
          </cell>
          <cell r="J227">
            <v>-6.0891486672058757E-2</v>
          </cell>
          <cell r="K227">
            <v>0</v>
          </cell>
        </row>
        <row r="228">
          <cell r="A228" t="str">
            <v>23054</v>
          </cell>
          <cell r="B228" t="str">
            <v xml:space="preserve">GRAPEVIEW           </v>
          </cell>
          <cell r="C228" t="str">
            <v>BL</v>
          </cell>
          <cell r="D228">
            <v>0.48899610906739888</v>
          </cell>
          <cell r="E228">
            <v>0.46865747664511237</v>
          </cell>
          <cell r="F228">
            <v>2.0540368181209089E-4</v>
          </cell>
          <cell r="G228">
            <v>9.8815902976592804E-2</v>
          </cell>
          <cell r="H228">
            <v>2.8120742152845774E-3</v>
          </cell>
          <cell r="I228">
            <v>0</v>
          </cell>
          <cell r="J228">
            <v>-5.9486966586200729E-2</v>
          </cell>
          <cell r="K228">
            <v>0</v>
          </cell>
        </row>
        <row r="229">
          <cell r="A229" t="str">
            <v>24111</v>
          </cell>
          <cell r="B229" t="str">
            <v xml:space="preserve">BREWSTER            </v>
          </cell>
          <cell r="C229" t="str">
            <v>BLSC</v>
          </cell>
          <cell r="D229">
            <v>0.46538657977442816</v>
          </cell>
          <cell r="E229">
            <v>0.37796199283247822</v>
          </cell>
          <cell r="F229">
            <v>2.9406219703835949E-2</v>
          </cell>
          <cell r="G229">
            <v>0.10080735218645019</v>
          </cell>
          <cell r="H229">
            <v>8.3656396262761223E-2</v>
          </cell>
          <cell r="I229">
            <v>0</v>
          </cell>
          <cell r="J229">
            <v>-5.7218540759953834E-2</v>
          </cell>
          <cell r="K229">
            <v>0</v>
          </cell>
        </row>
        <row r="230">
          <cell r="A230" t="str">
            <v>36250</v>
          </cell>
          <cell r="B230" t="str">
            <v xml:space="preserve">COLLEGE PLACE       </v>
          </cell>
          <cell r="C230" t="str">
            <v>BL</v>
          </cell>
          <cell r="D230">
            <v>0.51960450141470116</v>
          </cell>
          <cell r="E230">
            <v>0.4180438415215974</v>
          </cell>
          <cell r="F230">
            <v>4.0146210758049181E-2</v>
          </cell>
          <cell r="G230">
            <v>7.550046676803332E-2</v>
          </cell>
          <cell r="H230">
            <v>3.5865028765204622E-3</v>
          </cell>
          <cell r="I230">
            <v>0</v>
          </cell>
          <cell r="J230">
            <v>-5.6881523338901528E-2</v>
          </cell>
          <cell r="K230">
            <v>0</v>
          </cell>
        </row>
        <row r="231">
          <cell r="A231" t="str">
            <v>31016</v>
          </cell>
          <cell r="B231" t="str">
            <v xml:space="preserve">ARLINGTON           </v>
          </cell>
          <cell r="C231" t="str">
            <v>BL</v>
          </cell>
          <cell r="D231">
            <v>0.35688986006485518</v>
          </cell>
          <cell r="E231">
            <v>0.5325967211029925</v>
          </cell>
          <cell r="F231">
            <v>3.6923719437246566E-2</v>
          </cell>
          <cell r="G231">
            <v>8.8932438504517014E-2</v>
          </cell>
          <cell r="H231">
            <v>4.1279274463311755E-2</v>
          </cell>
          <cell r="I231">
            <v>0</v>
          </cell>
          <cell r="J231">
            <v>-5.6622013572923034E-2</v>
          </cell>
          <cell r="K231">
            <v>0</v>
          </cell>
        </row>
        <row r="232">
          <cell r="A232" t="str">
            <v>11051</v>
          </cell>
          <cell r="B232" t="str">
            <v xml:space="preserve">NORTH FRANKLIN      </v>
          </cell>
          <cell r="C232" t="str">
            <v>BLS</v>
          </cell>
          <cell r="D232">
            <v>0.44456507178460808</v>
          </cell>
          <cell r="E232">
            <v>0.45678992988424039</v>
          </cell>
          <cell r="F232">
            <v>4.5207672940105824E-2</v>
          </cell>
          <cell r="G232">
            <v>9.2225424224628691E-2</v>
          </cell>
          <cell r="H232">
            <v>1.0081376768261791E-2</v>
          </cell>
          <cell r="I232">
            <v>7.6501487249169171E-3</v>
          </cell>
          <cell r="J232">
            <v>-5.6519624326761712E-2</v>
          </cell>
          <cell r="K232">
            <v>0</v>
          </cell>
        </row>
        <row r="233">
          <cell r="A233" t="str">
            <v>18401</v>
          </cell>
          <cell r="B233" t="str">
            <v xml:space="preserve">CENTRAL KITSAP      </v>
          </cell>
          <cell r="C233" t="str">
            <v>BL</v>
          </cell>
          <cell r="D233">
            <v>0.41756284582935832</v>
          </cell>
          <cell r="E233">
            <v>0.50196316049098</v>
          </cell>
          <cell r="F233">
            <v>1.9884747679216507E-2</v>
          </cell>
          <cell r="G233">
            <v>8.980372303877858E-2</v>
          </cell>
          <cell r="H233">
            <v>2.6404369233824172E-2</v>
          </cell>
          <cell r="I233">
            <v>0</v>
          </cell>
          <cell r="J233">
            <v>-5.5618846272157636E-2</v>
          </cell>
          <cell r="K233">
            <v>0</v>
          </cell>
        </row>
        <row r="234">
          <cell r="A234" t="str">
            <v>24019</v>
          </cell>
          <cell r="B234" t="str">
            <v xml:space="preserve">OMAK                </v>
          </cell>
          <cell r="C234" t="str">
            <v>BLSC</v>
          </cell>
          <cell r="D234">
            <v>0.40214808674152619</v>
          </cell>
          <cell r="E234">
            <v>0.3959948896630211</v>
          </cell>
          <cell r="F234">
            <v>3.1424083579438655E-2</v>
          </cell>
          <cell r="G234">
            <v>6.793378399183353E-2</v>
          </cell>
          <cell r="H234">
            <v>8.7621087347635351E-2</v>
          </cell>
          <cell r="I234">
            <v>6.827026454196411E-2</v>
          </cell>
          <cell r="J234">
            <v>-5.3392195865419018E-2</v>
          </cell>
          <cell r="K234">
            <v>0</v>
          </cell>
        </row>
        <row r="235">
          <cell r="A235" t="str">
            <v>17414</v>
          </cell>
          <cell r="B235" t="str">
            <v xml:space="preserve">LAKE WASHINGTON     </v>
          </cell>
          <cell r="C235" t="str">
            <v>BLC</v>
          </cell>
          <cell r="D235">
            <v>0.38370129729394742</v>
          </cell>
          <cell r="E235">
            <v>0.37883104582831373</v>
          </cell>
          <cell r="F235">
            <v>0.13029564952467107</v>
          </cell>
          <cell r="G235">
            <v>6.9300086424585752E-2</v>
          </cell>
          <cell r="H235">
            <v>9.0874052911826791E-2</v>
          </cell>
          <cell r="I235">
            <v>0</v>
          </cell>
          <cell r="J235">
            <v>-5.3002131983344782E-2</v>
          </cell>
          <cell r="K235">
            <v>0</v>
          </cell>
        </row>
        <row r="236">
          <cell r="A236" t="str">
            <v>27010</v>
          </cell>
          <cell r="B236" t="str">
            <v xml:space="preserve">TACOMA              </v>
          </cell>
          <cell r="C236" t="str">
            <v>BLS</v>
          </cell>
          <cell r="D236">
            <v>0.39130086401099101</v>
          </cell>
          <cell r="E236">
            <v>0.49186063840165617</v>
          </cell>
          <cell r="F236">
            <v>3.0503264613781843E-2</v>
          </cell>
          <cell r="G236">
            <v>9.51618439480163E-2</v>
          </cell>
          <cell r="H236">
            <v>4.3065948131420624E-2</v>
          </cell>
          <cell r="I236">
            <v>8.269554020001776E-4</v>
          </cell>
          <cell r="J236">
            <v>-5.2719514507866098E-2</v>
          </cell>
          <cell r="K236">
            <v>0</v>
          </cell>
        </row>
        <row r="237">
          <cell r="A237" t="str">
            <v>31103</v>
          </cell>
          <cell r="B237" t="str">
            <v xml:space="preserve">MONROE              </v>
          </cell>
          <cell r="C237" t="str">
            <v>BLC</v>
          </cell>
          <cell r="D237">
            <v>0.4422983821065028</v>
          </cell>
          <cell r="E237">
            <v>0.49255503446955334</v>
          </cell>
          <cell r="F237">
            <v>5.5058411056604452E-2</v>
          </cell>
          <cell r="G237">
            <v>7.7283123530123524E-2</v>
          </cell>
          <cell r="H237">
            <v>-1.9723257478865979E-2</v>
          </cell>
          <cell r="I237">
            <v>5.063134482619352E-3</v>
          </cell>
          <cell r="J237">
            <v>-5.2534828166537519E-2</v>
          </cell>
          <cell r="K237">
            <v>0</v>
          </cell>
        </row>
        <row r="238">
          <cell r="A238" t="str">
            <v>05121</v>
          </cell>
          <cell r="B238" t="str">
            <v xml:space="preserve">PORT ANGELES        </v>
          </cell>
          <cell r="C238" t="str">
            <v>BLC</v>
          </cell>
          <cell r="D238">
            <v>0.42524805654292769</v>
          </cell>
          <cell r="E238">
            <v>0.43604285165465573</v>
          </cell>
          <cell r="F238">
            <v>5.8407365367882387E-2</v>
          </cell>
          <cell r="G238">
            <v>8.5086923288336308E-2</v>
          </cell>
          <cell r="H238">
            <v>2.7555447323083418E-2</v>
          </cell>
          <cell r="I238">
            <v>1.6930058387889989E-2</v>
          </cell>
          <cell r="J238">
            <v>-4.9270702564775525E-2</v>
          </cell>
          <cell r="K238">
            <v>0</v>
          </cell>
        </row>
        <row r="239">
          <cell r="A239" t="str">
            <v>32081</v>
          </cell>
          <cell r="B239" t="str">
            <v xml:space="preserve">SPOKANE             </v>
          </cell>
          <cell r="C239" t="str">
            <v>BLS</v>
          </cell>
          <cell r="D239">
            <v>0.42116283485499034</v>
          </cell>
          <cell r="E239">
            <v>0.48868881468093611</v>
          </cell>
          <cell r="F239">
            <v>3.8101746202307163E-2</v>
          </cell>
          <cell r="G239">
            <v>8.3996865347248706E-2</v>
          </cell>
          <cell r="H239">
            <v>8.9037334231897528E-3</v>
          </cell>
          <cell r="I239">
            <v>5.6193306385432977E-3</v>
          </cell>
          <cell r="J239">
            <v>-4.6473325147215319E-2</v>
          </cell>
          <cell r="K239">
            <v>0</v>
          </cell>
        </row>
        <row r="240">
          <cell r="A240" t="str">
            <v>17001</v>
          </cell>
          <cell r="B240" t="str">
            <v xml:space="preserve">SEATTLE             </v>
          </cell>
          <cell r="C240" t="str">
            <v>BLS</v>
          </cell>
          <cell r="D240">
            <v>0.37783135140302232</v>
          </cell>
          <cell r="E240">
            <v>0.49754145182483006</v>
          </cell>
          <cell r="F240">
            <v>4.6574134414646501E-2</v>
          </cell>
          <cell r="G240">
            <v>9.925681065583028E-2</v>
          </cell>
          <cell r="H240">
            <v>2.3066188936696576E-2</v>
          </cell>
          <cell r="I240">
            <v>5.9419615505721703E-4</v>
          </cell>
          <cell r="J240">
            <v>-4.4864133390082814E-2</v>
          </cell>
          <cell r="K240">
            <v>0</v>
          </cell>
        </row>
        <row r="241">
          <cell r="A241" t="str">
            <v>09206</v>
          </cell>
          <cell r="B241" t="str">
            <v xml:space="preserve">EASTMONT            </v>
          </cell>
          <cell r="C241" t="str">
            <v>BLSC</v>
          </cell>
          <cell r="D241">
            <v>0.37366402926213294</v>
          </cell>
          <cell r="E241">
            <v>0.31161460939996638</v>
          </cell>
          <cell r="F241">
            <v>0.18801717698782514</v>
          </cell>
          <cell r="G241">
            <v>8.6250545264968323E-2</v>
          </cell>
          <cell r="H241">
            <v>7.7681100258582741E-2</v>
          </cell>
          <cell r="I241">
            <v>4.8037760172378588E-3</v>
          </cell>
          <cell r="J241">
            <v>-4.2031237190713354E-2</v>
          </cell>
          <cell r="K241">
            <v>0</v>
          </cell>
        </row>
        <row r="242">
          <cell r="A242" t="str">
            <v>14028</v>
          </cell>
          <cell r="B242" t="str">
            <v xml:space="preserve">HOQUIAM             </v>
          </cell>
          <cell r="C242" t="str">
            <v>BLS</v>
          </cell>
          <cell r="D242">
            <v>0.34004070049306351</v>
          </cell>
          <cell r="E242">
            <v>0.48660792715001361</v>
          </cell>
          <cell r="F242">
            <v>8.1796027137460113E-3</v>
          </cell>
          <cell r="G242">
            <v>0.13337175280019753</v>
          </cell>
          <cell r="H242">
            <v>4.8257066228249747E-2</v>
          </cell>
          <cell r="I242">
            <v>2.5041353312419391E-2</v>
          </cell>
          <cell r="J242">
            <v>-4.1498402697689986E-2</v>
          </cell>
          <cell r="K242">
            <v>0</v>
          </cell>
        </row>
        <row r="243">
          <cell r="A243" t="str">
            <v>31006</v>
          </cell>
          <cell r="B243" t="str">
            <v xml:space="preserve">MUKILTEO            </v>
          </cell>
          <cell r="C243" t="str">
            <v>BLSC</v>
          </cell>
          <cell r="D243">
            <v>0.43651917645865351</v>
          </cell>
          <cell r="E243">
            <v>0.4711593904786584</v>
          </cell>
          <cell r="F243">
            <v>5.2874410233886865E-2</v>
          </cell>
          <cell r="G243">
            <v>6.3446179389687496E-2</v>
          </cell>
          <cell r="H243">
            <v>1.3190410885147448E-2</v>
          </cell>
          <cell r="I243">
            <v>1.9260301042292964E-3</v>
          </cell>
          <cell r="J243">
            <v>-3.9115597550263004E-2</v>
          </cell>
          <cell r="K243">
            <v>0</v>
          </cell>
        </row>
        <row r="244">
          <cell r="A244" t="str">
            <v>06122</v>
          </cell>
          <cell r="B244" t="str">
            <v xml:space="preserve">RIDGEFIELD          </v>
          </cell>
          <cell r="C244" t="str">
            <v>BLC</v>
          </cell>
          <cell r="D244">
            <v>0.56380469467746375</v>
          </cell>
          <cell r="E244">
            <v>0.36785670837009832</v>
          </cell>
          <cell r="F244">
            <v>1.7954697683914372E-2</v>
          </cell>
          <cell r="G244">
            <v>8.6722100591291901E-2</v>
          </cell>
          <cell r="H244">
            <v>1.8600315467559004E-3</v>
          </cell>
          <cell r="I244">
            <v>0</v>
          </cell>
          <cell r="J244">
            <v>-3.8198232869524243E-2</v>
          </cell>
          <cell r="K244">
            <v>0</v>
          </cell>
        </row>
        <row r="245">
          <cell r="A245" t="str">
            <v>06098</v>
          </cell>
          <cell r="B245" t="str">
            <v xml:space="preserve">HOCKINSON           </v>
          </cell>
          <cell r="C245" t="str">
            <v>BLC</v>
          </cell>
          <cell r="D245">
            <v>0.46045477472516888</v>
          </cell>
          <cell r="E245">
            <v>0.38175528899855438</v>
          </cell>
          <cell r="F245">
            <v>8.9919611197692165E-2</v>
          </cell>
          <cell r="G245">
            <v>9.8438551670956637E-2</v>
          </cell>
          <cell r="H245">
            <v>0</v>
          </cell>
          <cell r="I245">
            <v>5.5111772658446275E-3</v>
          </cell>
          <cell r="J245">
            <v>-3.6079403858216758E-2</v>
          </cell>
          <cell r="K245">
            <v>0</v>
          </cell>
        </row>
        <row r="246">
          <cell r="A246" t="str">
            <v>17405</v>
          </cell>
          <cell r="B246" t="str">
            <v xml:space="preserve">BELLEVUE            </v>
          </cell>
          <cell r="C246" t="str">
            <v>BLS</v>
          </cell>
          <cell r="D246">
            <v>0.44081133746752893</v>
          </cell>
          <cell r="E246">
            <v>0.45875799666999684</v>
          </cell>
          <cell r="F246">
            <v>3.8074852175896547E-2</v>
          </cell>
          <cell r="G246">
            <v>7.1667763089669392E-2</v>
          </cell>
          <cell r="H246">
            <v>2.5526940437411261E-2</v>
          </cell>
          <cell r="I246">
            <v>0</v>
          </cell>
          <cell r="J246">
            <v>-3.483888984050304E-2</v>
          </cell>
          <cell r="K246">
            <v>0</v>
          </cell>
        </row>
        <row r="247">
          <cell r="A247" t="str">
            <v>32326</v>
          </cell>
          <cell r="B247" t="str">
            <v xml:space="preserve">MEDICAL LAKE        </v>
          </cell>
          <cell r="C247" t="str">
            <v>BL</v>
          </cell>
          <cell r="D247">
            <v>0.4420942113027595</v>
          </cell>
          <cell r="E247">
            <v>0.42873135786935912</v>
          </cell>
          <cell r="F247">
            <v>4.420072734612731E-2</v>
          </cell>
          <cell r="G247">
            <v>9.8288574856038938E-2</v>
          </cell>
          <cell r="H247">
            <v>1.4368732117378918E-2</v>
          </cell>
          <cell r="I247">
            <v>5.0699548877611751E-3</v>
          </cell>
          <cell r="J247">
            <v>-3.2753558379424903E-2</v>
          </cell>
          <cell r="K247">
            <v>0</v>
          </cell>
        </row>
        <row r="248">
          <cell r="A248" t="str">
            <v>38267</v>
          </cell>
          <cell r="B248" t="str">
            <v xml:space="preserve">PULLMAN             </v>
          </cell>
          <cell r="C248" t="str">
            <v>BL</v>
          </cell>
          <cell r="D248">
            <v>0.42698720026831349</v>
          </cell>
          <cell r="E248">
            <v>0.46056708246241457</v>
          </cell>
          <cell r="F248">
            <v>3.6013132131522414E-2</v>
          </cell>
          <cell r="G248">
            <v>0.10080959180316634</v>
          </cell>
          <cell r="H248">
            <v>8.2249521720437514E-3</v>
          </cell>
          <cell r="I248">
            <v>0</v>
          </cell>
          <cell r="J248">
            <v>-3.2601958837460525E-2</v>
          </cell>
          <cell r="K248">
            <v>0</v>
          </cell>
        </row>
        <row r="249">
          <cell r="A249" t="str">
            <v>37503</v>
          </cell>
          <cell r="B249" t="str">
            <v xml:space="preserve">BLAINE              </v>
          </cell>
          <cell r="C249" t="str">
            <v>BL</v>
          </cell>
          <cell r="D249">
            <v>0.40022241514684109</v>
          </cell>
          <cell r="E249">
            <v>0.53310168983664108</v>
          </cell>
          <cell r="F249">
            <v>3.6954461511322198E-3</v>
          </cell>
          <cell r="G249">
            <v>9.0798333434074216E-2</v>
          </cell>
          <cell r="H249">
            <v>3.3476197176057535E-3</v>
          </cell>
          <cell r="I249">
            <v>0</v>
          </cell>
          <cell r="J249">
            <v>-3.1165504286294398E-2</v>
          </cell>
          <cell r="K249">
            <v>0</v>
          </cell>
        </row>
        <row r="250">
          <cell r="A250" t="str">
            <v>32363</v>
          </cell>
          <cell r="B250" t="str">
            <v xml:space="preserve">WEST VALLEY         </v>
          </cell>
          <cell r="C250" t="str">
            <v>BL</v>
          </cell>
          <cell r="D250">
            <v>0.40541605000229247</v>
          </cell>
          <cell r="E250">
            <v>0.42149790062936043</v>
          </cell>
          <cell r="F250">
            <v>4.4489090685920003E-2</v>
          </cell>
          <cell r="G250">
            <v>0.10803668260780977</v>
          </cell>
          <cell r="H250">
            <v>1.4603233808428324E-2</v>
          </cell>
          <cell r="I250">
            <v>3.4876200494624109E-2</v>
          </cell>
          <cell r="J250">
            <v>-2.8919158228435261E-2</v>
          </cell>
          <cell r="K250">
            <v>0</v>
          </cell>
        </row>
        <row r="251">
          <cell r="A251" t="str">
            <v>11001</v>
          </cell>
          <cell r="B251" t="str">
            <v xml:space="preserve">PASCO               </v>
          </cell>
          <cell r="C251" t="str">
            <v>BL</v>
          </cell>
          <cell r="D251">
            <v>0.42062460841689558</v>
          </cell>
          <cell r="E251">
            <v>0.44590262119623164</v>
          </cell>
          <cell r="F251">
            <v>4.9009834024594939E-2</v>
          </cell>
          <cell r="G251">
            <v>8.0485224478841641E-2</v>
          </cell>
          <cell r="H251">
            <v>2.0357867947173622E-2</v>
          </cell>
          <cell r="I251">
            <v>1.2119416230881681E-2</v>
          </cell>
          <cell r="J251">
            <v>-2.849957229461899E-2</v>
          </cell>
          <cell r="K251">
            <v>0</v>
          </cell>
        </row>
        <row r="252">
          <cell r="A252" t="str">
            <v>21206</v>
          </cell>
          <cell r="B252" t="str">
            <v xml:space="preserve">MOSSYROCK           </v>
          </cell>
          <cell r="C252" t="str">
            <v>BLS</v>
          </cell>
          <cell r="D252">
            <v>0.4103929444967378</v>
          </cell>
          <cell r="E252">
            <v>0.44455817057932573</v>
          </cell>
          <cell r="F252">
            <v>2.4798688023975474E-2</v>
          </cell>
          <cell r="G252">
            <v>0.11712152239053854</v>
          </cell>
          <cell r="H252">
            <v>1.702820115807159E-2</v>
          </cell>
          <cell r="I252">
            <v>1.427729114669116E-2</v>
          </cell>
          <cell r="J252">
            <v>-2.8176817795340096E-2</v>
          </cell>
          <cell r="K252">
            <v>0</v>
          </cell>
        </row>
        <row r="253">
          <cell r="A253" t="str">
            <v>31015</v>
          </cell>
          <cell r="B253" t="str">
            <v xml:space="preserve">EDMONDS             </v>
          </cell>
          <cell r="C253" t="str">
            <v>BL</v>
          </cell>
          <cell r="D253">
            <v>0.3753466203998686</v>
          </cell>
          <cell r="E253">
            <v>0.50569035033244203</v>
          </cell>
          <cell r="F253">
            <v>4.0970668027643688E-2</v>
          </cell>
          <cell r="G253">
            <v>7.2791880292608122E-2</v>
          </cell>
          <cell r="H253">
            <v>3.3353964051134347E-2</v>
          </cell>
          <cell r="I253">
            <v>0</v>
          </cell>
          <cell r="J253">
            <v>-2.8153483103696704E-2</v>
          </cell>
          <cell r="K253">
            <v>0</v>
          </cell>
        </row>
        <row r="254">
          <cell r="A254" t="str">
            <v>39002</v>
          </cell>
          <cell r="B254" t="str">
            <v xml:space="preserve">UNION GAP           </v>
          </cell>
          <cell r="C254" t="str">
            <v>BLSC</v>
          </cell>
          <cell r="D254">
            <v>0.55395387610854563</v>
          </cell>
          <cell r="E254">
            <v>0.37868208534674952</v>
          </cell>
          <cell r="F254">
            <v>1.0485996263961799E-2</v>
          </cell>
          <cell r="G254">
            <v>6.9712282775150819E-2</v>
          </cell>
          <cell r="H254">
            <v>1.4026150749906496E-2</v>
          </cell>
          <cell r="I254">
            <v>0</v>
          </cell>
          <cell r="J254">
            <v>-2.6860391244314216E-2</v>
          </cell>
          <cell r="K254">
            <v>0</v>
          </cell>
        </row>
        <row r="255">
          <cell r="A255" t="str">
            <v>34003</v>
          </cell>
          <cell r="B255" t="str">
            <v xml:space="preserve">NORTH THURSTON      </v>
          </cell>
          <cell r="C255" t="str">
            <v>BLS</v>
          </cell>
          <cell r="D255">
            <v>0.4102998312776035</v>
          </cell>
          <cell r="E255">
            <v>0.46839121237169945</v>
          </cell>
          <cell r="F255">
            <v>3.1695468224890638E-2</v>
          </cell>
          <cell r="G255">
            <v>8.1221618615558017E-2</v>
          </cell>
          <cell r="H255">
            <v>3.2165079662636778E-2</v>
          </cell>
          <cell r="I255">
            <v>0</v>
          </cell>
          <cell r="J255">
            <v>-2.3773210152388344E-2</v>
          </cell>
          <cell r="K255">
            <v>0</v>
          </cell>
        </row>
        <row r="256">
          <cell r="A256" t="str">
            <v>08122</v>
          </cell>
          <cell r="B256" t="str">
            <v xml:space="preserve">LONGVIEW            </v>
          </cell>
          <cell r="C256" t="str">
            <v>BLS</v>
          </cell>
          <cell r="D256">
            <v>0.42028249896423131</v>
          </cell>
          <cell r="E256">
            <v>0.43198035415517594</v>
          </cell>
          <cell r="F256">
            <v>6.4721873678255867E-2</v>
          </cell>
          <cell r="G256">
            <v>9.1985155106875979E-2</v>
          </cell>
          <cell r="H256">
            <v>1.3476114412136617E-2</v>
          </cell>
          <cell r="I256">
            <v>0</v>
          </cell>
          <cell r="J256">
            <v>-2.2445996316675824E-2</v>
          </cell>
          <cell r="K256">
            <v>0</v>
          </cell>
        </row>
        <row r="257">
          <cell r="A257" t="str">
            <v>37507</v>
          </cell>
          <cell r="B257" t="str">
            <v xml:space="preserve">MOUNT BAKER         </v>
          </cell>
          <cell r="C257" t="str">
            <v>BL</v>
          </cell>
          <cell r="D257">
            <v>0.2693868175749205</v>
          </cell>
          <cell r="E257">
            <v>0.5701008602468417</v>
          </cell>
          <cell r="F257">
            <v>2.1026844969064883E-2</v>
          </cell>
          <cell r="G257">
            <v>0.12961468510104387</v>
          </cell>
          <cell r="H257">
            <v>3.082375880061862E-2</v>
          </cell>
          <cell r="I257">
            <v>0</v>
          </cell>
          <cell r="J257">
            <v>-2.0952966692489729E-2</v>
          </cell>
          <cell r="K257">
            <v>0</v>
          </cell>
        </row>
        <row r="258">
          <cell r="A258" t="str">
            <v>01147</v>
          </cell>
          <cell r="B258" t="str">
            <v xml:space="preserve">OTHELLO             </v>
          </cell>
          <cell r="C258" t="str">
            <v>BL</v>
          </cell>
          <cell r="D258">
            <v>0.50574636300013887</v>
          </cell>
          <cell r="E258">
            <v>0.38513015825993324</v>
          </cell>
          <cell r="F258">
            <v>4.789963667708972E-2</v>
          </cell>
          <cell r="G258">
            <v>7.1713580523310713E-2</v>
          </cell>
          <cell r="H258">
            <v>9.1007878207495924E-3</v>
          </cell>
          <cell r="I258">
            <v>0</v>
          </cell>
          <cell r="J258">
            <v>-1.9590526281222181E-2</v>
          </cell>
          <cell r="K258">
            <v>0</v>
          </cell>
        </row>
        <row r="259">
          <cell r="A259" t="str">
            <v>06037</v>
          </cell>
          <cell r="B259" t="str">
            <v xml:space="preserve">VANCOUVER           </v>
          </cell>
          <cell r="C259" t="str">
            <v>BL</v>
          </cell>
          <cell r="D259">
            <v>0.41103701080387722</v>
          </cell>
          <cell r="E259">
            <v>0.46839795689399533</v>
          </cell>
          <cell r="F259">
            <v>3.9622439985580911E-2</v>
          </cell>
          <cell r="G259">
            <v>9.0740033168982243E-2</v>
          </cell>
          <cell r="H259">
            <v>7.5479733987319679E-3</v>
          </cell>
          <cell r="I259">
            <v>2.2281767978532129E-3</v>
          </cell>
          <cell r="J259">
            <v>-1.9573591049020803E-2</v>
          </cell>
          <cell r="K259">
            <v>0</v>
          </cell>
        </row>
        <row r="260">
          <cell r="A260" t="str">
            <v>39200</v>
          </cell>
          <cell r="B260" t="str">
            <v xml:space="preserve">GRANDVIEW           </v>
          </cell>
          <cell r="C260" t="str">
            <v>BLS</v>
          </cell>
          <cell r="D260">
            <v>0.51484705754664672</v>
          </cell>
          <cell r="E260">
            <v>0.37486507095451227</v>
          </cell>
          <cell r="F260">
            <v>3.3415172218539041E-2</v>
          </cell>
          <cell r="G260">
            <v>8.5781040946357745E-2</v>
          </cell>
          <cell r="H260">
            <v>1.0368077697411181E-2</v>
          </cell>
          <cell r="I260">
            <v>0</v>
          </cell>
          <cell r="J260">
            <v>-1.9276419363466881E-2</v>
          </cell>
          <cell r="K260">
            <v>0</v>
          </cell>
        </row>
        <row r="261">
          <cell r="A261" t="str">
            <v>04246</v>
          </cell>
          <cell r="B261" t="str">
            <v xml:space="preserve">WENATCHEE           </v>
          </cell>
          <cell r="C261" t="str">
            <v>BLS</v>
          </cell>
          <cell r="D261">
            <v>0.43985470682125555</v>
          </cell>
          <cell r="E261">
            <v>0.455316944696052</v>
          </cell>
          <cell r="F261">
            <v>2.3249814015763783E-2</v>
          </cell>
          <cell r="G261">
            <v>7.677449107437806E-2</v>
          </cell>
          <cell r="H261">
            <v>2.1918841512291492E-2</v>
          </cell>
          <cell r="I261">
            <v>0</v>
          </cell>
          <cell r="J261">
            <v>-1.7114798119740832E-2</v>
          </cell>
          <cell r="K261">
            <v>0</v>
          </cell>
        </row>
        <row r="262">
          <cell r="A262" t="str">
            <v>03052</v>
          </cell>
          <cell r="B262" t="str">
            <v xml:space="preserve">KIONA BENTON        </v>
          </cell>
          <cell r="C262" t="str">
            <v>BLS</v>
          </cell>
          <cell r="D262">
            <v>0.42269883472093739</v>
          </cell>
          <cell r="E262">
            <v>0.42800147335471028</v>
          </cell>
          <cell r="F262">
            <v>3.7018433931583723E-2</v>
          </cell>
          <cell r="G262">
            <v>0.11795726038563366</v>
          </cell>
          <cell r="H262">
            <v>1.0998092655730601E-2</v>
          </cell>
          <cell r="I262">
            <v>0</v>
          </cell>
          <cell r="J262">
            <v>-1.6674095048595423E-2</v>
          </cell>
          <cell r="K262">
            <v>0</v>
          </cell>
        </row>
        <row r="263">
          <cell r="A263" t="str">
            <v>39203</v>
          </cell>
          <cell r="B263" t="str">
            <v xml:space="preserve">HIGHLAND            </v>
          </cell>
          <cell r="C263" t="str">
            <v>BLS</v>
          </cell>
          <cell r="D263">
            <v>0.41006611872318366</v>
          </cell>
          <cell r="E263">
            <v>0.45890843637878459</v>
          </cell>
          <cell r="F263">
            <v>3.5569254963617063E-2</v>
          </cell>
          <cell r="G263">
            <v>0.10198113749063127</v>
          </cell>
          <cell r="H263">
            <v>9.1328641668884988E-3</v>
          </cell>
          <cell r="I263">
            <v>0</v>
          </cell>
          <cell r="J263">
            <v>-1.5657811723105049E-2</v>
          </cell>
          <cell r="K263">
            <v>0</v>
          </cell>
        </row>
        <row r="264">
          <cell r="A264" t="str">
            <v>24404</v>
          </cell>
          <cell r="B264" t="str">
            <v xml:space="preserve">TONASKET            </v>
          </cell>
          <cell r="C264" t="str">
            <v>BLSC</v>
          </cell>
          <cell r="D264">
            <v>0.42978539579497693</v>
          </cell>
          <cell r="E264">
            <v>0.3879359213760441</v>
          </cell>
          <cell r="F264">
            <v>2.7156530571855429E-2</v>
          </cell>
          <cell r="G264">
            <v>9.0215328482704235E-2</v>
          </cell>
          <cell r="H264">
            <v>4.5659991783991397E-2</v>
          </cell>
          <cell r="I264">
            <v>2.5862770649120868E-2</v>
          </cell>
          <cell r="J264">
            <v>-6.6159386586928789E-3</v>
          </cell>
          <cell r="K264">
            <v>0</v>
          </cell>
        </row>
        <row r="265">
          <cell r="A265" t="str">
            <v>17406</v>
          </cell>
          <cell r="B265" t="str">
            <v xml:space="preserve">TUKWILA             </v>
          </cell>
          <cell r="C265" t="str">
            <v>BLSC</v>
          </cell>
          <cell r="D265">
            <v>0.35224483084559116</v>
          </cell>
          <cell r="E265">
            <v>0.37159458836262366</v>
          </cell>
          <cell r="F265">
            <v>5.5900971221106217E-2</v>
          </cell>
          <cell r="G265">
            <v>0.1083612839031194</v>
          </cell>
          <cell r="H265">
            <v>0.10762189178969923</v>
          </cell>
          <cell r="I265">
            <v>9.3536115762272529E-3</v>
          </cell>
          <cell r="J265">
            <v>-5.0771776983668743E-3</v>
          </cell>
          <cell r="K265">
            <v>0</v>
          </cell>
        </row>
        <row r="266">
          <cell r="A266" t="str">
            <v>37505</v>
          </cell>
          <cell r="B266" t="str">
            <v xml:space="preserve">MERIDIAN            </v>
          </cell>
          <cell r="C266" t="str">
            <v>BLS</v>
          </cell>
          <cell r="D266">
            <v>0.26284696596844348</v>
          </cell>
          <cell r="E266">
            <v>0.4953463364128633</v>
          </cell>
          <cell r="F266">
            <v>2.3155840556346542E-2</v>
          </cell>
          <cell r="G266">
            <v>9.5551038655094719E-2</v>
          </cell>
          <cell r="H266">
            <v>8.3963388321425234E-2</v>
          </cell>
          <cell r="I266">
            <v>4.15984304569035E-2</v>
          </cell>
          <cell r="J266">
            <v>-2.4620003710767724E-3</v>
          </cell>
          <cell r="K266">
            <v>0</v>
          </cell>
        </row>
        <row r="267">
          <cell r="A267" t="str">
            <v>29320</v>
          </cell>
          <cell r="B267" t="str">
            <v xml:space="preserve">MT VERNON           </v>
          </cell>
          <cell r="C267" t="str">
            <v>BLS</v>
          </cell>
          <cell r="D267">
            <v>0.21816401947809608</v>
          </cell>
          <cell r="E267">
            <v>0.45364959532842647</v>
          </cell>
          <cell r="F267">
            <v>0.21628169415915968</v>
          </cell>
          <cell r="G267">
            <v>9.9002125593041834E-2</v>
          </cell>
          <cell r="H267">
            <v>1.284199046442671E-2</v>
          </cell>
          <cell r="I267">
            <v>1.735362628150508E-3</v>
          </cell>
          <cell r="J267">
            <v>-1.6747876513010895E-3</v>
          </cell>
          <cell r="K267">
            <v>0</v>
          </cell>
        </row>
        <row r="268">
          <cell r="A268" t="str">
            <v>17415</v>
          </cell>
          <cell r="B268" t="str">
            <v xml:space="preserve">KENT                </v>
          </cell>
          <cell r="C268" t="str">
            <v>BLS</v>
          </cell>
          <cell r="D268">
            <v>0.44470664370128854</v>
          </cell>
          <cell r="E268">
            <v>0.39910534439853884</v>
          </cell>
          <cell r="F268">
            <v>4.8102762839997398E-2</v>
          </cell>
          <cell r="G268">
            <v>7.104161649083196E-2</v>
          </cell>
          <cell r="H268">
            <v>2.4829211637423736E-2</v>
          </cell>
          <cell r="I268">
            <v>1.2183806691163182E-2</v>
          </cell>
          <cell r="J268">
            <v>3.0614240756508515E-5</v>
          </cell>
          <cell r="K268">
            <v>0</v>
          </cell>
        </row>
        <row r="269">
          <cell r="A269" t="str">
            <v>39007</v>
          </cell>
          <cell r="B269" t="str">
            <v xml:space="preserve">YAKIMA              </v>
          </cell>
          <cell r="C269" t="str">
            <v>BLSC</v>
          </cell>
          <cell r="D269">
            <v>0.43715614785838952</v>
          </cell>
          <cell r="E269">
            <v>0.40224572054756108</v>
          </cell>
          <cell r="F269">
            <v>1.2133973905227788E-2</v>
          </cell>
          <cell r="G269">
            <v>7.1801982836734793E-2</v>
          </cell>
          <cell r="H269">
            <v>7.4401672713547237E-2</v>
          </cell>
          <cell r="I269">
            <v>9.4620008578214659E-4</v>
          </cell>
          <cell r="J269">
            <v>1.3143020527572901E-3</v>
          </cell>
          <cell r="K269">
            <v>0</v>
          </cell>
        </row>
        <row r="270">
          <cell r="A270" t="str">
            <v>06114</v>
          </cell>
          <cell r="B270" t="str">
            <v xml:space="preserve">EVERGREEN           </v>
          </cell>
          <cell r="C270" t="str">
            <v>BLC</v>
          </cell>
          <cell r="D270">
            <v>0.43100446775359852</v>
          </cell>
          <cell r="E270">
            <v>0.3496468620162016</v>
          </cell>
          <cell r="F270">
            <v>3.1910150338422247E-2</v>
          </cell>
          <cell r="G270">
            <v>6.6662957915726281E-2</v>
          </cell>
          <cell r="H270">
            <v>0.10185820095738689</v>
          </cell>
          <cell r="I270">
            <v>1.4336966790028983E-4</v>
          </cell>
          <cell r="J270">
            <v>1.8773991350764029E-2</v>
          </cell>
          <cell r="K270">
            <v>0</v>
          </cell>
        </row>
        <row r="271">
          <cell r="A271" t="str">
            <v>13073</v>
          </cell>
          <cell r="B271" t="str">
            <v xml:space="preserve">WAHLUKE             </v>
          </cell>
          <cell r="C271" t="str">
            <v>BLS</v>
          </cell>
          <cell r="D271">
            <v>0.49295546236648768</v>
          </cell>
          <cell r="E271">
            <v>0.35666031899842926</v>
          </cell>
          <cell r="F271">
            <v>3.4418080684357366E-2</v>
          </cell>
          <cell r="G271">
            <v>8.0161407334049972E-2</v>
          </cell>
          <cell r="H271">
            <v>2.8351498702844425E-3</v>
          </cell>
          <cell r="I271">
            <v>1.1323966639792182E-2</v>
          </cell>
          <cell r="J271">
            <v>2.1645614106599008E-2</v>
          </cell>
          <cell r="K271">
            <v>0</v>
          </cell>
        </row>
        <row r="272">
          <cell r="A272" t="str">
            <v>18100</v>
          </cell>
          <cell r="B272" t="str">
            <v xml:space="preserve">BREMERTON           </v>
          </cell>
          <cell r="C272" t="str">
            <v>BLS</v>
          </cell>
          <cell r="D272">
            <v>0.44144687953612993</v>
          </cell>
          <cell r="E272">
            <v>0.40391403208779059</v>
          </cell>
          <cell r="F272">
            <v>2.2081866066980232E-2</v>
          </cell>
          <cell r="G272">
            <v>8.5157191949679925E-2</v>
          </cell>
          <cell r="H272">
            <v>2.5048550731245747E-2</v>
          </cell>
          <cell r="I272">
            <v>0</v>
          </cell>
          <cell r="J272">
            <v>2.2351479628173517E-2</v>
          </cell>
          <cell r="K272">
            <v>0</v>
          </cell>
        </row>
        <row r="273">
          <cell r="A273" t="str">
            <v>20404</v>
          </cell>
          <cell r="B273" t="str">
            <v xml:space="preserve">GOLDENDALE          </v>
          </cell>
          <cell r="C273" t="str">
            <v>BL</v>
          </cell>
          <cell r="D273">
            <v>0.34823991224786727</v>
          </cell>
          <cell r="E273">
            <v>0.42731563921940685</v>
          </cell>
          <cell r="F273">
            <v>6.5977155972170312E-2</v>
          </cell>
          <cell r="G273">
            <v>9.4296056574143042E-2</v>
          </cell>
          <cell r="H273">
            <v>4.3117249885972321E-3</v>
          </cell>
          <cell r="I273">
            <v>3.6566266177035206E-2</v>
          </cell>
          <cell r="J273">
            <v>2.3293244820780247E-2</v>
          </cell>
          <cell r="K273">
            <v>0</v>
          </cell>
        </row>
        <row r="274">
          <cell r="A274" t="str">
            <v>17403</v>
          </cell>
          <cell r="B274" t="str">
            <v xml:space="preserve">RENTON              </v>
          </cell>
          <cell r="C274" t="str">
            <v>BLS</v>
          </cell>
          <cell r="D274">
            <v>0.42150545710727044</v>
          </cell>
          <cell r="E274">
            <v>0.399113496385962</v>
          </cell>
          <cell r="F274">
            <v>5.3066000827116877E-2</v>
          </cell>
          <cell r="G274">
            <v>6.2657224534148515E-2</v>
          </cell>
          <cell r="H274">
            <v>3.542536297484733E-2</v>
          </cell>
          <cell r="I274">
            <v>3.0622403436646756E-3</v>
          </cell>
          <cell r="J274">
            <v>2.5170217826990054E-2</v>
          </cell>
          <cell r="K274">
            <v>0</v>
          </cell>
        </row>
        <row r="275">
          <cell r="A275" t="str">
            <v>31002</v>
          </cell>
          <cell r="B275" t="str">
            <v xml:space="preserve">EVERETT             </v>
          </cell>
          <cell r="C275" t="str">
            <v>BLS</v>
          </cell>
          <cell r="D275">
            <v>0.39420914741105595</v>
          </cell>
          <cell r="E275">
            <v>0.47300317896749383</v>
          </cell>
          <cell r="F275">
            <v>8.5684794571534283E-3</v>
          </cell>
          <cell r="G275">
            <v>6.3331539307922555E-2</v>
          </cell>
          <cell r="H275">
            <v>3.542049919104702E-2</v>
          </cell>
          <cell r="I275">
            <v>2.3837873903709893E-4</v>
          </cell>
          <cell r="J275">
            <v>2.5228776926290105E-2</v>
          </cell>
          <cell r="K275">
            <v>0</v>
          </cell>
        </row>
        <row r="276">
          <cell r="A276" t="str">
            <v>17210</v>
          </cell>
          <cell r="B276" t="str">
            <v xml:space="preserve">FEDERAL WAY         </v>
          </cell>
          <cell r="C276" t="str">
            <v>BLS</v>
          </cell>
          <cell r="D276">
            <v>0.41136411062149153</v>
          </cell>
          <cell r="E276">
            <v>0.40932815446499177</v>
          </cell>
          <cell r="F276">
            <v>5.5190939801936158E-2</v>
          </cell>
          <cell r="G276">
            <v>6.6215026897788271E-2</v>
          </cell>
          <cell r="H276">
            <v>1.5299941224291515E-2</v>
          </cell>
          <cell r="I276">
            <v>1.6129282492310045E-2</v>
          </cell>
          <cell r="J276">
            <v>2.6472544497190807E-2</v>
          </cell>
          <cell r="K276">
            <v>0</v>
          </cell>
        </row>
        <row r="277">
          <cell r="A277" t="str">
            <v>21300</v>
          </cell>
          <cell r="B277" t="str">
            <v xml:space="preserve">ONALASKA            </v>
          </cell>
          <cell r="C277" t="str">
            <v>BLS</v>
          </cell>
          <cell r="D277">
            <v>0.32686145335682204</v>
          </cell>
          <cell r="E277">
            <v>0.49033196941447438</v>
          </cell>
          <cell r="F277">
            <v>3.6842562266428722E-2</v>
          </cell>
          <cell r="G277">
            <v>0.100534053388489</v>
          </cell>
          <cell r="H277">
            <v>1.0728375694639981E-2</v>
          </cell>
          <cell r="I277">
            <v>0</v>
          </cell>
          <cell r="J277">
            <v>3.4701585879145923E-2</v>
          </cell>
          <cell r="K277">
            <v>0</v>
          </cell>
        </row>
        <row r="278">
          <cell r="A278" t="str">
            <v>27403</v>
          </cell>
          <cell r="B278" t="str">
            <v xml:space="preserve">BETHEL              </v>
          </cell>
          <cell r="C278" t="str">
            <v>BLS</v>
          </cell>
          <cell r="D278">
            <v>0.38949673459879691</v>
          </cell>
          <cell r="E278">
            <v>0.42169933605533133</v>
          </cell>
          <cell r="F278">
            <v>4.8042427099115957E-2</v>
          </cell>
          <cell r="G278">
            <v>7.394606144299308E-2</v>
          </cell>
          <cell r="H278">
            <v>2.9893787136046512E-2</v>
          </cell>
          <cell r="I278">
            <v>1.9203312385961797E-3</v>
          </cell>
          <cell r="J278">
            <v>3.5001322429120178E-2</v>
          </cell>
          <cell r="K278">
            <v>0</v>
          </cell>
        </row>
        <row r="279">
          <cell r="A279" t="str">
            <v>17411</v>
          </cell>
          <cell r="B279" t="str">
            <v xml:space="preserve">ISSAQUAH            </v>
          </cell>
          <cell r="C279" t="str">
            <v>L</v>
          </cell>
          <cell r="D279">
            <v>0.36639172078836718</v>
          </cell>
          <cell r="E279">
            <v>0.48294058837501258</v>
          </cell>
          <cell r="F279">
            <v>2.6878548247932607E-2</v>
          </cell>
          <cell r="G279">
            <v>6.8696660860942491E-2</v>
          </cell>
          <cell r="H279">
            <v>7.4749963660795367E-3</v>
          </cell>
          <cell r="I279">
            <v>6.514428710725482E-3</v>
          </cell>
          <cell r="J279">
            <v>4.1103056650940197E-2</v>
          </cell>
          <cell r="K279">
            <v>0</v>
          </cell>
        </row>
        <row r="280">
          <cell r="A280" t="str">
            <v>17408</v>
          </cell>
          <cell r="B280" t="str">
            <v xml:space="preserve">AUBURN              </v>
          </cell>
          <cell r="C280" t="str">
            <v>BLS</v>
          </cell>
          <cell r="D280">
            <v>0.39587650111743011</v>
          </cell>
          <cell r="E280">
            <v>0.367949794085555</v>
          </cell>
          <cell r="F280">
            <v>0.11383634101181297</v>
          </cell>
          <cell r="G280">
            <v>6.3732928003669129E-2</v>
          </cell>
          <cell r="H280">
            <v>8.8445654697538734E-3</v>
          </cell>
          <cell r="I280">
            <v>8.5754991276998909E-3</v>
          </cell>
          <cell r="J280">
            <v>4.1184371184078944E-2</v>
          </cell>
          <cell r="K280">
            <v>0</v>
          </cell>
        </row>
        <row r="281">
          <cell r="A281" t="str">
            <v>39202</v>
          </cell>
          <cell r="B281" t="str">
            <v xml:space="preserve">TOPPENISH           </v>
          </cell>
          <cell r="C281" t="str">
            <v>BLS</v>
          </cell>
          <cell r="D281">
            <v>0.41225126015194458</v>
          </cell>
          <cell r="E281">
            <v>0.39355537280966063</v>
          </cell>
          <cell r="F281">
            <v>3.7936027379165224E-2</v>
          </cell>
          <cell r="G281">
            <v>0.10309599650870395</v>
          </cell>
          <cell r="H281">
            <v>8.3379364524026351E-3</v>
          </cell>
          <cell r="I281">
            <v>0</v>
          </cell>
          <cell r="J281">
            <v>4.4823406698122924E-2</v>
          </cell>
          <cell r="K281">
            <v>0</v>
          </cell>
        </row>
        <row r="282">
          <cell r="A282" t="str">
            <v>39090</v>
          </cell>
          <cell r="B282" t="str">
            <v xml:space="preserve">EAST VALLEY         </v>
          </cell>
          <cell r="C282" t="str">
            <v>BL</v>
          </cell>
          <cell r="D282">
            <v>0.41135702469222213</v>
          </cell>
          <cell r="E282">
            <v>0.41911923127330419</v>
          </cell>
          <cell r="F282">
            <v>1.5683331183264461E-2</v>
          </cell>
          <cell r="G282">
            <v>7.5925055967500474E-2</v>
          </cell>
          <cell r="H282">
            <v>2.562834092427128E-2</v>
          </cell>
          <cell r="I282">
            <v>4.3884445581876229E-3</v>
          </cell>
          <cell r="J282">
            <v>4.7898571401250006E-2</v>
          </cell>
          <cell r="K282">
            <v>0</v>
          </cell>
        </row>
        <row r="283">
          <cell r="A283" t="str">
            <v>37504</v>
          </cell>
          <cell r="B283" t="str">
            <v xml:space="preserve">LYNDEN              </v>
          </cell>
          <cell r="C283" t="str">
            <v>BL</v>
          </cell>
          <cell r="D283">
            <v>0.34593820220533067</v>
          </cell>
          <cell r="E283">
            <v>0.46566185866942311</v>
          </cell>
          <cell r="F283">
            <v>2.9625457762413588E-2</v>
          </cell>
          <cell r="G283">
            <v>7.5767149584022114E-2</v>
          </cell>
          <cell r="H283">
            <v>1.1177587204674735E-2</v>
          </cell>
          <cell r="I283">
            <v>2.3422786026547189E-2</v>
          </cell>
          <cell r="J283">
            <v>4.8406958547588676E-2</v>
          </cell>
          <cell r="K283">
            <v>0</v>
          </cell>
        </row>
        <row r="284">
          <cell r="A284" t="str">
            <v>13146</v>
          </cell>
          <cell r="B284" t="str">
            <v xml:space="preserve">WARDEN              </v>
          </cell>
          <cell r="C284" t="str">
            <v>BLS</v>
          </cell>
          <cell r="D284">
            <v>0.36690768297390092</v>
          </cell>
          <cell r="E284">
            <v>0.44259864157892514</v>
          </cell>
          <cell r="F284">
            <v>1.0617930341591142E-2</v>
          </cell>
          <cell r="G284">
            <v>8.2134729589980304E-2</v>
          </cell>
          <cell r="H284">
            <v>4.5476382481306907E-2</v>
          </cell>
          <cell r="I284">
            <v>0</v>
          </cell>
          <cell r="J284">
            <v>5.2264633034295606E-2</v>
          </cell>
          <cell r="K284">
            <v>0</v>
          </cell>
        </row>
        <row r="285">
          <cell r="A285" t="str">
            <v>17401</v>
          </cell>
          <cell r="B285" t="str">
            <v xml:space="preserve">HIGHLINE            </v>
          </cell>
          <cell r="C285" t="str">
            <v>BLS</v>
          </cell>
          <cell r="D285">
            <v>0.43504520517895745</v>
          </cell>
          <cell r="E285">
            <v>0.37626629512778897</v>
          </cell>
          <cell r="F285">
            <v>4.8880567593690291E-2</v>
          </cell>
          <cell r="G285">
            <v>6.9058212977483796E-2</v>
          </cell>
          <cell r="H285">
            <v>1.1377871649467606E-2</v>
          </cell>
          <cell r="I285">
            <v>0</v>
          </cell>
          <cell r="J285">
            <v>5.9371847472611775E-2</v>
          </cell>
          <cell r="K285">
            <v>0</v>
          </cell>
        </row>
        <row r="286">
          <cell r="A286" t="str">
            <v>13160</v>
          </cell>
          <cell r="B286" t="str">
            <v xml:space="preserve">ROYAL               </v>
          </cell>
          <cell r="C286" t="str">
            <v>BLS</v>
          </cell>
          <cell r="D286">
            <v>0.5334715801059422</v>
          </cell>
          <cell r="E286">
            <v>0.32042627375767074</v>
          </cell>
          <cell r="F286">
            <v>1.3724017644319594E-2</v>
          </cell>
          <cell r="G286">
            <v>6.3483002009986272E-2</v>
          </cell>
          <cell r="H286">
            <v>1.3835458600937032E-3</v>
          </cell>
          <cell r="I286">
            <v>0</v>
          </cell>
          <cell r="J286">
            <v>6.7511580621987727E-2</v>
          </cell>
          <cell r="K286">
            <v>0</v>
          </cell>
        </row>
        <row r="287">
          <cell r="A287" t="str">
            <v>27417</v>
          </cell>
          <cell r="B287" t="str">
            <v xml:space="preserve">FIFE                </v>
          </cell>
          <cell r="C287" t="str">
            <v>BL</v>
          </cell>
          <cell r="D287">
            <v>0.40654614287695828</v>
          </cell>
          <cell r="E287">
            <v>0.41924430868773438</v>
          </cell>
          <cell r="F287">
            <v>3.1414638576805529E-2</v>
          </cell>
          <cell r="G287">
            <v>6.2736846957924142E-2</v>
          </cell>
          <cell r="H287">
            <v>8.9516531598126548E-3</v>
          </cell>
          <cell r="I287">
            <v>0</v>
          </cell>
          <cell r="J287">
            <v>7.1106409740765014E-2</v>
          </cell>
          <cell r="K287">
            <v>0</v>
          </cell>
        </row>
        <row r="288">
          <cell r="A288" t="str">
            <v>23309</v>
          </cell>
          <cell r="B288" t="str">
            <v xml:space="preserve">SHELTON             </v>
          </cell>
          <cell r="C288" t="str">
            <v>BLS</v>
          </cell>
          <cell r="D288">
            <v>0.40013863385159809</v>
          </cell>
          <cell r="E288">
            <v>0.36541325852101786</v>
          </cell>
          <cell r="F288">
            <v>5.5609170092154332E-2</v>
          </cell>
          <cell r="G288">
            <v>6.8809703286378712E-2</v>
          </cell>
          <cell r="H288">
            <v>1.2561082958212268E-2</v>
          </cell>
          <cell r="I288">
            <v>0</v>
          </cell>
          <cell r="J288">
            <v>9.746815129063878E-2</v>
          </cell>
          <cell r="K288">
            <v>0</v>
          </cell>
        </row>
        <row r="289">
          <cell r="A289" t="str">
            <v>39120</v>
          </cell>
          <cell r="B289" t="str">
            <v xml:space="preserve">MABTON              </v>
          </cell>
          <cell r="C289" t="str">
            <v>BLS</v>
          </cell>
          <cell r="D289">
            <v>0.46211405818409734</v>
          </cell>
          <cell r="E289">
            <v>0.29297007922753332</v>
          </cell>
          <cell r="F289">
            <v>2.4483202967082198E-2</v>
          </cell>
          <cell r="G289">
            <v>9.0742910570627694E-2</v>
          </cell>
          <cell r="H289">
            <v>3.0754356219151589E-2</v>
          </cell>
          <cell r="I289">
            <v>0</v>
          </cell>
          <cell r="J289">
            <v>9.893539283150779E-2</v>
          </cell>
          <cell r="K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Total</v>
          </cell>
          <cell r="B291" t="str">
            <v>TOTAL  2014–15</v>
          </cell>
          <cell r="D291">
            <v>0.43302302583269087</v>
          </cell>
          <cell r="E291">
            <v>0.47170896039200905</v>
          </cell>
          <cell r="F291">
            <v>4.7095191028860575E-2</v>
          </cell>
          <cell r="G291">
            <v>9.1852075983244005E-2</v>
          </cell>
          <cell r="H291">
            <v>2.857785501557555E-2</v>
          </cell>
          <cell r="I291">
            <v>7.0319916965745259E-3</v>
          </cell>
          <cell r="J291">
            <v>-7.9289099948954792E-2</v>
          </cell>
          <cell r="K291">
            <v>0</v>
          </cell>
        </row>
        <row r="292">
          <cell r="A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</row>
      </sheetData>
      <sheetData sheetId="5">
        <row r="8">
          <cell r="A8" t="str">
            <v>01109</v>
          </cell>
          <cell r="B8" t="str">
            <v xml:space="preserve">WASHTUCNA           </v>
          </cell>
          <cell r="C8" t="str">
            <v>BL</v>
          </cell>
          <cell r="D8">
            <v>8485.3689646269049</v>
          </cell>
          <cell r="E8">
            <v>1.8805958899987141</v>
          </cell>
          <cell r="F8">
            <v>5.235640333991463</v>
          </cell>
          <cell r="G8">
            <v>0.16229583012134249</v>
          </cell>
          <cell r="H8">
            <v>2.0451195868255359</v>
          </cell>
          <cell r="I8">
            <v>4.5554884131900127E-2</v>
          </cell>
          <cell r="J8">
            <v>0</v>
          </cell>
          <cell r="K8">
            <v>9.3692065250689556</v>
          </cell>
          <cell r="L8">
            <v>2.9956304912567409</v>
          </cell>
          <cell r="M8">
            <v>-6.3735760338122152</v>
          </cell>
          <cell r="N8">
            <v>12033.571805006586</v>
          </cell>
          <cell r="O8">
            <v>-3548.2028403796812</v>
          </cell>
        </row>
        <row r="9">
          <cell r="A9" t="str">
            <v>01147</v>
          </cell>
          <cell r="B9" t="str">
            <v xml:space="preserve">OTHELLO             </v>
          </cell>
          <cell r="C9" t="str">
            <v>BL</v>
          </cell>
          <cell r="D9">
            <v>651975.60662047728</v>
          </cell>
          <cell r="E9">
            <v>1.7064324779985671</v>
          </cell>
          <cell r="F9">
            <v>1.2994628501387717</v>
          </cell>
          <cell r="G9">
            <v>0.16161756502852959</v>
          </cell>
          <cell r="H9">
            <v>0.24196789511763489</v>
          </cell>
          <cell r="I9">
            <v>3.070685436189018E-2</v>
          </cell>
          <cell r="J9">
            <v>0</v>
          </cell>
          <cell r="K9">
            <v>3.4401876426453941</v>
          </cell>
          <cell r="L9">
            <v>3.3740874929398132</v>
          </cell>
          <cell r="M9">
            <v>-6.610014970558048E-2</v>
          </cell>
          <cell r="N9">
            <v>687956.23723487812</v>
          </cell>
          <cell r="O9">
            <v>-35980.630614400841</v>
          </cell>
        </row>
        <row r="10">
          <cell r="A10" t="str">
            <v>01158</v>
          </cell>
          <cell r="B10" t="str">
            <v xml:space="preserve">LIND                </v>
          </cell>
          <cell r="C10" t="str">
            <v>BL</v>
          </cell>
          <cell r="D10">
            <v>43175.87759815243</v>
          </cell>
          <cell r="E10">
            <v>1.8595212064302218</v>
          </cell>
          <cell r="F10">
            <v>2.1442325008805754</v>
          </cell>
          <cell r="G10">
            <v>0.16475310742275201</v>
          </cell>
          <cell r="H10">
            <v>0.42993936504939367</v>
          </cell>
          <cell r="I10">
            <v>7.9566419748860057E-2</v>
          </cell>
          <cell r="J10">
            <v>0</v>
          </cell>
          <cell r="K10">
            <v>4.6780125995318027</v>
          </cell>
          <cell r="L10">
            <v>2.7715327784123742</v>
          </cell>
          <cell r="M10">
            <v>-1.9064798211194285</v>
          </cell>
          <cell r="N10">
            <v>44136.965697826658</v>
          </cell>
          <cell r="O10">
            <v>-961.08809967422712</v>
          </cell>
        </row>
        <row r="11">
          <cell r="A11" t="str">
            <v>01160</v>
          </cell>
          <cell r="B11" t="str">
            <v xml:space="preserve">RITZVILLE           </v>
          </cell>
          <cell r="C11" t="str">
            <v>BL</v>
          </cell>
          <cell r="D11">
            <v>42046.178672863411</v>
          </cell>
          <cell r="E11">
            <v>1.6646682816189768</v>
          </cell>
          <cell r="F11">
            <v>1.8241600645031144</v>
          </cell>
          <cell r="G11">
            <v>2.0241791926487084E-2</v>
          </cell>
          <cell r="H11">
            <v>0.41093146372303446</v>
          </cell>
          <cell r="I11">
            <v>2.5168042219327173E-2</v>
          </cell>
          <cell r="J11">
            <v>0</v>
          </cell>
          <cell r="K11">
            <v>3.9451696439909396</v>
          </cell>
          <cell r="L11">
            <v>2.79871545320592</v>
          </cell>
          <cell r="M11">
            <v>-1.1464541907850196</v>
          </cell>
          <cell r="N11">
            <v>35795.616600790512</v>
          </cell>
          <cell r="O11">
            <v>6250.5620720728984</v>
          </cell>
        </row>
        <row r="12">
          <cell r="A12" t="str">
            <v>02250</v>
          </cell>
          <cell r="B12" t="str">
            <v xml:space="preserve">CLARKSTON           </v>
          </cell>
          <cell r="C12" t="str">
            <v>BLS</v>
          </cell>
          <cell r="D12">
            <v>373880.08237105468</v>
          </cell>
          <cell r="E12">
            <v>1.65115162872124</v>
          </cell>
          <cell r="F12">
            <v>1.4721021051178134</v>
          </cell>
          <cell r="G12">
            <v>0.12198812997800565</v>
          </cell>
          <cell r="H12">
            <v>0.33615486222851648</v>
          </cell>
          <cell r="I12">
            <v>4.4890078061258346E-2</v>
          </cell>
          <cell r="J12">
            <v>4.2643669215503652E-2</v>
          </cell>
          <cell r="K12">
            <v>3.6689304733223369</v>
          </cell>
          <cell r="L12">
            <v>3.353649041821952</v>
          </cell>
          <cell r="M12">
            <v>-0.31528143150038468</v>
          </cell>
          <cell r="N12">
            <v>369996.09583660646</v>
          </cell>
          <cell r="O12">
            <v>3883.9865344482241</v>
          </cell>
        </row>
        <row r="13">
          <cell r="A13" t="str">
            <v>02420</v>
          </cell>
          <cell r="B13" t="str">
            <v xml:space="preserve">ASOTIN              </v>
          </cell>
          <cell r="C13" t="str">
            <v>BL</v>
          </cell>
          <cell r="D13">
            <v>56465.470436354248</v>
          </cell>
          <cell r="E13">
            <v>1.4347970427576398</v>
          </cell>
          <cell r="F13">
            <v>2.0101879807756124</v>
          </cell>
          <cell r="G13">
            <v>1.9786605714360132E-2</v>
          </cell>
          <cell r="H13">
            <v>0.56129299182451553</v>
          </cell>
          <cell r="I13">
            <v>5.1704164995680863E-3</v>
          </cell>
          <cell r="J13">
            <v>0</v>
          </cell>
          <cell r="K13">
            <v>4.0312350375716965</v>
          </cell>
          <cell r="L13">
            <v>3.0735438606788548</v>
          </cell>
          <cell r="M13">
            <v>-0.95769117689284189</v>
          </cell>
          <cell r="N13">
            <v>59095.31357048748</v>
          </cell>
          <cell r="O13">
            <v>-2629.8431341332325</v>
          </cell>
        </row>
        <row r="14">
          <cell r="A14" t="str">
            <v>03017</v>
          </cell>
          <cell r="B14" t="str">
            <v xml:space="preserve">KENNEWICK           </v>
          </cell>
          <cell r="C14" t="str">
            <v>BLSC</v>
          </cell>
          <cell r="D14">
            <v>2008629.4603541186</v>
          </cell>
          <cell r="E14">
            <v>1.5043869835334132</v>
          </cell>
          <cell r="F14">
            <v>1.4818182484693327</v>
          </cell>
          <cell r="G14">
            <v>0.19741003863391449</v>
          </cell>
          <cell r="H14">
            <v>0.28119224462856457</v>
          </cell>
          <cell r="I14">
            <v>0.16224024353568217</v>
          </cell>
          <cell r="J14">
            <v>3.3760104982029169E-3</v>
          </cell>
          <cell r="K14">
            <v>3.6304237692991101</v>
          </cell>
          <cell r="L14">
            <v>3.2678279391773937</v>
          </cell>
          <cell r="M14">
            <v>-0.36259583012171659</v>
          </cell>
          <cell r="N14">
            <v>2046834.9274679236</v>
          </cell>
          <cell r="O14">
            <v>-38205.467113805003</v>
          </cell>
        </row>
        <row r="15">
          <cell r="A15" t="str">
            <v>03050</v>
          </cell>
          <cell r="B15" t="str">
            <v xml:space="preserve">PATERSON            </v>
          </cell>
          <cell r="C15" t="str">
            <v>BL</v>
          </cell>
          <cell r="D15">
            <v>23912.666666666668</v>
          </cell>
          <cell r="E15">
            <v>2.1369528004683707</v>
          </cell>
          <cell r="F15">
            <v>2.057973737767989</v>
          </cell>
          <cell r="G15">
            <v>0.10990325908165825</v>
          </cell>
          <cell r="H15">
            <v>0.53361921026513148</v>
          </cell>
          <cell r="I15">
            <v>1.729585435891717E-2</v>
          </cell>
          <cell r="J15">
            <v>0</v>
          </cell>
          <cell r="K15">
            <v>4.8557448619420667</v>
          </cell>
          <cell r="L15">
            <v>2.6712181828319714</v>
          </cell>
          <cell r="M15">
            <v>-2.1845266791100952</v>
          </cell>
          <cell r="N15">
            <v>23547.265252683945</v>
          </cell>
          <cell r="O15">
            <v>365.40141398272317</v>
          </cell>
        </row>
        <row r="16">
          <cell r="A16" t="str">
            <v>03052</v>
          </cell>
          <cell r="B16" t="str">
            <v xml:space="preserve">KIONA BENTON        </v>
          </cell>
          <cell r="C16" t="str">
            <v>BLS</v>
          </cell>
          <cell r="D16">
            <v>178456.81062355661</v>
          </cell>
          <cell r="E16">
            <v>1.3584108961193624</v>
          </cell>
          <cell r="F16">
            <v>1.3754517808027946</v>
          </cell>
          <cell r="G16">
            <v>0.11896470933764618</v>
          </cell>
          <cell r="H16">
            <v>0.37907468538449884</v>
          </cell>
          <cell r="I16">
            <v>3.5344144986673584E-2</v>
          </cell>
          <cell r="J16">
            <v>0</v>
          </cell>
          <cell r="K16">
            <v>3.267246216630975</v>
          </cell>
          <cell r="L16">
            <v>3.213661322289131</v>
          </cell>
          <cell r="M16">
            <v>-5.3584894341843818E-2</v>
          </cell>
          <cell r="N16">
            <v>181353.15553809897</v>
          </cell>
          <cell r="O16">
            <v>-2896.3449145423656</v>
          </cell>
        </row>
        <row r="17">
          <cell r="A17" t="str">
            <v>03053</v>
          </cell>
          <cell r="B17" t="str">
            <v xml:space="preserve">FINLEY              </v>
          </cell>
          <cell r="C17" t="str">
            <v>BLS</v>
          </cell>
          <cell r="D17">
            <v>159592.97536566592</v>
          </cell>
          <cell r="E17">
            <v>1.4406070158991593</v>
          </cell>
          <cell r="F17">
            <v>1.6169712946871797</v>
          </cell>
          <cell r="G17">
            <v>0.54530846235931929</v>
          </cell>
          <cell r="H17">
            <v>0.40980682792051232</v>
          </cell>
          <cell r="I17">
            <v>1.8703893408595358E-2</v>
          </cell>
          <cell r="J17">
            <v>0</v>
          </cell>
          <cell r="K17">
            <v>4.0313974942747661</v>
          </cell>
          <cell r="L17">
            <v>3.3970186266521192</v>
          </cell>
          <cell r="M17">
            <v>-0.63437886762264706</v>
          </cell>
          <cell r="N17">
            <v>170569.21366849961</v>
          </cell>
          <cell r="O17">
            <v>-10976.238302833692</v>
          </cell>
        </row>
        <row r="18">
          <cell r="A18" t="str">
            <v>03116</v>
          </cell>
          <cell r="B18" t="str">
            <v xml:space="preserve">PROSSER             </v>
          </cell>
          <cell r="C18" t="str">
            <v>BLS</v>
          </cell>
          <cell r="D18">
            <v>363484.49499615084</v>
          </cell>
          <cell r="E18">
            <v>1.4611038912723133</v>
          </cell>
          <cell r="F18">
            <v>1.653055169157972</v>
          </cell>
          <cell r="G18">
            <v>0.11814263466364656</v>
          </cell>
          <cell r="H18">
            <v>0.34700895490874539</v>
          </cell>
          <cell r="I18">
            <v>2.0278473456365385E-2</v>
          </cell>
          <cell r="J18">
            <v>0</v>
          </cell>
          <cell r="K18">
            <v>3.599589123459042</v>
          </cell>
          <cell r="L18">
            <v>3.3384187130536338</v>
          </cell>
          <cell r="M18">
            <v>-0.26117041040540817</v>
          </cell>
          <cell r="N18">
            <v>372395.19141136418</v>
          </cell>
          <cell r="O18">
            <v>-8910.6964152133442</v>
          </cell>
        </row>
        <row r="19">
          <cell r="A19" t="str">
            <v>03400</v>
          </cell>
          <cell r="B19" t="str">
            <v xml:space="preserve">RICHLAND            </v>
          </cell>
          <cell r="C19" t="str">
            <v>BLSC</v>
          </cell>
          <cell r="D19">
            <v>959594.64213787753</v>
          </cell>
          <cell r="E19">
            <v>1.3479371168842746</v>
          </cell>
          <cell r="F19">
            <v>1.4346881958816731</v>
          </cell>
          <cell r="G19">
            <v>0.35639459380808047</v>
          </cell>
          <cell r="H19">
            <v>0.40229328151058363</v>
          </cell>
          <cell r="I19">
            <v>6.4513527240982832E-2</v>
          </cell>
          <cell r="J19">
            <v>2.9470924242087481E-2</v>
          </cell>
          <cell r="K19">
            <v>3.6352976395676819</v>
          </cell>
          <cell r="L19">
            <v>3.332354433405166</v>
          </cell>
          <cell r="M19">
            <v>-0.30294320616251597</v>
          </cell>
          <cell r="N19">
            <v>970592.71541501977</v>
          </cell>
          <cell r="O19">
            <v>-10998.073277142248</v>
          </cell>
        </row>
        <row r="20">
          <cell r="A20" t="str">
            <v>04019</v>
          </cell>
          <cell r="B20" t="str">
            <v xml:space="preserve">MANSON              </v>
          </cell>
          <cell r="C20" t="str">
            <v>BLS</v>
          </cell>
          <cell r="D20">
            <v>128377.20554272518</v>
          </cell>
          <cell r="E20">
            <v>1.9524454166258114</v>
          </cell>
          <cell r="F20">
            <v>2.0009504107306224</v>
          </cell>
          <cell r="G20">
            <v>0.11402962700622513</v>
          </cell>
          <cell r="H20">
            <v>0.4026577455373897</v>
          </cell>
          <cell r="I20">
            <v>5.8024525335952329E-2</v>
          </cell>
          <cell r="J20">
            <v>0</v>
          </cell>
          <cell r="K20">
            <v>4.5281077252360005</v>
          </cell>
          <cell r="L20">
            <v>3.4396993464158108</v>
          </cell>
          <cell r="M20">
            <v>-1.0884083788201899</v>
          </cell>
          <cell r="N20">
            <v>131806.84603299294</v>
          </cell>
          <cell r="O20">
            <v>-3429.6404902677605</v>
          </cell>
        </row>
        <row r="21">
          <cell r="A21" t="str">
            <v>04127</v>
          </cell>
          <cell r="B21" t="str">
            <v xml:space="preserve">ENTIAT              </v>
          </cell>
          <cell r="C21" t="str">
            <v>BL</v>
          </cell>
          <cell r="D21">
            <v>41220.290223248652</v>
          </cell>
          <cell r="E21">
            <v>1.7480808507107373</v>
          </cell>
          <cell r="F21">
            <v>2.5832724472168413</v>
          </cell>
          <cell r="G21">
            <v>0.25416245114380748</v>
          </cell>
          <cell r="H21">
            <v>0.63149196934374463</v>
          </cell>
          <cell r="I21">
            <v>9.4282693764442607E-2</v>
          </cell>
          <cell r="J21">
            <v>0</v>
          </cell>
          <cell r="K21">
            <v>5.3112904121795728</v>
          </cell>
          <cell r="L21">
            <v>3.4417232200850578</v>
          </cell>
          <cell r="M21">
            <v>-1.8695671920945149</v>
          </cell>
          <cell r="N21">
            <v>50711.30741031684</v>
          </cell>
          <cell r="O21">
            <v>-9491.0171870681879</v>
          </cell>
        </row>
        <row r="22">
          <cell r="A22" t="str">
            <v>04129</v>
          </cell>
          <cell r="B22" t="str">
            <v xml:space="preserve">LAKE CHELAN         </v>
          </cell>
          <cell r="C22" t="str">
            <v>BLS</v>
          </cell>
          <cell r="D22">
            <v>209171.59892224791</v>
          </cell>
          <cell r="E22">
            <v>1.7670624725816388</v>
          </cell>
          <cell r="F22">
            <v>1.8824197529685083</v>
          </cell>
          <cell r="G22">
            <v>0.14895845623901047</v>
          </cell>
          <cell r="H22">
            <v>0.3745328976286631</v>
          </cell>
          <cell r="I22">
            <v>6.332479766419899E-2</v>
          </cell>
          <cell r="J22">
            <v>0</v>
          </cell>
          <cell r="K22">
            <v>4.2362983770820195</v>
          </cell>
          <cell r="L22">
            <v>3.1975393095724023</v>
          </cell>
          <cell r="M22">
            <v>-1.0387590675096177</v>
          </cell>
          <cell r="N22">
            <v>220751.78161822466</v>
          </cell>
          <cell r="O22">
            <v>-11580.18269597675</v>
          </cell>
        </row>
        <row r="23">
          <cell r="A23" t="str">
            <v>04222</v>
          </cell>
          <cell r="B23" t="str">
            <v xml:space="preserve">CASHMERE            </v>
          </cell>
          <cell r="C23" t="str">
            <v>BL</v>
          </cell>
          <cell r="D23">
            <v>169555.35565819862</v>
          </cell>
          <cell r="E23">
            <v>1.4137103429702813</v>
          </cell>
          <cell r="F23">
            <v>1.7065397838762322</v>
          </cell>
          <cell r="G23">
            <v>0.11253675783892794</v>
          </cell>
          <cell r="H23">
            <v>0.35165343510113362</v>
          </cell>
          <cell r="I23">
            <v>9.5204542123346697E-2</v>
          </cell>
          <cell r="J23">
            <v>0</v>
          </cell>
          <cell r="K23">
            <v>3.6796448619099213</v>
          </cell>
          <cell r="L23">
            <v>3.1082777536229149</v>
          </cell>
          <cell r="M23">
            <v>-0.57136710828700643</v>
          </cell>
          <cell r="N23">
            <v>162219.69023304529</v>
          </cell>
          <cell r="O23">
            <v>7335.6654251533328</v>
          </cell>
        </row>
        <row r="24">
          <cell r="A24" t="str">
            <v>04228</v>
          </cell>
          <cell r="B24" t="str">
            <v xml:space="preserve">CASCADE             </v>
          </cell>
          <cell r="C24" t="str">
            <v>BLS</v>
          </cell>
          <cell r="D24">
            <v>123418.98383371824</v>
          </cell>
          <cell r="E24">
            <v>1.4802841048030686</v>
          </cell>
          <cell r="F24">
            <v>2.1209371675971109</v>
          </cell>
          <cell r="G24">
            <v>0.32444935743394232</v>
          </cell>
          <cell r="H24">
            <v>0.5104306257202319</v>
          </cell>
          <cell r="I24">
            <v>1.5706173716449084E-2</v>
          </cell>
          <cell r="J24">
            <v>6.3580818414226539E-2</v>
          </cell>
          <cell r="K24">
            <v>4.5153882476850287</v>
          </cell>
          <cell r="L24">
            <v>3.3670588356154387</v>
          </cell>
          <cell r="M24">
            <v>-1.1483294120695899</v>
          </cell>
          <cell r="N24">
            <v>129260.03508771928</v>
          </cell>
          <cell r="O24">
            <v>-5841.0512540010386</v>
          </cell>
        </row>
        <row r="25">
          <cell r="A25" t="str">
            <v>04246</v>
          </cell>
          <cell r="B25" t="str">
            <v xml:space="preserve">WENATCHEE           </v>
          </cell>
          <cell r="C25" t="str">
            <v>BLS</v>
          </cell>
          <cell r="D25">
            <v>946422.23787528859</v>
          </cell>
          <cell r="E25">
            <v>1.4477106385852412</v>
          </cell>
          <cell r="F25">
            <v>1.498602094151215</v>
          </cell>
          <cell r="G25">
            <v>7.6523003104812831E-2</v>
          </cell>
          <cell r="H25">
            <v>0.25269082216622007</v>
          </cell>
          <cell r="I25">
            <v>7.2142322341234494E-2</v>
          </cell>
          <cell r="J25">
            <v>0</v>
          </cell>
          <cell r="K25">
            <v>3.3476688803487238</v>
          </cell>
          <cell r="L25">
            <v>3.2913382899720784</v>
          </cell>
          <cell r="M25">
            <v>-5.6330590376645139E-2</v>
          </cell>
          <cell r="N25">
            <v>980186.85493584711</v>
          </cell>
          <cell r="O25">
            <v>-33764.617060558521</v>
          </cell>
        </row>
        <row r="26">
          <cell r="A26" t="str">
            <v>05121</v>
          </cell>
          <cell r="B26" t="str">
            <v xml:space="preserve">PORT ANGELES        </v>
          </cell>
          <cell r="C26" t="str">
            <v>BLC</v>
          </cell>
          <cell r="D26">
            <v>501315.16089299461</v>
          </cell>
          <cell r="E26">
            <v>1.2596324612947172</v>
          </cell>
          <cell r="F26">
            <v>1.2916078557181496</v>
          </cell>
          <cell r="G26">
            <v>0.17300917021041962</v>
          </cell>
          <cell r="H26">
            <v>0.25203701452980654</v>
          </cell>
          <cell r="I26">
            <v>8.162232701502925E-2</v>
          </cell>
          <cell r="J26">
            <v>5.0148732695850351E-2</v>
          </cell>
          <cell r="K26">
            <v>3.1080575614639727</v>
          </cell>
          <cell r="L26">
            <v>2.9621122117169763</v>
          </cell>
          <cell r="M26">
            <v>-0.14594534974699652</v>
          </cell>
          <cell r="N26">
            <v>542037.84341450641</v>
          </cell>
          <cell r="O26">
            <v>-40722.682521511801</v>
          </cell>
        </row>
        <row r="27">
          <cell r="A27" t="str">
            <v>05313</v>
          </cell>
          <cell r="B27" t="str">
            <v xml:space="preserve">CRESCENT            </v>
          </cell>
          <cell r="C27" t="str">
            <v>BLS</v>
          </cell>
          <cell r="D27">
            <v>22191.315627405696</v>
          </cell>
          <cell r="E27">
            <v>2.1031037899511906</v>
          </cell>
          <cell r="F27">
            <v>3.1963053110921926</v>
          </cell>
          <cell r="G27">
            <v>0.2603964585526265</v>
          </cell>
          <cell r="H27">
            <v>0.63564425637656763</v>
          </cell>
          <cell r="I27">
            <v>9.8355592640235204E-2</v>
          </cell>
          <cell r="J27">
            <v>0</v>
          </cell>
          <cell r="K27">
            <v>6.2938054086128128</v>
          </cell>
          <cell r="L27">
            <v>3.6690821475877824</v>
          </cell>
          <cell r="M27">
            <v>-2.6247232610250304</v>
          </cell>
          <cell r="N27">
            <v>27600.397748101601</v>
          </cell>
          <cell r="O27">
            <v>-5409.0821206959045</v>
          </cell>
        </row>
        <row r="28">
          <cell r="A28" t="str">
            <v>05323</v>
          </cell>
          <cell r="B28" t="str">
            <v xml:space="preserve">SEQUIM              </v>
          </cell>
          <cell r="C28" t="str">
            <v>BLC</v>
          </cell>
          <cell r="D28">
            <v>300280.45496535796</v>
          </cell>
          <cell r="E28">
            <v>1.3814116541413091</v>
          </cell>
          <cell r="F28">
            <v>1.5493964802127207</v>
          </cell>
          <cell r="G28">
            <v>0.18850211215555171</v>
          </cell>
          <cell r="H28">
            <v>0.3085200214269283</v>
          </cell>
          <cell r="I28">
            <v>2.4237341723888195E-4</v>
          </cell>
          <cell r="J28">
            <v>1.1852086744741946E-2</v>
          </cell>
          <cell r="K28">
            <v>3.4399247280984908</v>
          </cell>
          <cell r="L28">
            <v>2.8952367216184514</v>
          </cell>
          <cell r="M28">
            <v>-0.54468800648003923</v>
          </cell>
          <cell r="N28">
            <v>361187.89002356638</v>
          </cell>
          <cell r="O28">
            <v>-60907.435058208415</v>
          </cell>
        </row>
        <row r="29">
          <cell r="A29" t="str">
            <v>05401</v>
          </cell>
          <cell r="B29" t="str">
            <v xml:space="preserve">CAPE FLATTERY       </v>
          </cell>
          <cell r="C29" t="str">
            <v>BLS</v>
          </cell>
          <cell r="D29">
            <v>79506.745958429543</v>
          </cell>
          <cell r="E29">
            <v>1.8516264025819011</v>
          </cell>
          <cell r="F29">
            <v>2.9705786239005216</v>
          </cell>
          <cell r="G29">
            <v>0.20657844566532205</v>
          </cell>
          <cell r="H29">
            <v>0.72008363607201598</v>
          </cell>
          <cell r="I29">
            <v>9.1493116870905666E-2</v>
          </cell>
          <cell r="J29">
            <v>0</v>
          </cell>
          <cell r="K29">
            <v>5.8403602250906674</v>
          </cell>
          <cell r="L29">
            <v>3.0497617161539976</v>
          </cell>
          <cell r="M29">
            <v>-2.7905985089366694</v>
          </cell>
          <cell r="N29">
            <v>78736.91804137209</v>
          </cell>
          <cell r="O29">
            <v>769.82791705745331</v>
          </cell>
        </row>
        <row r="30">
          <cell r="A30" t="str">
            <v>05402</v>
          </cell>
          <cell r="B30" t="str">
            <v xml:space="preserve">QUILLAYUTE VALLEY   </v>
          </cell>
          <cell r="C30" t="str">
            <v>BL</v>
          </cell>
          <cell r="D30">
            <v>157980.08160123174</v>
          </cell>
          <cell r="E30">
            <v>1.5123401392138436</v>
          </cell>
          <cell r="F30">
            <v>2.3300418604654016</v>
          </cell>
          <cell r="G30">
            <v>0.12597560289795948</v>
          </cell>
          <cell r="H30">
            <v>0.3775354188158721</v>
          </cell>
          <cell r="I30">
            <v>4.9194340325239561E-2</v>
          </cell>
          <cell r="J30">
            <v>0.15322169717689307</v>
          </cell>
          <cell r="K30">
            <v>4.5483090588952084</v>
          </cell>
          <cell r="L30">
            <v>3.1734717118673212</v>
          </cell>
          <cell r="M30">
            <v>-1.3748373470278874</v>
          </cell>
          <cell r="N30">
            <v>151266.2791306625</v>
          </cell>
          <cell r="O30">
            <v>6713.8024705692369</v>
          </cell>
        </row>
        <row r="31">
          <cell r="A31" t="str">
            <v>06037</v>
          </cell>
          <cell r="B31" t="str">
            <v xml:space="preserve">VANCOUVER           </v>
          </cell>
          <cell r="C31" t="str">
            <v>BL</v>
          </cell>
          <cell r="D31">
            <v>2508128.7459584293</v>
          </cell>
          <cell r="E31">
            <v>1.2945440241981163</v>
          </cell>
          <cell r="F31">
            <v>1.4751999457612075</v>
          </cell>
          <cell r="G31">
            <v>0.1247892320138448</v>
          </cell>
          <cell r="H31">
            <v>0.28578197244260611</v>
          </cell>
          <cell r="I31">
            <v>2.3772029285209675E-2</v>
          </cell>
          <cell r="J31">
            <v>7.017550446069375E-3</v>
          </cell>
          <cell r="K31">
            <v>3.2111047541470534</v>
          </cell>
          <cell r="L31">
            <v>3.1494585406465911</v>
          </cell>
          <cell r="M31">
            <v>-6.1646213500462239E-2</v>
          </cell>
          <cell r="N31">
            <v>2543224.0044514271</v>
          </cell>
          <cell r="O31">
            <v>-35095.258492997847</v>
          </cell>
        </row>
        <row r="32">
          <cell r="A32" t="str">
            <v>06098</v>
          </cell>
          <cell r="B32" t="str">
            <v xml:space="preserve">HOCKINSON           </v>
          </cell>
          <cell r="C32" t="str">
            <v>BLC</v>
          </cell>
          <cell r="D32">
            <v>158991.42602633618</v>
          </cell>
          <cell r="E32">
            <v>1.5122548178174902</v>
          </cell>
          <cell r="F32">
            <v>1.2537849680458875</v>
          </cell>
          <cell r="G32">
            <v>0.29531969851143047</v>
          </cell>
          <cell r="H32">
            <v>0.3232981439105122</v>
          </cell>
          <cell r="I32">
            <v>0</v>
          </cell>
          <cell r="J32">
            <v>1.8100158429444561E-2</v>
          </cell>
          <cell r="K32">
            <v>3.4027577867147651</v>
          </cell>
          <cell r="L32">
            <v>3.2842635169113148</v>
          </cell>
          <cell r="M32">
            <v>-0.11849426980345061</v>
          </cell>
          <cell r="N32">
            <v>176551.1185770751</v>
          </cell>
          <cell r="O32">
            <v>-17559.692550738924</v>
          </cell>
        </row>
        <row r="33">
          <cell r="A33" t="str">
            <v>06101</v>
          </cell>
          <cell r="B33" t="str">
            <v xml:space="preserve">LACENTER            </v>
          </cell>
          <cell r="C33" t="str">
            <v>BL</v>
          </cell>
          <cell r="D33">
            <v>112354.00542215336</v>
          </cell>
          <cell r="E33">
            <v>1.5265296448984651</v>
          </cell>
          <cell r="F33">
            <v>2.0198402286355317</v>
          </cell>
          <cell r="G33">
            <v>6.6833398344687907E-4</v>
          </cell>
          <cell r="H33">
            <v>0.37272700819745624</v>
          </cell>
          <cell r="I33">
            <v>1.6251045017394501E-2</v>
          </cell>
          <cell r="J33">
            <v>0</v>
          </cell>
          <cell r="K33">
            <v>3.9360162607322944</v>
          </cell>
          <cell r="L33">
            <v>3.208075036094177</v>
          </cell>
          <cell r="M33">
            <v>-0.72794122463811717</v>
          </cell>
          <cell r="N33">
            <v>123614.53623188405</v>
          </cell>
          <cell r="O33">
            <v>-11260.530809730684</v>
          </cell>
        </row>
        <row r="34">
          <cell r="A34" t="str">
            <v>06103</v>
          </cell>
          <cell r="B34" t="str">
            <v xml:space="preserve">GREEN MOUNTAIN      </v>
          </cell>
          <cell r="C34" t="str">
            <v>L</v>
          </cell>
          <cell r="D34">
            <v>11303.99923017706</v>
          </cell>
          <cell r="E34">
            <v>2.6677885751702801</v>
          </cell>
          <cell r="F34">
            <v>2.6321923236307536</v>
          </cell>
          <cell r="G34">
            <v>0</v>
          </cell>
          <cell r="H34">
            <v>0.79992324715138596</v>
          </cell>
          <cell r="I34">
            <v>0</v>
          </cell>
          <cell r="J34">
            <v>0</v>
          </cell>
          <cell r="K34">
            <v>6.0999041459524186</v>
          </cell>
          <cell r="L34">
            <v>3.2387201427141772</v>
          </cell>
          <cell r="M34">
            <v>-2.8611840032382418</v>
          </cell>
          <cell r="N34">
            <v>9857.0534171249019</v>
          </cell>
          <cell r="O34">
            <v>1446.945813052158</v>
          </cell>
        </row>
        <row r="35">
          <cell r="A35" t="str">
            <v>06112</v>
          </cell>
          <cell r="B35" t="str">
            <v xml:space="preserve">WASHOUGAL           </v>
          </cell>
          <cell r="C35" t="str">
            <v>BLC</v>
          </cell>
          <cell r="D35">
            <v>283407.79984603537</v>
          </cell>
          <cell r="E35">
            <v>1.3745907847689385</v>
          </cell>
          <cell r="F35">
            <v>1.5266969019026906</v>
          </cell>
          <cell r="G35">
            <v>0.72115164124287279</v>
          </cell>
          <cell r="H35">
            <v>0.37808812495708377</v>
          </cell>
          <cell r="I35">
            <v>0</v>
          </cell>
          <cell r="J35">
            <v>0</v>
          </cell>
          <cell r="K35">
            <v>4.0005274528715855</v>
          </cell>
          <cell r="L35">
            <v>3.4493275080328578</v>
          </cell>
          <cell r="M35">
            <v>-0.55119994483872781</v>
          </cell>
          <cell r="N35">
            <v>293412.84341450641</v>
          </cell>
          <cell r="O35">
            <v>-10005.043568471039</v>
          </cell>
        </row>
        <row r="36">
          <cell r="A36" t="str">
            <v>06114</v>
          </cell>
          <cell r="B36" t="str">
            <v xml:space="preserve">EVERGREEN           </v>
          </cell>
          <cell r="C36" t="str">
            <v>BLC</v>
          </cell>
          <cell r="D36">
            <v>2714136.5211701309</v>
          </cell>
          <cell r="E36">
            <v>1.3139158027359052</v>
          </cell>
          <cell r="F36">
            <v>1.0658973902858624</v>
          </cell>
          <cell r="G36">
            <v>9.7277995784723334E-2</v>
          </cell>
          <cell r="H36">
            <v>0.20322182347461307</v>
          </cell>
          <cell r="I36">
            <v>0.31051441432544813</v>
          </cell>
          <cell r="J36">
            <v>4.370619944359421E-4</v>
          </cell>
          <cell r="K36">
            <v>2.9912644886009887</v>
          </cell>
          <cell r="L36">
            <v>3.0484969438578058</v>
          </cell>
          <cell r="M36">
            <v>5.7232455256817014E-2</v>
          </cell>
          <cell r="N36">
            <v>2795868.8229903118</v>
          </cell>
          <cell r="O36">
            <v>-81732.301820180845</v>
          </cell>
        </row>
        <row r="37">
          <cell r="A37" t="str">
            <v>06117</v>
          </cell>
          <cell r="B37" t="str">
            <v xml:space="preserve">CAMAS               </v>
          </cell>
          <cell r="C37" t="str">
            <v>BLC</v>
          </cell>
          <cell r="D37">
            <v>440767.27420604182</v>
          </cell>
          <cell r="E37">
            <v>1.5193847846492867</v>
          </cell>
          <cell r="F37">
            <v>2.1083041649902556</v>
          </cell>
          <cell r="G37">
            <v>3.6533111558714887E-3</v>
          </cell>
          <cell r="H37">
            <v>0.32684967636153328</v>
          </cell>
          <cell r="I37">
            <v>3.1319090159009716E-2</v>
          </cell>
          <cell r="J37">
            <v>0</v>
          </cell>
          <cell r="K37">
            <v>3.9895110273159564</v>
          </cell>
          <cell r="L37">
            <v>3.2950864208695188</v>
          </cell>
          <cell r="M37">
            <v>-0.69442460644643778</v>
          </cell>
          <cell r="N37">
            <v>476397.19789196306</v>
          </cell>
          <cell r="O37">
            <v>-35629.92368592124</v>
          </cell>
        </row>
        <row r="38">
          <cell r="A38" t="str">
            <v>06119</v>
          </cell>
          <cell r="B38" t="str">
            <v xml:space="preserve">BATTLE GROUND       </v>
          </cell>
          <cell r="C38" t="str">
            <v>BLC</v>
          </cell>
          <cell r="D38">
            <v>931411.96150885301</v>
          </cell>
          <cell r="E38">
            <v>1.5926914828220038</v>
          </cell>
          <cell r="F38">
            <v>1.4685674162636557</v>
          </cell>
          <cell r="G38">
            <v>0.20889150955979163</v>
          </cell>
          <cell r="H38">
            <v>0.28936283173239374</v>
          </cell>
          <cell r="I38">
            <v>8.8046623606658665E-3</v>
          </cell>
          <cell r="J38">
            <v>3.1467521167875448E-2</v>
          </cell>
          <cell r="K38">
            <v>3.5997854239063858</v>
          </cell>
          <cell r="L38">
            <v>3.316791782441197</v>
          </cell>
          <cell r="M38">
            <v>-0.28299364146518907</v>
          </cell>
          <cell r="N38">
            <v>959715.28724797058</v>
          </cell>
          <cell r="O38">
            <v>-28303.325739117572</v>
          </cell>
        </row>
        <row r="39">
          <cell r="A39" t="str">
            <v>06122</v>
          </cell>
          <cell r="B39" t="str">
            <v xml:space="preserve">RIDGEFIELD          </v>
          </cell>
          <cell r="C39" t="str">
            <v>BLC</v>
          </cell>
          <cell r="D39">
            <v>176442.74128582494</v>
          </cell>
          <cell r="E39">
            <v>1.8280971359285572</v>
          </cell>
          <cell r="F39">
            <v>1.1927495484729658</v>
          </cell>
          <cell r="G39">
            <v>5.8216846582315185E-2</v>
          </cell>
          <cell r="H39">
            <v>0.28119032212625161</v>
          </cell>
          <cell r="I39">
            <v>6.0310216914856458E-3</v>
          </cell>
          <cell r="J39">
            <v>0</v>
          </cell>
          <cell r="K39">
            <v>3.366284874801575</v>
          </cell>
          <cell r="L39">
            <v>3.2424297867444296</v>
          </cell>
          <cell r="M39">
            <v>-0.12385508805714555</v>
          </cell>
          <cell r="N39">
            <v>196581.51515151517</v>
          </cell>
          <cell r="O39">
            <v>-20138.773865690222</v>
          </cell>
        </row>
        <row r="40">
          <cell r="A40" t="str">
            <v>07002</v>
          </cell>
          <cell r="B40" t="str">
            <v xml:space="preserve">DAYTON              </v>
          </cell>
          <cell r="C40" t="str">
            <v>BL</v>
          </cell>
          <cell r="D40">
            <v>46676.648960739032</v>
          </cell>
          <cell r="E40">
            <v>1.8561051816910097</v>
          </cell>
          <cell r="F40">
            <v>2.1886611887226297</v>
          </cell>
          <cell r="G40">
            <v>0.79372514576105102</v>
          </cell>
          <cell r="H40">
            <v>0.59991225988723273</v>
          </cell>
          <cell r="I40">
            <v>0.18003991689867327</v>
          </cell>
          <cell r="J40">
            <v>0</v>
          </cell>
          <cell r="K40">
            <v>5.6184436929605965</v>
          </cell>
          <cell r="L40">
            <v>4.0938620114037958</v>
          </cell>
          <cell r="M40">
            <v>-1.5245816815568005</v>
          </cell>
          <cell r="N40">
            <v>48970.432573972241</v>
          </cell>
          <cell r="O40">
            <v>-2293.7836132332086</v>
          </cell>
        </row>
        <row r="41">
          <cell r="A41" t="str">
            <v>08122</v>
          </cell>
          <cell r="B41" t="str">
            <v xml:space="preserve">LONGVIEW            </v>
          </cell>
          <cell r="C41" t="str">
            <v>BLS</v>
          </cell>
          <cell r="D41">
            <v>818813.18475750578</v>
          </cell>
          <cell r="E41">
            <v>1.4180985255432601</v>
          </cell>
          <cell r="F41">
            <v>1.4575689085336996</v>
          </cell>
          <cell r="G41">
            <v>0.21838166913855483</v>
          </cell>
          <cell r="H41">
            <v>0.31037222142345389</v>
          </cell>
          <cell r="I41">
            <v>4.5470506207134824E-2</v>
          </cell>
          <cell r="J41">
            <v>0</v>
          </cell>
          <cell r="K41">
            <v>3.4498918308461035</v>
          </cell>
          <cell r="L41">
            <v>3.3741555478472334</v>
          </cell>
          <cell r="M41">
            <v>-7.5736282998870294E-2</v>
          </cell>
          <cell r="N41">
            <v>811984.58287509833</v>
          </cell>
          <cell r="O41">
            <v>6828.6018824074417</v>
          </cell>
        </row>
        <row r="42">
          <cell r="A42" t="str">
            <v>08130</v>
          </cell>
          <cell r="B42" t="str">
            <v xml:space="preserve">TOUTLE LAKE         </v>
          </cell>
          <cell r="C42" t="str">
            <v>BL</v>
          </cell>
          <cell r="D42">
            <v>70202.672347017811</v>
          </cell>
          <cell r="E42">
            <v>2.0584108149857143</v>
          </cell>
          <cell r="F42">
            <v>1.7842494567846887</v>
          </cell>
          <cell r="G42">
            <v>0.15928909293828372</v>
          </cell>
          <cell r="H42">
            <v>0.36905788189843186</v>
          </cell>
          <cell r="I42">
            <v>1.3290092368394485E-2</v>
          </cell>
          <cell r="J42">
            <v>0</v>
          </cell>
          <cell r="K42">
            <v>4.3842973389755135</v>
          </cell>
          <cell r="L42">
            <v>3.5043703006620754</v>
          </cell>
          <cell r="M42">
            <v>-0.87992703831343788</v>
          </cell>
          <cell r="N42">
            <v>75790.720421607373</v>
          </cell>
          <cell r="O42">
            <v>-5588.048074589562</v>
          </cell>
        </row>
        <row r="43">
          <cell r="A43" t="str">
            <v>08401</v>
          </cell>
          <cell r="B43" t="str">
            <v xml:space="preserve">CASTLE ROCK         </v>
          </cell>
          <cell r="C43" t="str">
            <v>BL</v>
          </cell>
          <cell r="D43">
            <v>145422.08622016935</v>
          </cell>
          <cell r="E43">
            <v>1.4969871885238208</v>
          </cell>
          <cell r="F43">
            <v>1.7470370327059948</v>
          </cell>
          <cell r="G43">
            <v>1.5899648121533511E-2</v>
          </cell>
          <cell r="H43">
            <v>0.38516621875578233</v>
          </cell>
          <cell r="I43">
            <v>2.6037860536997529E-2</v>
          </cell>
          <cell r="J43">
            <v>0</v>
          </cell>
          <cell r="K43">
            <v>3.6711279486441288</v>
          </cell>
          <cell r="L43">
            <v>3.3282171407390528</v>
          </cell>
          <cell r="M43">
            <v>-0.34291080790507611</v>
          </cell>
          <cell r="N43">
            <v>148355.81146897093</v>
          </cell>
          <cell r="O43">
            <v>-2933.7252488015802</v>
          </cell>
        </row>
        <row r="44">
          <cell r="A44" t="str">
            <v>08402</v>
          </cell>
          <cell r="B44" t="str">
            <v xml:space="preserve">KALAMA              </v>
          </cell>
          <cell r="C44" t="str">
            <v>BLC</v>
          </cell>
          <cell r="D44">
            <v>78395.187066974599</v>
          </cell>
          <cell r="E44">
            <v>1.586611814494904</v>
          </cell>
          <cell r="F44">
            <v>1.68721237806346</v>
          </cell>
          <cell r="G44">
            <v>1.2706519842206462E-2</v>
          </cell>
          <cell r="H44">
            <v>0.25822166972706762</v>
          </cell>
          <cell r="I44">
            <v>1.1291637064960875E-2</v>
          </cell>
          <cell r="J44">
            <v>1.3735537094644191E-3</v>
          </cell>
          <cell r="K44">
            <v>3.5574175729020632</v>
          </cell>
          <cell r="L44">
            <v>3.17701442292906</v>
          </cell>
          <cell r="M44">
            <v>-0.38040314997300323</v>
          </cell>
          <cell r="N44">
            <v>83963.143493060998</v>
          </cell>
          <cell r="O44">
            <v>-5567.956426086399</v>
          </cell>
        </row>
        <row r="45">
          <cell r="A45" t="str">
            <v>08404</v>
          </cell>
          <cell r="B45" t="str">
            <v xml:space="preserve">WOODLAND            </v>
          </cell>
          <cell r="C45" t="str">
            <v>BLC</v>
          </cell>
          <cell r="D45">
            <v>221614.80138568129</v>
          </cell>
          <cell r="E45">
            <v>1.3248059522892797</v>
          </cell>
          <cell r="F45">
            <v>1.7572301070682028</v>
          </cell>
          <cell r="G45">
            <v>0.2236651009616876</v>
          </cell>
          <cell r="H45">
            <v>0.3391072773532689</v>
          </cell>
          <cell r="I45">
            <v>4.0006325660627569E-2</v>
          </cell>
          <cell r="J45">
            <v>0</v>
          </cell>
          <cell r="K45">
            <v>3.6848147633330663</v>
          </cell>
          <cell r="L45">
            <v>3.164128549246378</v>
          </cell>
          <cell r="M45">
            <v>-0.52068621408668847</v>
          </cell>
          <cell r="N45">
            <v>235477.04922754646</v>
          </cell>
          <cell r="O45">
            <v>-13862.247841865174</v>
          </cell>
        </row>
        <row r="46">
          <cell r="A46" t="str">
            <v>08458</v>
          </cell>
          <cell r="B46" t="str">
            <v xml:space="preserve">KELSO               </v>
          </cell>
          <cell r="C46" t="str">
            <v>BLS</v>
          </cell>
          <cell r="D46">
            <v>642907.07544264826</v>
          </cell>
          <cell r="E46">
            <v>1.664868076351697</v>
          </cell>
          <cell r="F46">
            <v>1.6144753461765813</v>
          </cell>
          <cell r="G46">
            <v>0.24193192424429674</v>
          </cell>
          <cell r="H46">
            <v>0.36709692160204188</v>
          </cell>
          <cell r="I46">
            <v>1.4626988508998989E-2</v>
          </cell>
          <cell r="J46">
            <v>6.555956116039212E-3</v>
          </cell>
          <cell r="K46">
            <v>3.9095552129996545</v>
          </cell>
          <cell r="L46">
            <v>3.2567262361491598</v>
          </cell>
          <cell r="M46">
            <v>-0.65282897685049468</v>
          </cell>
          <cell r="N46">
            <v>627347.99607227021</v>
          </cell>
          <cell r="O46">
            <v>15559.079370378051</v>
          </cell>
        </row>
        <row r="47">
          <cell r="A47" t="str">
            <v>09013</v>
          </cell>
          <cell r="B47" t="str">
            <v xml:space="preserve">ORONDO              </v>
          </cell>
          <cell r="C47" t="str">
            <v>BLS</v>
          </cell>
          <cell r="D47">
            <v>45246.052347959965</v>
          </cell>
          <cell r="E47">
            <v>1.794784661488827</v>
          </cell>
          <cell r="F47">
            <v>1.3890995080542663</v>
          </cell>
          <cell r="G47">
            <v>0.10817461986965266</v>
          </cell>
          <cell r="H47">
            <v>0.17661588514816695</v>
          </cell>
          <cell r="I47">
            <v>1.7441868201011835E-2</v>
          </cell>
          <cell r="J47">
            <v>0</v>
          </cell>
          <cell r="K47">
            <v>3.4861165427619252</v>
          </cell>
          <cell r="L47">
            <v>2.9127312364509979</v>
          </cell>
          <cell r="M47">
            <v>-0.57338530631092754</v>
          </cell>
          <cell r="N47">
            <v>44372.140089028537</v>
          </cell>
          <cell r="O47">
            <v>873.91225893142837</v>
          </cell>
        </row>
        <row r="48">
          <cell r="A48" t="str">
            <v>09075</v>
          </cell>
          <cell r="B48" t="str">
            <v xml:space="preserve">BRIDGEPORT          </v>
          </cell>
          <cell r="C48" t="str">
            <v>BLSC</v>
          </cell>
          <cell r="D48">
            <v>162336.74826789839</v>
          </cell>
          <cell r="E48">
            <v>1.7011505062976824</v>
          </cell>
          <cell r="F48">
            <v>1.0969647399447107</v>
          </cell>
          <cell r="G48">
            <v>0.10003949686183511</v>
          </cell>
          <cell r="H48">
            <v>0.21474209219704571</v>
          </cell>
          <cell r="I48">
            <v>1.6227922498797311E-2</v>
          </cell>
          <cell r="J48">
            <v>1.6787048445603494E-2</v>
          </cell>
          <cell r="K48">
            <v>3.1459118062456746</v>
          </cell>
          <cell r="L48">
            <v>2.7531277715532494</v>
          </cell>
          <cell r="M48">
            <v>-0.39278403469242512</v>
          </cell>
          <cell r="N48">
            <v>160001.68787640744</v>
          </cell>
          <cell r="O48">
            <v>2335.0603914909589</v>
          </cell>
        </row>
        <row r="49">
          <cell r="A49" t="str">
            <v>09102</v>
          </cell>
          <cell r="B49" t="str">
            <v xml:space="preserve">PALISADES           </v>
          </cell>
          <cell r="C49" t="str">
            <v>BL</v>
          </cell>
          <cell r="D49">
            <v>8128.3333333333339</v>
          </cell>
          <cell r="E49">
            <v>2.1084875948328889</v>
          </cell>
          <cell r="F49">
            <v>2.2617342628665162</v>
          </cell>
          <cell r="G49">
            <v>0.13773549313102315</v>
          </cell>
          <cell r="H49">
            <v>1.3034117041623949</v>
          </cell>
          <cell r="I49">
            <v>3.4993643633381172E-2</v>
          </cell>
          <cell r="J49">
            <v>0</v>
          </cell>
          <cell r="K49">
            <v>5.8463626986262049</v>
          </cell>
          <cell r="L49">
            <v>2.7916793110518756</v>
          </cell>
          <cell r="M49">
            <v>-3.0546833875743289</v>
          </cell>
          <cell r="N49">
            <v>7274</v>
          </cell>
          <cell r="O49">
            <v>854.33333333333394</v>
          </cell>
        </row>
        <row r="50">
          <cell r="A50" t="str">
            <v>09206</v>
          </cell>
          <cell r="B50" t="str">
            <v xml:space="preserve">EASTMONT            </v>
          </cell>
          <cell r="C50" t="str">
            <v>BLSC</v>
          </cell>
          <cell r="D50">
            <v>754299.13548883772</v>
          </cell>
          <cell r="E50">
            <v>1.1637682435246413</v>
          </cell>
          <cell r="F50">
            <v>0.97051671619055313</v>
          </cell>
          <cell r="G50">
            <v>0.58557528335724351</v>
          </cell>
          <cell r="H50">
            <v>0.26862538993722401</v>
          </cell>
          <cell r="I50">
            <v>0.24193604554741066</v>
          </cell>
          <cell r="J50">
            <v>1.4961252729908506E-2</v>
          </cell>
          <cell r="K50">
            <v>3.2453829312869806</v>
          </cell>
          <cell r="L50">
            <v>3.1144775851791557</v>
          </cell>
          <cell r="M50">
            <v>-0.13090534610782523</v>
          </cell>
          <cell r="N50">
            <v>770963.0895522387</v>
          </cell>
          <cell r="O50">
            <v>-16663.954063400975</v>
          </cell>
        </row>
        <row r="51">
          <cell r="A51" t="str">
            <v>09207</v>
          </cell>
          <cell r="B51" t="str">
            <v xml:space="preserve">MANSFIELD           </v>
          </cell>
          <cell r="C51" t="str">
            <v>BLS</v>
          </cell>
          <cell r="D51">
            <v>17875.43802925327</v>
          </cell>
          <cell r="E51">
            <v>2.945678864698547</v>
          </cell>
          <cell r="F51">
            <v>2.9616091036965497</v>
          </cell>
          <cell r="G51">
            <v>0.29359056776183701</v>
          </cell>
          <cell r="H51">
            <v>0.85928673310623505</v>
          </cell>
          <cell r="I51">
            <v>2.3269359851170925E-2</v>
          </cell>
          <cell r="J51">
            <v>0</v>
          </cell>
          <cell r="K51">
            <v>7.0834346291143397</v>
          </cell>
          <cell r="L51">
            <v>3.0005888477934342</v>
          </cell>
          <cell r="M51">
            <v>-4.0828457813209056</v>
          </cell>
          <cell r="N51">
            <v>13717.220214715895</v>
          </cell>
          <cell r="O51">
            <v>4158.2178145373746</v>
          </cell>
        </row>
        <row r="52">
          <cell r="A52" t="str">
            <v>09209</v>
          </cell>
          <cell r="B52" t="str">
            <v xml:space="preserve">WATERVILLE          </v>
          </cell>
          <cell r="C52" t="str">
            <v>BL</v>
          </cell>
          <cell r="D52">
            <v>35829.876058506547</v>
          </cell>
          <cell r="E52">
            <v>1.7686527828486549</v>
          </cell>
          <cell r="F52">
            <v>1.3624962006646368</v>
          </cell>
          <cell r="G52">
            <v>9.4360359898518806E-2</v>
          </cell>
          <cell r="H52">
            <v>0.32681486198498683</v>
          </cell>
          <cell r="I52">
            <v>9.129531999102164E-2</v>
          </cell>
          <cell r="J52">
            <v>1.401523128854862</v>
          </cell>
          <cell r="K52">
            <v>5.0451426542426807</v>
          </cell>
          <cell r="L52">
            <v>4.5740495929259746</v>
          </cell>
          <cell r="M52">
            <v>-0.47109306131670592</v>
          </cell>
          <cell r="N52">
            <v>39248.471327572661</v>
          </cell>
          <cell r="O52">
            <v>-3418.5952690661143</v>
          </cell>
        </row>
        <row r="53">
          <cell r="A53" t="str">
            <v>10003</v>
          </cell>
          <cell r="B53" t="str">
            <v xml:space="preserve">KELLER              </v>
          </cell>
          <cell r="C53" t="str">
            <v>BL</v>
          </cell>
          <cell r="D53">
            <v>8619.5542725173218</v>
          </cell>
          <cell r="E53">
            <v>2.1771624618495942</v>
          </cell>
          <cell r="F53">
            <v>4.4549844209966745</v>
          </cell>
          <cell r="G53">
            <v>0.60524591354262691</v>
          </cell>
          <cell r="H53">
            <v>0.79330308398916782</v>
          </cell>
          <cell r="I53">
            <v>2.8307728252024839E-2</v>
          </cell>
          <cell r="J53">
            <v>0</v>
          </cell>
          <cell r="K53">
            <v>8.0590036086300874</v>
          </cell>
          <cell r="L53">
            <v>3.6584942797500819</v>
          </cell>
          <cell r="M53">
            <v>-4.4005093288800063</v>
          </cell>
          <cell r="N53">
            <v>8916.8172296412686</v>
          </cell>
          <cell r="O53">
            <v>-297.26295712394676</v>
          </cell>
        </row>
        <row r="54">
          <cell r="A54" t="str">
            <v>10050</v>
          </cell>
          <cell r="B54" t="str">
            <v xml:space="preserve">CURLEW              </v>
          </cell>
          <cell r="C54" t="str">
            <v>BL</v>
          </cell>
          <cell r="D54">
            <v>32090.837567359507</v>
          </cell>
          <cell r="E54">
            <v>1.6870765646536756</v>
          </cell>
          <cell r="F54">
            <v>2.4214447453075252</v>
          </cell>
          <cell r="G54">
            <v>0.46910835432079617</v>
          </cell>
          <cell r="H54">
            <v>0.89133890768540569</v>
          </cell>
          <cell r="I54">
            <v>0.11261033596940632</v>
          </cell>
          <cell r="J54">
            <v>0</v>
          </cell>
          <cell r="K54">
            <v>5.5815789079368097</v>
          </cell>
          <cell r="L54">
            <v>3.5963314998479827</v>
          </cell>
          <cell r="M54">
            <v>-1.9852474080888267</v>
          </cell>
          <cell r="N54">
            <v>34208.487824037707</v>
          </cell>
          <cell r="O54">
            <v>-2117.6502566782001</v>
          </cell>
        </row>
        <row r="55">
          <cell r="A55" t="str">
            <v>10065</v>
          </cell>
          <cell r="B55" t="str">
            <v xml:space="preserve">ORIENT              </v>
          </cell>
          <cell r="C55" t="str">
            <v>BL</v>
          </cell>
          <cell r="D55">
            <v>10233.665127020786</v>
          </cell>
          <cell r="E55">
            <v>1.4863488067024275</v>
          </cell>
          <cell r="F55">
            <v>3.1815826902883901</v>
          </cell>
          <cell r="G55">
            <v>0.15254777404460021</v>
          </cell>
          <cell r="H55">
            <v>0.69840992683661629</v>
          </cell>
          <cell r="I55">
            <v>9.6173694982414501E-2</v>
          </cell>
          <cell r="J55">
            <v>0</v>
          </cell>
          <cell r="K55">
            <v>5.6150628928544482</v>
          </cell>
          <cell r="L55">
            <v>2.9173282132489855</v>
          </cell>
          <cell r="M55">
            <v>-2.6977346796054622</v>
          </cell>
          <cell r="N55">
            <v>10006.836868290129</v>
          </cell>
          <cell r="O55">
            <v>226.82825873065667</v>
          </cell>
        </row>
        <row r="56">
          <cell r="A56" t="str">
            <v>10070</v>
          </cell>
          <cell r="B56" t="str">
            <v xml:space="preserve">INCHELIUM           </v>
          </cell>
          <cell r="C56" t="str">
            <v>BL</v>
          </cell>
          <cell r="D56">
            <v>35913.544264819087</v>
          </cell>
          <cell r="E56">
            <v>2.0841944249254927</v>
          </cell>
          <cell r="F56">
            <v>2.3785950184830265</v>
          </cell>
          <cell r="G56">
            <v>0.29636267557486867</v>
          </cell>
          <cell r="H56">
            <v>0.71182611810469953</v>
          </cell>
          <cell r="I56">
            <v>3.9863503900532254E-2</v>
          </cell>
          <cell r="J56">
            <v>0</v>
          </cell>
          <cell r="K56">
            <v>5.5108417409886199</v>
          </cell>
          <cell r="L56">
            <v>3.1738089997332151</v>
          </cell>
          <cell r="M56">
            <v>-2.3370327412554048</v>
          </cell>
          <cell r="N56">
            <v>36069.620843152654</v>
          </cell>
          <cell r="O56">
            <v>-156.07657833356643</v>
          </cell>
        </row>
        <row r="57">
          <cell r="A57" t="str">
            <v>10309</v>
          </cell>
          <cell r="B57" t="str">
            <v xml:space="preserve">REPUBLIC            </v>
          </cell>
          <cell r="C57" t="str">
            <v>BLS</v>
          </cell>
          <cell r="D57">
            <v>58607.832948421863</v>
          </cell>
          <cell r="E57">
            <v>1.6230786093680578</v>
          </cell>
          <cell r="F57">
            <v>1.8773284126855383</v>
          </cell>
          <cell r="G57">
            <v>0.14945920296539247</v>
          </cell>
          <cell r="H57">
            <v>0.63220297519971203</v>
          </cell>
          <cell r="I57">
            <v>6.7986987396490881E-2</v>
          </cell>
          <cell r="J57">
            <v>0</v>
          </cell>
          <cell r="K57">
            <v>4.3500561876151922</v>
          </cell>
          <cell r="L57">
            <v>3.2134769454066858</v>
          </cell>
          <cell r="M57">
            <v>-1.1365792422085059</v>
          </cell>
          <cell r="N57">
            <v>62992.023042681336</v>
          </cell>
          <cell r="O57">
            <v>-4384.190094259473</v>
          </cell>
        </row>
        <row r="58">
          <cell r="A58" t="str">
            <v>11001</v>
          </cell>
          <cell r="B58" t="str">
            <v xml:space="preserve">PASCO               </v>
          </cell>
          <cell r="C58" t="str">
            <v>BL</v>
          </cell>
          <cell r="D58">
            <v>2271492.398768283</v>
          </cell>
          <cell r="E58">
            <v>1.422864651342248</v>
          </cell>
          <cell r="F58">
            <v>1.5083736541922348</v>
          </cell>
          <cell r="G58">
            <v>0.16578763820834419</v>
          </cell>
          <cell r="H58">
            <v>0.27226077260982617</v>
          </cell>
          <cell r="I58">
            <v>6.8865420850548614E-2</v>
          </cell>
          <cell r="J58">
            <v>4.0996861821107802E-2</v>
          </cell>
          <cell r="K58">
            <v>3.4791489990243094</v>
          </cell>
          <cell r="L58">
            <v>3.3827422905604179</v>
          </cell>
          <cell r="M58">
            <v>-9.6406708463891669E-2</v>
          </cell>
          <cell r="N58">
            <v>2280122.789473684</v>
          </cell>
          <cell r="O58">
            <v>-8630.3907054010779</v>
          </cell>
        </row>
        <row r="59">
          <cell r="A59" t="str">
            <v>11051</v>
          </cell>
          <cell r="B59" t="str">
            <v xml:space="preserve">NORTH FRANKLIN      </v>
          </cell>
          <cell r="C59" t="str">
            <v>BLS</v>
          </cell>
          <cell r="D59">
            <v>308162.05542725173</v>
          </cell>
          <cell r="E59">
            <v>1.4353307365721988</v>
          </cell>
          <cell r="F59">
            <v>1.4748001319302244</v>
          </cell>
          <cell r="G59">
            <v>0.14595830086101633</v>
          </cell>
          <cell r="H59">
            <v>0.29776065301674226</v>
          </cell>
          <cell r="I59">
            <v>3.2548913220654049E-2</v>
          </cell>
          <cell r="J59">
            <v>2.4699406906042134E-2</v>
          </cell>
          <cell r="K59">
            <v>3.4110981425068783</v>
          </cell>
          <cell r="L59">
            <v>3.228617873217932</v>
          </cell>
          <cell r="M59">
            <v>-0.1824802692889459</v>
          </cell>
          <cell r="N59">
            <v>310413.44749934535</v>
          </cell>
          <cell r="O59">
            <v>-2251.3920720936148</v>
          </cell>
        </row>
        <row r="60">
          <cell r="A60" t="str">
            <v>11056</v>
          </cell>
          <cell r="B60" t="str">
            <v xml:space="preserve">KAHLOTUS            </v>
          </cell>
          <cell r="C60" t="str">
            <v>BL</v>
          </cell>
          <cell r="D60">
            <v>12402.428021555043</v>
          </cell>
          <cell r="E60">
            <v>2.1902493570443693</v>
          </cell>
          <cell r="F60">
            <v>3.1747670642851351</v>
          </cell>
          <cell r="G60">
            <v>8.1252638455034443E-2</v>
          </cell>
          <cell r="H60">
            <v>1.2152831355122171</v>
          </cell>
          <cell r="I60">
            <v>2.586832186749298E-2</v>
          </cell>
          <cell r="J60">
            <v>0</v>
          </cell>
          <cell r="K60">
            <v>6.6874205171642487</v>
          </cell>
          <cell r="L60">
            <v>3.1617204253754974</v>
          </cell>
          <cell r="M60">
            <v>-3.5257000917887518</v>
          </cell>
          <cell r="N60">
            <v>13193.882691804136</v>
          </cell>
          <cell r="O60">
            <v>-791.4546702490934</v>
          </cell>
        </row>
        <row r="61">
          <cell r="A61" t="str">
            <v>12110</v>
          </cell>
          <cell r="B61" t="str">
            <v xml:space="preserve">POMEROY             </v>
          </cell>
          <cell r="C61" t="str">
            <v>BL</v>
          </cell>
          <cell r="D61">
            <v>49198.179189258968</v>
          </cell>
          <cell r="E61">
            <v>1.5846816139289381</v>
          </cell>
          <cell r="F61">
            <v>1.8622630249698877</v>
          </cell>
          <cell r="G61">
            <v>1.2688274450130162E-2</v>
          </cell>
          <cell r="H61">
            <v>0.57824242174822005</v>
          </cell>
          <cell r="I61">
            <v>8.5745043201131115E-3</v>
          </cell>
          <cell r="J61">
            <v>0</v>
          </cell>
          <cell r="K61">
            <v>4.0464498394172885</v>
          </cell>
          <cell r="L61">
            <v>3.1169106769194999</v>
          </cell>
          <cell r="M61">
            <v>-0.92953916249778912</v>
          </cell>
          <cell r="N61">
            <v>51372.200263504616</v>
          </cell>
          <cell r="O61">
            <v>-2174.0210742456475</v>
          </cell>
        </row>
        <row r="62">
          <cell r="A62" t="str">
            <v>13073</v>
          </cell>
          <cell r="B62" t="str">
            <v xml:space="preserve">WAHLUKE             </v>
          </cell>
          <cell r="C62" t="str">
            <v>BLS</v>
          </cell>
          <cell r="D62">
            <v>453805.10854503466</v>
          </cell>
          <cell r="E62">
            <v>1.5288795496914231</v>
          </cell>
          <cell r="F62">
            <v>1.1061661945795045</v>
          </cell>
          <cell r="G62">
            <v>0.10674615399397321</v>
          </cell>
          <cell r="H62">
            <v>0.24861705712553392</v>
          </cell>
          <cell r="I62">
            <v>8.7930918468362863E-3</v>
          </cell>
          <cell r="J62">
            <v>3.5120781366035123E-2</v>
          </cell>
          <cell r="K62">
            <v>3.0343228286033064</v>
          </cell>
          <cell r="L62">
            <v>3.1014557427802223</v>
          </cell>
          <cell r="M62">
            <v>6.7132914176916095E-2</v>
          </cell>
          <cell r="N62">
            <v>468788.97433883214</v>
          </cell>
          <cell r="O62">
            <v>-14983.865793797479</v>
          </cell>
        </row>
        <row r="63">
          <cell r="A63" t="str">
            <v>13144</v>
          </cell>
          <cell r="B63" t="str">
            <v xml:space="preserve">QUINCY              </v>
          </cell>
          <cell r="C63" t="str">
            <v>BLSC</v>
          </cell>
          <cell r="D63">
            <v>435434.57813702844</v>
          </cell>
          <cell r="E63">
            <v>1.4630584753412013</v>
          </cell>
          <cell r="F63">
            <v>1.6668586199683779</v>
          </cell>
          <cell r="G63">
            <v>0.21608157625550509</v>
          </cell>
          <cell r="H63">
            <v>0.26886903159573433</v>
          </cell>
          <cell r="I63">
            <v>0.19970141179884704</v>
          </cell>
          <cell r="J63">
            <v>0</v>
          </cell>
          <cell r="K63">
            <v>3.814569114959665</v>
          </cell>
          <cell r="L63">
            <v>3.3017338819324742</v>
          </cell>
          <cell r="M63">
            <v>-0.51283523302719103</v>
          </cell>
          <cell r="N63">
            <v>465779.26106310554</v>
          </cell>
          <cell r="O63">
            <v>-30344.682926077105</v>
          </cell>
        </row>
        <row r="64">
          <cell r="A64" t="str">
            <v>13146</v>
          </cell>
          <cell r="B64" t="str">
            <v xml:space="preserve">WARDEN              </v>
          </cell>
          <cell r="C64" t="str">
            <v>BLS</v>
          </cell>
          <cell r="D64">
            <v>192675.49653579676</v>
          </cell>
          <cell r="E64">
            <v>1.2051604079134119</v>
          </cell>
          <cell r="F64">
            <v>1.4537781141669952</v>
          </cell>
          <cell r="G64">
            <v>3.4876100598248867E-2</v>
          </cell>
          <cell r="H64">
            <v>0.26978318746069846</v>
          </cell>
          <cell r="I64">
            <v>0.14937363866947612</v>
          </cell>
          <cell r="J64">
            <v>0</v>
          </cell>
          <cell r="K64">
            <v>3.1129714488088305</v>
          </cell>
          <cell r="L64">
            <v>3.2846420607636557</v>
          </cell>
          <cell r="M64">
            <v>0.17167061195482494</v>
          </cell>
          <cell r="N64">
            <v>188760.5729248494</v>
          </cell>
          <cell r="O64">
            <v>3914.9236109473568</v>
          </cell>
        </row>
        <row r="65">
          <cell r="A65" t="str">
            <v>13151</v>
          </cell>
          <cell r="B65" t="str">
            <v xml:space="preserve">COULEE-HARTLINE     </v>
          </cell>
          <cell r="C65" t="str">
            <v>BL</v>
          </cell>
          <cell r="D65">
            <v>28638.52130131681</v>
          </cell>
          <cell r="E65">
            <v>2.2513575097550653</v>
          </cell>
          <cell r="F65">
            <v>2.4730868348549619</v>
          </cell>
          <cell r="G65">
            <v>0.1237539453490233</v>
          </cell>
          <cell r="H65">
            <v>0.50041121834530811</v>
          </cell>
          <cell r="I65">
            <v>0</v>
          </cell>
          <cell r="J65">
            <v>0</v>
          </cell>
          <cell r="K65">
            <v>5.3486095083043592</v>
          </cell>
          <cell r="L65">
            <v>3.1295037567417645</v>
          </cell>
          <cell r="M65">
            <v>-2.2191057515625947</v>
          </cell>
          <cell r="N65">
            <v>30833.760210803688</v>
          </cell>
          <cell r="O65">
            <v>-2195.2389094868777</v>
          </cell>
        </row>
        <row r="66">
          <cell r="A66" t="str">
            <v>13156</v>
          </cell>
          <cell r="B66" t="str">
            <v xml:space="preserve">SOAP LAKE           </v>
          </cell>
          <cell r="C66" t="str">
            <v>BL</v>
          </cell>
          <cell r="D66">
            <v>98650.226327944576</v>
          </cell>
          <cell r="E66">
            <v>2.1485441837243897</v>
          </cell>
          <cell r="F66">
            <v>1.5020564626725612</v>
          </cell>
          <cell r="G66">
            <v>0.16118442493117494</v>
          </cell>
          <cell r="H66">
            <v>0.4938250074870863</v>
          </cell>
          <cell r="I66">
            <v>3.2004589523234026E-2</v>
          </cell>
          <cell r="J66">
            <v>0</v>
          </cell>
          <cell r="K66">
            <v>4.3376146683384462</v>
          </cell>
          <cell r="L66">
            <v>2.7989923619849146</v>
          </cell>
          <cell r="M66">
            <v>-1.538622306353532</v>
          </cell>
          <cell r="N66">
            <v>101107.77035873265</v>
          </cell>
          <cell r="O66">
            <v>-2457.5440307880781</v>
          </cell>
        </row>
        <row r="67">
          <cell r="A67" t="str">
            <v>13160</v>
          </cell>
          <cell r="B67" t="str">
            <v xml:space="preserve">ROYAL               </v>
          </cell>
          <cell r="C67" t="str">
            <v>BLS</v>
          </cell>
          <cell r="D67">
            <v>292366.4988452656</v>
          </cell>
          <cell r="E67">
            <v>1.5006220334163451</v>
          </cell>
          <cell r="F67">
            <v>0.90133897365398263</v>
          </cell>
          <cell r="G67">
            <v>3.8604799265915521E-2</v>
          </cell>
          <cell r="H67">
            <v>0.1785736956122031</v>
          </cell>
          <cell r="I67">
            <v>3.8918275674334341E-3</v>
          </cell>
          <cell r="J67">
            <v>0</v>
          </cell>
          <cell r="K67">
            <v>2.6230313295158796</v>
          </cell>
          <cell r="L67">
            <v>2.8129371636223555</v>
          </cell>
          <cell r="M67">
            <v>0.18990583410647613</v>
          </cell>
          <cell r="N67">
            <v>288207.39512961509</v>
          </cell>
          <cell r="O67">
            <v>4159.1037156505045</v>
          </cell>
        </row>
        <row r="68">
          <cell r="A68" t="str">
            <v>13161</v>
          </cell>
          <cell r="B68" t="str">
            <v xml:space="preserve">MOSES LAKE          </v>
          </cell>
          <cell r="C68" t="str">
            <v>BLSC</v>
          </cell>
          <cell r="D68">
            <v>1102273.7498075443</v>
          </cell>
          <cell r="E68">
            <v>1.4216861972886459</v>
          </cell>
          <cell r="F68">
            <v>1.651737517965008</v>
          </cell>
          <cell r="G68">
            <v>0.13287544394127343</v>
          </cell>
          <cell r="H68">
            <v>0.31235907840033961</v>
          </cell>
          <cell r="I68">
            <v>0.13287677658567457</v>
          </cell>
          <cell r="J68">
            <v>0</v>
          </cell>
          <cell r="K68">
            <v>3.6515350141809417</v>
          </cell>
          <cell r="L68">
            <v>3.2566991916724595</v>
          </cell>
          <cell r="M68">
            <v>-0.39483582250848237</v>
          </cell>
          <cell r="N68">
            <v>1126092.727153705</v>
          </cell>
          <cell r="O68">
            <v>-23818.977346160682</v>
          </cell>
        </row>
        <row r="69">
          <cell r="A69" t="str">
            <v>13165</v>
          </cell>
          <cell r="B69" t="str">
            <v xml:space="preserve">EPHRATA             </v>
          </cell>
          <cell r="C69" t="str">
            <v>BLS</v>
          </cell>
          <cell r="D69">
            <v>266422.32640492689</v>
          </cell>
          <cell r="E69">
            <v>1.5199869525368397</v>
          </cell>
          <cell r="F69">
            <v>1.8631286150004154</v>
          </cell>
          <cell r="G69">
            <v>6.7855724570632991E-2</v>
          </cell>
          <cell r="H69">
            <v>0.31085800753096515</v>
          </cell>
          <cell r="I69">
            <v>9.4526612464616178E-3</v>
          </cell>
          <cell r="J69">
            <v>1.1627441445322928E-2</v>
          </cell>
          <cell r="K69">
            <v>3.7829094023306382</v>
          </cell>
          <cell r="L69">
            <v>3.2781471499974448</v>
          </cell>
          <cell r="M69">
            <v>-0.50476225233319316</v>
          </cell>
          <cell r="N69">
            <v>275719.83529719821</v>
          </cell>
          <cell r="O69">
            <v>-9297.5088922713185</v>
          </cell>
        </row>
        <row r="70">
          <cell r="A70" t="str">
            <v>13167</v>
          </cell>
          <cell r="B70" t="str">
            <v xml:space="preserve">WILSON CREEK        </v>
          </cell>
          <cell r="C70" t="str">
            <v>BL</v>
          </cell>
          <cell r="D70">
            <v>25359.680867544539</v>
          </cell>
          <cell r="E70">
            <v>1.8758777071553168</v>
          </cell>
          <cell r="F70">
            <v>3.2709134012076237</v>
          </cell>
          <cell r="G70">
            <v>6.5662103900175406E-2</v>
          </cell>
          <cell r="H70">
            <v>1.0863374865752979</v>
          </cell>
          <cell r="I70">
            <v>4.0289544862041844E-2</v>
          </cell>
          <cell r="J70">
            <v>0</v>
          </cell>
          <cell r="K70">
            <v>6.3390802437004563</v>
          </cell>
          <cell r="L70">
            <v>3.7254017703712363</v>
          </cell>
          <cell r="M70">
            <v>-2.6136784733292195</v>
          </cell>
          <cell r="N70">
            <v>28481.46376811594</v>
          </cell>
          <cell r="O70">
            <v>-3121.7829005714011</v>
          </cell>
        </row>
        <row r="71">
          <cell r="A71" t="str">
            <v>13301</v>
          </cell>
          <cell r="B71" t="str">
            <v xml:space="preserve">GRAND COULEE DAM    </v>
          </cell>
          <cell r="C71" t="str">
            <v>BLSC</v>
          </cell>
          <cell r="D71">
            <v>107481.16397228638</v>
          </cell>
          <cell r="E71">
            <v>1.4821574693876216</v>
          </cell>
          <cell r="F71">
            <v>1.7067396111126962</v>
          </cell>
          <cell r="G71">
            <v>0.11036724539993516</v>
          </cell>
          <cell r="H71">
            <v>0.49788809698598246</v>
          </cell>
          <cell r="I71">
            <v>0.10375771519254762</v>
          </cell>
          <cell r="J71">
            <v>0</v>
          </cell>
          <cell r="K71">
            <v>3.9009101380787836</v>
          </cell>
          <cell r="L71">
            <v>3.1919637573748352</v>
          </cell>
          <cell r="M71">
            <v>-0.70894638070394844</v>
          </cell>
          <cell r="N71">
            <v>108668.71956009427</v>
          </cell>
          <cell r="O71">
            <v>-1187.5555878078885</v>
          </cell>
        </row>
        <row r="72">
          <cell r="A72" t="str">
            <v>14005</v>
          </cell>
          <cell r="B72" t="str">
            <v xml:space="preserve">ABERDEEN            </v>
          </cell>
          <cell r="C72" t="str">
            <v>BLS</v>
          </cell>
          <cell r="D72">
            <v>544971.86682063132</v>
          </cell>
          <cell r="E72">
            <v>1.5515534109144871</v>
          </cell>
          <cell r="F72">
            <v>1.677730887247187</v>
          </cell>
          <cell r="G72">
            <v>0.14037347539802777</v>
          </cell>
          <cell r="H72">
            <v>0.33456523406527755</v>
          </cell>
          <cell r="I72">
            <v>1.4125834864519776E-2</v>
          </cell>
          <cell r="J72">
            <v>0</v>
          </cell>
          <cell r="K72">
            <v>3.7183488424894988</v>
          </cell>
          <cell r="L72">
            <v>3.3009107066293386</v>
          </cell>
          <cell r="M72">
            <v>-0.41743813586016032</v>
          </cell>
          <cell r="N72">
            <v>535701.34197433887</v>
          </cell>
          <cell r="O72">
            <v>9270.5248462924501</v>
          </cell>
        </row>
        <row r="73">
          <cell r="A73" t="str">
            <v>14028</v>
          </cell>
          <cell r="B73" t="str">
            <v xml:space="preserve">HOQUIAM             </v>
          </cell>
          <cell r="C73" t="str">
            <v>BLS</v>
          </cell>
          <cell r="D73">
            <v>294983.02078521944</v>
          </cell>
          <cell r="E73">
            <v>1.1047711123593222</v>
          </cell>
          <cell r="F73">
            <v>1.5809589269192523</v>
          </cell>
          <cell r="G73">
            <v>2.6575021094884639E-2</v>
          </cell>
          <cell r="H73">
            <v>0.43331653971049411</v>
          </cell>
          <cell r="I73">
            <v>0.15678421041621307</v>
          </cell>
          <cell r="J73">
            <v>8.1357801327399351E-2</v>
          </cell>
          <cell r="K73">
            <v>3.3837636118275665</v>
          </cell>
          <cell r="L73">
            <v>3.2489378793697035</v>
          </cell>
          <cell r="M73">
            <v>-0.13482573245786289</v>
          </cell>
          <cell r="N73">
            <v>236937.36318407962</v>
          </cell>
          <cell r="O73">
            <v>58045.657601139828</v>
          </cell>
        </row>
        <row r="74">
          <cell r="A74" t="str">
            <v>14064</v>
          </cell>
          <cell r="B74" t="str">
            <v xml:space="preserve">NORTH BEACH         </v>
          </cell>
          <cell r="C74" t="str">
            <v>BL</v>
          </cell>
          <cell r="D74">
            <v>98516.326404926862</v>
          </cell>
          <cell r="E74">
            <v>1.3400737199372228</v>
          </cell>
          <cell r="F74">
            <v>1.75969421847352</v>
          </cell>
          <cell r="G74">
            <v>5.416168258313328E-2</v>
          </cell>
          <cell r="H74">
            <v>0.45539068052131865</v>
          </cell>
          <cell r="I74">
            <v>3.5070938250365072E-2</v>
          </cell>
          <cell r="J74">
            <v>8.9805723811048843E-2</v>
          </cell>
          <cell r="K74">
            <v>3.7341969635766095</v>
          </cell>
          <cell r="L74">
            <v>3.3017447145058463</v>
          </cell>
          <cell r="M74">
            <v>-0.43245224907076307</v>
          </cell>
          <cell r="N74">
            <v>92783.765121759629</v>
          </cell>
          <cell r="O74">
            <v>5732.5612831672333</v>
          </cell>
        </row>
        <row r="75">
          <cell r="A75" t="str">
            <v>14065</v>
          </cell>
          <cell r="B75" t="str">
            <v xml:space="preserve">MC CLEARY           </v>
          </cell>
          <cell r="C75" t="str">
            <v>BLS</v>
          </cell>
          <cell r="D75">
            <v>53960.879907621245</v>
          </cell>
          <cell r="E75">
            <v>1.3956760921788307</v>
          </cell>
          <cell r="F75">
            <v>1.1753909519003611</v>
          </cell>
          <cell r="G75">
            <v>9.0358608094367909E-2</v>
          </cell>
          <cell r="H75">
            <v>0.31609352340436858</v>
          </cell>
          <cell r="I75">
            <v>5.7449026133507639E-3</v>
          </cell>
          <cell r="J75">
            <v>0</v>
          </cell>
          <cell r="K75">
            <v>2.9832640781912789</v>
          </cell>
          <cell r="L75">
            <v>2.3116515189067988</v>
          </cell>
          <cell r="M75">
            <v>-0.67161255928448027</v>
          </cell>
          <cell r="N75">
            <v>43341.931395653308</v>
          </cell>
          <cell r="O75">
            <v>10618.948511967938</v>
          </cell>
        </row>
        <row r="76">
          <cell r="A76" t="str">
            <v>14066</v>
          </cell>
          <cell r="B76" t="str">
            <v xml:space="preserve">MONTESANO           </v>
          </cell>
          <cell r="C76" t="str">
            <v>BLSC</v>
          </cell>
          <cell r="D76">
            <v>119160.54815388589</v>
          </cell>
          <cell r="E76">
            <v>1.3449485797348917</v>
          </cell>
          <cell r="F76">
            <v>1.7230138093595584</v>
          </cell>
          <cell r="G76">
            <v>0.43564510909231774</v>
          </cell>
          <cell r="H76">
            <v>0.44122988293156351</v>
          </cell>
          <cell r="I76">
            <v>0</v>
          </cell>
          <cell r="J76">
            <v>0</v>
          </cell>
          <cell r="K76">
            <v>3.9448373811183317</v>
          </cell>
          <cell r="L76">
            <v>3.3663736548271213</v>
          </cell>
          <cell r="M76">
            <v>-0.57846372629121068</v>
          </cell>
          <cell r="N76">
            <v>121472.93148880104</v>
          </cell>
          <cell r="O76">
            <v>-2312.3833349151537</v>
          </cell>
        </row>
        <row r="77">
          <cell r="A77" t="str">
            <v>14068</v>
          </cell>
          <cell r="B77" t="str">
            <v xml:space="preserve">ELMA                </v>
          </cell>
          <cell r="C77" t="str">
            <v>BLS</v>
          </cell>
          <cell r="D77">
            <v>220213.21709006929</v>
          </cell>
          <cell r="E77">
            <v>1.4881993657354315</v>
          </cell>
          <cell r="F77">
            <v>1.7400917395583535</v>
          </cell>
          <cell r="G77">
            <v>9.8639674253138007E-2</v>
          </cell>
          <cell r="H77">
            <v>0.65296099843629407</v>
          </cell>
          <cell r="I77">
            <v>6.4944966469248994E-2</v>
          </cell>
          <cell r="J77">
            <v>4.9110494560263625E-2</v>
          </cell>
          <cell r="K77">
            <v>4.0939472390127296</v>
          </cell>
          <cell r="L77">
            <v>2.6631909644193992</v>
          </cell>
          <cell r="M77">
            <v>-1.4307562745933311</v>
          </cell>
          <cell r="N77">
            <v>190748.2945797329</v>
          </cell>
          <cell r="O77">
            <v>29464.922510336386</v>
          </cell>
        </row>
        <row r="78">
          <cell r="A78" t="str">
            <v>14077</v>
          </cell>
          <cell r="B78" t="str">
            <v xml:space="preserve">TAHOLAH             </v>
          </cell>
          <cell r="C78" t="str">
            <v>BL</v>
          </cell>
          <cell r="D78">
            <v>35682.428791377984</v>
          </cell>
          <cell r="E78">
            <v>3.1137064870103917</v>
          </cell>
          <cell r="F78">
            <v>3.1885388370057264</v>
          </cell>
          <cell r="G78">
            <v>0.15041717119034506</v>
          </cell>
          <cell r="H78">
            <v>1.2833654712446365</v>
          </cell>
          <cell r="I78">
            <v>8.6091953492310649E-2</v>
          </cell>
          <cell r="J78">
            <v>0</v>
          </cell>
          <cell r="K78">
            <v>7.8221199199434084</v>
          </cell>
          <cell r="L78">
            <v>2.6253742576692543</v>
          </cell>
          <cell r="M78">
            <v>-5.1967456622741546</v>
          </cell>
          <cell r="N78">
            <v>31653.684472374971</v>
          </cell>
          <cell r="O78">
            <v>4028.7443190030135</v>
          </cell>
        </row>
        <row r="79">
          <cell r="A79" t="str">
            <v>14097</v>
          </cell>
          <cell r="B79" t="str">
            <v xml:space="preserve">QUINAULT            </v>
          </cell>
          <cell r="C79" t="str">
            <v>BL</v>
          </cell>
          <cell r="D79">
            <v>41527.116243264049</v>
          </cell>
          <cell r="E79">
            <v>1.6820265002468129</v>
          </cell>
          <cell r="F79">
            <v>2.38835004624449</v>
          </cell>
          <cell r="G79">
            <v>0</v>
          </cell>
          <cell r="H79">
            <v>0.57434115740865421</v>
          </cell>
          <cell r="I79">
            <v>1.5756933281061574E-2</v>
          </cell>
          <cell r="J79">
            <v>0</v>
          </cell>
          <cell r="K79">
            <v>4.6604746371810188</v>
          </cell>
          <cell r="L79">
            <v>2.6048644785814195</v>
          </cell>
          <cell r="M79">
            <v>-2.0556101585995994</v>
          </cell>
          <cell r="N79">
            <v>30114.665619272058</v>
          </cell>
          <cell r="O79">
            <v>11412.45062399199</v>
          </cell>
        </row>
        <row r="80">
          <cell r="A80" t="str">
            <v>14099</v>
          </cell>
          <cell r="B80" t="str">
            <v xml:space="preserve">COSMOPOLIS          </v>
          </cell>
          <cell r="C80" t="str">
            <v>BL</v>
          </cell>
          <cell r="D80">
            <v>22031.021688613477</v>
          </cell>
          <cell r="E80">
            <v>1.4360582294897251</v>
          </cell>
          <cell r="F80">
            <v>1.7245500702147023</v>
          </cell>
          <cell r="G80">
            <v>9.0091146386816229E-2</v>
          </cell>
          <cell r="H80">
            <v>0.67275276024353936</v>
          </cell>
          <cell r="I80">
            <v>8.7402210719769169E-2</v>
          </cell>
          <cell r="J80">
            <v>0.50191861985752162</v>
          </cell>
          <cell r="K80">
            <v>4.5127730369120727</v>
          </cell>
          <cell r="L80">
            <v>2.9662705127186864</v>
          </cell>
          <cell r="M80">
            <v>-1.5465025241933865</v>
          </cell>
          <cell r="N80">
            <v>21204.213438735176</v>
          </cell>
          <cell r="O80">
            <v>826.80824987830056</v>
          </cell>
        </row>
        <row r="81">
          <cell r="A81" t="str">
            <v>14104</v>
          </cell>
          <cell r="B81" t="str">
            <v xml:space="preserve">SATSOP              </v>
          </cell>
          <cell r="C81" t="str">
            <v>BL</v>
          </cell>
          <cell r="D81">
            <v>7265.7528868360278</v>
          </cell>
          <cell r="E81">
            <v>1.2355787679299037</v>
          </cell>
          <cell r="F81">
            <v>3.1746221429840586</v>
          </cell>
          <cell r="G81">
            <v>0.10023187016440506</v>
          </cell>
          <cell r="H81">
            <v>0.80833335395164319</v>
          </cell>
          <cell r="I81">
            <v>9.3201628316716315E-2</v>
          </cell>
          <cell r="J81">
            <v>0</v>
          </cell>
          <cell r="K81">
            <v>5.4119677633467269</v>
          </cell>
          <cell r="L81">
            <v>2.9714676973278733</v>
          </cell>
          <cell r="M81">
            <v>-2.4405000660188536</v>
          </cell>
          <cell r="N81">
            <v>7813.9656978266557</v>
          </cell>
          <cell r="O81">
            <v>-548.21281099062799</v>
          </cell>
        </row>
        <row r="82">
          <cell r="A82" t="str">
            <v>14117</v>
          </cell>
          <cell r="B82" t="str">
            <v xml:space="preserve">WISHKAH VALLEY      </v>
          </cell>
          <cell r="C82" t="str">
            <v>L</v>
          </cell>
          <cell r="D82">
            <v>14121.607390300231</v>
          </cell>
          <cell r="E82">
            <v>2.2313628419979801</v>
          </cell>
          <cell r="F82">
            <v>4.0614193848353857</v>
          </cell>
          <cell r="G82">
            <v>2.209380216973776E-4</v>
          </cell>
          <cell r="H82">
            <v>1.2282400336319821</v>
          </cell>
          <cell r="I82">
            <v>0</v>
          </cell>
          <cell r="J82">
            <v>0</v>
          </cell>
          <cell r="K82">
            <v>7.5212431984870456</v>
          </cell>
          <cell r="L82">
            <v>3.3424651100568861</v>
          </cell>
          <cell r="M82">
            <v>-4.1787780884301595</v>
          </cell>
          <cell r="N82">
            <v>13866.058130400628</v>
          </cell>
          <cell r="O82">
            <v>255.54925989960248</v>
          </cell>
        </row>
        <row r="83">
          <cell r="A83" t="str">
            <v>14172</v>
          </cell>
          <cell r="B83" t="str">
            <v xml:space="preserve">OCOSTA              </v>
          </cell>
          <cell r="C83" t="str">
            <v>BLS</v>
          </cell>
          <cell r="D83">
            <v>89328.756735950737</v>
          </cell>
          <cell r="E83">
            <v>1.8701586622732813</v>
          </cell>
          <cell r="F83">
            <v>1.8847182086059888</v>
          </cell>
          <cell r="G83">
            <v>4.6901801420587266E-2</v>
          </cell>
          <cell r="H83">
            <v>0.39760392454715948</v>
          </cell>
          <cell r="I83">
            <v>1.2653459641685398E-2</v>
          </cell>
          <cell r="J83">
            <v>0</v>
          </cell>
          <cell r="K83">
            <v>4.2120360564887021</v>
          </cell>
          <cell r="L83">
            <v>3.5186601883321806</v>
          </cell>
          <cell r="M83">
            <v>-0.69337586815652175</v>
          </cell>
          <cell r="N83">
            <v>89895.777428646237</v>
          </cell>
          <cell r="O83">
            <v>-567.02069269549975</v>
          </cell>
        </row>
        <row r="84">
          <cell r="A84" t="str">
            <v>14400</v>
          </cell>
          <cell r="B84" t="str">
            <v xml:space="preserve">OAKVILLE            </v>
          </cell>
          <cell r="C84" t="str">
            <v>BL</v>
          </cell>
          <cell r="D84">
            <v>39743.671285604316</v>
          </cell>
          <cell r="E84">
            <v>1.8803982516599973</v>
          </cell>
          <cell r="F84">
            <v>2.088801495046325</v>
          </cell>
          <cell r="G84">
            <v>0.24514267768536516</v>
          </cell>
          <cell r="H84">
            <v>0.67210508095852262</v>
          </cell>
          <cell r="I84">
            <v>2.6804267586267645E-2</v>
          </cell>
          <cell r="J84">
            <v>0.10326977521793863</v>
          </cell>
          <cell r="K84">
            <v>5.0165215481544161</v>
          </cell>
          <cell r="L84">
            <v>3.241603400807743</v>
          </cell>
          <cell r="M84">
            <v>-1.7749181473466733</v>
          </cell>
          <cell r="N84">
            <v>37558.515579994768</v>
          </cell>
          <cell r="O84">
            <v>2185.155705609548</v>
          </cell>
        </row>
        <row r="85">
          <cell r="A85" t="str">
            <v>15201</v>
          </cell>
          <cell r="B85" t="str">
            <v xml:space="preserve">OAK HARBOR          </v>
          </cell>
          <cell r="C85" t="str">
            <v>BLSC</v>
          </cell>
          <cell r="D85">
            <v>593381.57939581724</v>
          </cell>
          <cell r="E85">
            <v>1.441729925069579</v>
          </cell>
          <cell r="F85">
            <v>1.8976594304570982</v>
          </cell>
          <cell r="G85">
            <v>4.8009983776386871E-2</v>
          </cell>
          <cell r="H85">
            <v>0.35891403860539389</v>
          </cell>
          <cell r="I85">
            <v>7.4105704536317749E-2</v>
          </cell>
          <cell r="J85">
            <v>0</v>
          </cell>
          <cell r="K85">
            <v>3.8204190824447757</v>
          </cell>
          <cell r="L85">
            <v>3.3181547563454399</v>
          </cell>
          <cell r="M85">
            <v>-0.50226432609933591</v>
          </cell>
          <cell r="N85">
            <v>587968.82872200257</v>
          </cell>
          <cell r="O85">
            <v>5412.7506738146767</v>
          </cell>
        </row>
        <row r="86">
          <cell r="A86" t="str">
            <v>15204</v>
          </cell>
          <cell r="B86" t="str">
            <v xml:space="preserve">COUPEVILLE          </v>
          </cell>
          <cell r="C86" t="str">
            <v>LC</v>
          </cell>
          <cell r="D86">
            <v>68879.099307159355</v>
          </cell>
          <cell r="E86">
            <v>1.3758784733433587</v>
          </cell>
          <cell r="F86">
            <v>1.61208553998119</v>
          </cell>
          <cell r="G86">
            <v>0.42176582290152603</v>
          </cell>
          <cell r="H86">
            <v>0.66608632134408974</v>
          </cell>
          <cell r="I86">
            <v>0</v>
          </cell>
          <cell r="J86">
            <v>0</v>
          </cell>
          <cell r="K86">
            <v>4.0758161575701655</v>
          </cell>
          <cell r="L86">
            <v>3.5191457559434896</v>
          </cell>
          <cell r="M86">
            <v>-0.55667040162667558</v>
          </cell>
          <cell r="N86">
            <v>70975.919088766692</v>
          </cell>
          <cell r="O86">
            <v>-2096.8197816073371</v>
          </cell>
        </row>
        <row r="87">
          <cell r="A87" t="str">
            <v>15206</v>
          </cell>
          <cell r="B87" t="str">
            <v xml:space="preserve">SOUTH WHIDBEY       </v>
          </cell>
          <cell r="C87" t="str">
            <v>BLC</v>
          </cell>
          <cell r="D87">
            <v>98386.102504518451</v>
          </cell>
          <cell r="E87">
            <v>1.7696381457127439</v>
          </cell>
          <cell r="F87">
            <v>3.3396448445034195</v>
          </cell>
          <cell r="G87">
            <v>0.10510630807359284</v>
          </cell>
          <cell r="H87">
            <v>0.61720938764914657</v>
          </cell>
          <cell r="I87">
            <v>0.15623710675289784</v>
          </cell>
          <cell r="J87">
            <v>0</v>
          </cell>
          <cell r="K87">
            <v>5.9878357926918007</v>
          </cell>
          <cell r="L87">
            <v>3.355279064793113</v>
          </cell>
          <cell r="M87">
            <v>-2.6325567278986881</v>
          </cell>
          <cell r="N87">
            <v>95952.025823451913</v>
          </cell>
          <cell r="O87">
            <v>2434.0766810665373</v>
          </cell>
        </row>
        <row r="88">
          <cell r="A88" t="str">
            <v>16020</v>
          </cell>
          <cell r="B88" t="str">
            <v xml:space="preserve">CLEARWATER          </v>
          </cell>
          <cell r="C88" t="str">
            <v>BL</v>
          </cell>
          <cell r="D88">
            <v>5916.3333333333339</v>
          </cell>
          <cell r="E88">
            <v>5.8203769226435291</v>
          </cell>
          <cell r="F88">
            <v>6.0426581779255155</v>
          </cell>
          <cell r="G88">
            <v>1.0430446785734406E-2</v>
          </cell>
          <cell r="H88">
            <v>4.023367902191672</v>
          </cell>
          <cell r="I88">
            <v>0.56211673897120951</v>
          </cell>
          <cell r="J88">
            <v>0</v>
          </cell>
          <cell r="K88">
            <v>16.458950188517662</v>
          </cell>
          <cell r="L88">
            <v>3.4619601104287563</v>
          </cell>
          <cell r="M88">
            <v>-12.996990078088906</v>
          </cell>
          <cell r="N88">
            <v>5624</v>
          </cell>
          <cell r="O88">
            <v>292.33333333333394</v>
          </cell>
        </row>
        <row r="89">
          <cell r="A89" t="str">
            <v>16046</v>
          </cell>
          <cell r="B89" t="str">
            <v xml:space="preserve">BRINNON             </v>
          </cell>
          <cell r="C89" t="str">
            <v>BL</v>
          </cell>
          <cell r="D89">
            <v>10212.373364126252</v>
          </cell>
          <cell r="E89">
            <v>1.8334719396152817</v>
          </cell>
          <cell r="F89">
            <v>2.2424728496948525</v>
          </cell>
          <cell r="G89">
            <v>0.13922131019948705</v>
          </cell>
          <cell r="H89">
            <v>1.4394871965453009</v>
          </cell>
          <cell r="I89">
            <v>0.16516924517519502</v>
          </cell>
          <cell r="J89">
            <v>0</v>
          </cell>
          <cell r="K89">
            <v>5.8198225412301161</v>
          </cell>
          <cell r="L89">
            <v>3.0763955527088194</v>
          </cell>
          <cell r="M89">
            <v>-2.7434269885212972</v>
          </cell>
          <cell r="N89">
            <v>9115.4270751505646</v>
          </cell>
          <cell r="O89">
            <v>1096.9462889756869</v>
          </cell>
        </row>
        <row r="90">
          <cell r="A90" t="str">
            <v>16048</v>
          </cell>
          <cell r="B90" t="str">
            <v xml:space="preserve">QUILCENE            </v>
          </cell>
          <cell r="C90" t="str">
            <v>BL</v>
          </cell>
          <cell r="D90">
            <v>29720.914794732766</v>
          </cell>
          <cell r="E90">
            <v>1.5289744718104525</v>
          </cell>
          <cell r="F90">
            <v>2.2744434505757547</v>
          </cell>
          <cell r="G90">
            <v>0.11352678823324684</v>
          </cell>
          <cell r="H90">
            <v>0.4589554918214504</v>
          </cell>
          <cell r="I90">
            <v>9.6899776466853355E-2</v>
          </cell>
          <cell r="J90">
            <v>1.4028168475954504E-2</v>
          </cell>
          <cell r="K90">
            <v>4.4868281473837133</v>
          </cell>
          <cell r="L90">
            <v>3.1615830350098375</v>
          </cell>
          <cell r="M90">
            <v>-1.3252451123738755</v>
          </cell>
          <cell r="N90">
            <v>33271.144927536232</v>
          </cell>
          <cell r="O90">
            <v>-3550.2301328034664</v>
          </cell>
        </row>
        <row r="91">
          <cell r="A91" t="str">
            <v>16049</v>
          </cell>
          <cell r="B91" t="str">
            <v xml:space="preserve">CHIMACUM            </v>
          </cell>
          <cell r="C91" t="str">
            <v>BL</v>
          </cell>
          <cell r="D91">
            <v>100314.2286374134</v>
          </cell>
          <cell r="E91">
            <v>1.3369659700496321</v>
          </cell>
          <cell r="F91">
            <v>1.744617910910476</v>
          </cell>
          <cell r="G91">
            <v>0.23344136039407443</v>
          </cell>
          <cell r="H91">
            <v>0.53816980056870245</v>
          </cell>
          <cell r="I91">
            <v>0.24578287980579086</v>
          </cell>
          <cell r="J91">
            <v>0</v>
          </cell>
          <cell r="K91">
            <v>4.0989779217286753</v>
          </cell>
          <cell r="L91">
            <v>3.3486360266415502</v>
          </cell>
          <cell r="M91">
            <v>-0.75034189508712512</v>
          </cell>
          <cell r="N91">
            <v>106975.36449332286</v>
          </cell>
          <cell r="O91">
            <v>-6661.135855909466</v>
          </cell>
        </row>
        <row r="92">
          <cell r="A92" t="str">
            <v>16050</v>
          </cell>
          <cell r="B92" t="str">
            <v xml:space="preserve">PORT TOWNSEND       </v>
          </cell>
          <cell r="C92" t="str">
            <v>BL</v>
          </cell>
          <cell r="D92">
            <v>86927.977675134724</v>
          </cell>
          <cell r="E92">
            <v>1.6661461033505431</v>
          </cell>
          <cell r="F92">
            <v>3.0073121308100577</v>
          </cell>
          <cell r="G92">
            <v>0.1497706201542944</v>
          </cell>
          <cell r="H92">
            <v>0.63795927624581561</v>
          </cell>
          <cell r="I92">
            <v>3.5906619635325446E-2</v>
          </cell>
          <cell r="J92">
            <v>0</v>
          </cell>
          <cell r="K92">
            <v>5.4970947501960365</v>
          </cell>
          <cell r="L92">
            <v>3.5443015958730864</v>
          </cell>
          <cell r="M92">
            <v>-1.9527931543229498</v>
          </cell>
          <cell r="N92">
            <v>91446.815396700709</v>
          </cell>
          <cell r="O92">
            <v>-4518.8377215659857</v>
          </cell>
        </row>
        <row r="93">
          <cell r="A93" t="str">
            <v>17001</v>
          </cell>
          <cell r="B93" t="str">
            <v xml:space="preserve">SEATTLE             </v>
          </cell>
          <cell r="C93" t="str">
            <v>BLS</v>
          </cell>
          <cell r="D93">
            <v>4122595.1239414932</v>
          </cell>
          <cell r="E93">
            <v>1.2790504018153446</v>
          </cell>
          <cell r="F93">
            <v>1.6842980115684709</v>
          </cell>
          <cell r="G93">
            <v>0.15766469647383252</v>
          </cell>
          <cell r="H93">
            <v>0.33600828274525701</v>
          </cell>
          <cell r="I93">
            <v>7.8084621930594011E-2</v>
          </cell>
          <cell r="J93">
            <v>2.0114975320626258E-3</v>
          </cell>
          <cell r="K93">
            <v>3.5371175120655609</v>
          </cell>
          <cell r="L93">
            <v>3.3852415821656274</v>
          </cell>
          <cell r="M93">
            <v>-0.1518759298999337</v>
          </cell>
          <cell r="N93">
            <v>4207876.926944226</v>
          </cell>
          <cell r="O93">
            <v>-85281.803002732806</v>
          </cell>
        </row>
        <row r="94">
          <cell r="A94" t="str">
            <v>17210</v>
          </cell>
          <cell r="B94" t="str">
            <v xml:space="preserve">FEDERAL WAY         </v>
          </cell>
          <cell r="C94" t="str">
            <v>BLS</v>
          </cell>
          <cell r="D94">
            <v>2648840.2486528098</v>
          </cell>
          <cell r="E94">
            <v>1.3661421284283282</v>
          </cell>
          <cell r="F94">
            <v>1.3593807085445537</v>
          </cell>
          <cell r="G94">
            <v>0.18328936828510395</v>
          </cell>
          <cell r="H94">
            <v>0.21990041290529025</v>
          </cell>
          <cell r="I94">
            <v>5.0811176107228261E-2</v>
          </cell>
          <cell r="J94">
            <v>5.3565422323244877E-2</v>
          </cell>
          <cell r="K94">
            <v>3.2330892165937493</v>
          </cell>
          <cell r="L94">
            <v>3.321004660237258</v>
          </cell>
          <cell r="M94">
            <v>8.7915443643508853E-2</v>
          </cell>
          <cell r="N94">
            <v>2582575.8282272848</v>
          </cell>
          <cell r="O94">
            <v>66264.420425524935</v>
          </cell>
        </row>
        <row r="95">
          <cell r="A95" t="str">
            <v>17216</v>
          </cell>
          <cell r="B95" t="str">
            <v xml:space="preserve">ENUMCLAW            </v>
          </cell>
          <cell r="C95" t="str">
            <v>BL</v>
          </cell>
          <cell r="D95">
            <v>411294.94500387297</v>
          </cell>
          <cell r="E95">
            <v>1.805895003875305</v>
          </cell>
          <cell r="F95">
            <v>2.0035797680044474</v>
          </cell>
          <cell r="G95">
            <v>0.15887385266729201</v>
          </cell>
          <cell r="H95">
            <v>0.44044395310838169</v>
          </cell>
          <cell r="I95">
            <v>0.20171145237378799</v>
          </cell>
          <cell r="J95">
            <v>0</v>
          </cell>
          <cell r="K95">
            <v>4.6105040300292144</v>
          </cell>
          <cell r="L95">
            <v>3.3004909165300274</v>
          </cell>
          <cell r="M95">
            <v>-1.3100131134991864</v>
          </cell>
          <cell r="N95">
            <v>408160.59683794464</v>
          </cell>
          <cell r="O95">
            <v>3134.3481659283279</v>
          </cell>
        </row>
        <row r="96">
          <cell r="A96" t="str">
            <v>17400</v>
          </cell>
          <cell r="B96" t="str">
            <v xml:space="preserve">MERCER ISLAND       </v>
          </cell>
          <cell r="C96" t="str">
            <v>LC</v>
          </cell>
          <cell r="D96">
            <v>197223.41285824942</v>
          </cell>
          <cell r="E96">
            <v>3.8844479221835324</v>
          </cell>
          <cell r="F96">
            <v>3.1823170792678179</v>
          </cell>
          <cell r="G96">
            <v>0.30254797250006371</v>
          </cell>
          <cell r="H96">
            <v>0.73135896171534975</v>
          </cell>
          <cell r="I96">
            <v>0.62158616505047815</v>
          </cell>
          <cell r="J96">
            <v>0</v>
          </cell>
          <cell r="K96">
            <v>8.7222581007172408</v>
          </cell>
          <cell r="L96">
            <v>8.1377064555389502</v>
          </cell>
          <cell r="M96">
            <v>-0.58455164517829061</v>
          </cell>
          <cell r="N96">
            <v>443694.9407114624</v>
          </cell>
          <cell r="O96">
            <v>-246471.52785321299</v>
          </cell>
        </row>
        <row r="97">
          <cell r="A97" t="str">
            <v>17401</v>
          </cell>
          <cell r="B97" t="str">
            <v xml:space="preserve">HIGHLINE            </v>
          </cell>
          <cell r="C97" t="str">
            <v>BLS</v>
          </cell>
          <cell r="D97">
            <v>2741033.8352578906</v>
          </cell>
          <cell r="E97">
            <v>1.4771354889499428</v>
          </cell>
          <cell r="F97">
            <v>1.2775598747269061</v>
          </cell>
          <cell r="G97">
            <v>0.16596716905075501</v>
          </cell>
          <cell r="H97">
            <v>0.23447755768401882</v>
          </cell>
          <cell r="I97">
            <v>3.8631980773659008E-2</v>
          </cell>
          <cell r="J97">
            <v>0</v>
          </cell>
          <cell r="K97">
            <v>3.1937720711852817</v>
          </cell>
          <cell r="L97">
            <v>3.3953609219582539</v>
          </cell>
          <cell r="M97">
            <v>0.20158885077297192</v>
          </cell>
          <cell r="N97">
            <v>2666687.9795758054</v>
          </cell>
          <cell r="O97">
            <v>74345.855682085268</v>
          </cell>
        </row>
        <row r="98">
          <cell r="A98" t="str">
            <v>17402</v>
          </cell>
          <cell r="B98" t="str">
            <v xml:space="preserve">VASHON ISLAND       </v>
          </cell>
          <cell r="C98" t="str">
            <v>BL</v>
          </cell>
          <cell r="D98">
            <v>139469.87245029691</v>
          </cell>
          <cell r="E98">
            <v>1.4886068939343211</v>
          </cell>
          <cell r="F98">
            <v>1.9130809865487532</v>
          </cell>
          <cell r="G98">
            <v>0.24896075896343117</v>
          </cell>
          <cell r="H98">
            <v>0.57756238748144595</v>
          </cell>
          <cell r="I98">
            <v>5.9852345232728746E-3</v>
          </cell>
          <cell r="J98">
            <v>0</v>
          </cell>
          <cell r="K98">
            <v>4.234196261451225</v>
          </cell>
          <cell r="L98">
            <v>3.4288424560682382</v>
          </cell>
          <cell r="M98">
            <v>-0.80535380538298706</v>
          </cell>
          <cell r="N98">
            <v>144267.33860342557</v>
          </cell>
          <cell r="O98">
            <v>-4797.4661531286547</v>
          </cell>
        </row>
        <row r="99">
          <cell r="A99" t="str">
            <v>17403</v>
          </cell>
          <cell r="B99" t="str">
            <v xml:space="preserve">RENTON              </v>
          </cell>
          <cell r="C99" t="str">
            <v>BLS</v>
          </cell>
          <cell r="D99">
            <v>1768238.8506543494</v>
          </cell>
          <cell r="E99">
            <v>1.3838602059300256</v>
          </cell>
          <cell r="F99">
            <v>1.3103443288459458</v>
          </cell>
          <cell r="G99">
            <v>0.17422295629688109</v>
          </cell>
          <cell r="H99">
            <v>0.20571225872590251</v>
          </cell>
          <cell r="I99">
            <v>0.11630632361906029</v>
          </cell>
          <cell r="J99">
            <v>1.0053754894832975E-2</v>
          </cell>
          <cell r="K99">
            <v>3.2004998283126485</v>
          </cell>
          <cell r="L99">
            <v>3.2831371043859154</v>
          </cell>
          <cell r="M99">
            <v>8.2637276073266888E-2</v>
          </cell>
          <cell r="N99">
            <v>1701412.0319455354</v>
          </cell>
          <cell r="O99">
            <v>66826.818708813982</v>
          </cell>
        </row>
        <row r="100">
          <cell r="A100" t="str">
            <v>17404</v>
          </cell>
          <cell r="B100" t="str">
            <v xml:space="preserve">SKYKOMISH           </v>
          </cell>
          <cell r="C100" t="str">
            <v>BLS</v>
          </cell>
          <cell r="D100">
            <v>8172.6666666666661</v>
          </cell>
          <cell r="E100">
            <v>3.8294783424422874</v>
          </cell>
          <cell r="F100">
            <v>5.1426127742882786</v>
          </cell>
          <cell r="G100">
            <v>1.3808430540827148</v>
          </cell>
          <cell r="H100">
            <v>2.814961956521739</v>
          </cell>
          <cell r="I100">
            <v>0.16132678032465944</v>
          </cell>
          <cell r="J100">
            <v>0</v>
          </cell>
          <cell r="K100">
            <v>13.32922290765968</v>
          </cell>
          <cell r="L100">
            <v>4.4403462762052373</v>
          </cell>
          <cell r="M100">
            <v>-8.8888766314544423</v>
          </cell>
          <cell r="N100">
            <v>5957</v>
          </cell>
          <cell r="O100">
            <v>2215.6666666666661</v>
          </cell>
        </row>
        <row r="101">
          <cell r="A101" t="str">
            <v>17405</v>
          </cell>
          <cell r="B101" t="str">
            <v xml:space="preserve">BELLEVUE            </v>
          </cell>
          <cell r="C101" t="str">
            <v>BLS</v>
          </cell>
          <cell r="D101">
            <v>1704964.0679060158</v>
          </cell>
          <cell r="E101">
            <v>1.5509380401474617</v>
          </cell>
          <cell r="F101">
            <v>1.6140810541420152</v>
          </cell>
          <cell r="G101">
            <v>0.13396147420309756</v>
          </cell>
          <cell r="H101">
            <v>0.25215381407070125</v>
          </cell>
          <cell r="I101">
            <v>8.9813259342214499E-2</v>
          </cell>
          <cell r="J101">
            <v>0</v>
          </cell>
          <cell r="K101">
            <v>3.6409476419054903</v>
          </cell>
          <cell r="L101">
            <v>3.518371485310781</v>
          </cell>
          <cell r="M101">
            <v>-0.12257615659470936</v>
          </cell>
          <cell r="N101">
            <v>1555147.9644268774</v>
          </cell>
          <cell r="O101">
            <v>149816.10347913834</v>
          </cell>
        </row>
        <row r="102">
          <cell r="A102" t="str">
            <v>17406</v>
          </cell>
          <cell r="B102" t="str">
            <v xml:space="preserve">TUKWILA             </v>
          </cell>
          <cell r="C102" t="str">
            <v>BLSC</v>
          </cell>
          <cell r="D102">
            <v>569768.8083140878</v>
          </cell>
          <cell r="E102">
            <v>1.0606442316688558</v>
          </cell>
          <cell r="F102">
            <v>1.1189082767234388</v>
          </cell>
          <cell r="G102">
            <v>0.16832338611760533</v>
          </cell>
          <cell r="H102">
            <v>0.32628660705160595</v>
          </cell>
          <cell r="I102">
            <v>0.32406022383355298</v>
          </cell>
          <cell r="J102">
            <v>2.8164655077494497E-2</v>
          </cell>
          <cell r="K102">
            <v>3.0263873804725532</v>
          </cell>
          <cell r="L102">
            <v>3.0110994932777198</v>
          </cell>
          <cell r="M102">
            <v>-1.5287887194833436E-2</v>
          </cell>
          <cell r="N102">
            <v>477220.66064414766</v>
          </cell>
          <cell r="O102">
            <v>92548.147669940139</v>
          </cell>
        </row>
        <row r="103">
          <cell r="A103" t="str">
            <v>17407</v>
          </cell>
          <cell r="B103" t="str">
            <v xml:space="preserve">RIVERVIEW           </v>
          </cell>
          <cell r="C103" t="str">
            <v>BL</v>
          </cell>
          <cell r="D103">
            <v>240651.60392460623</v>
          </cell>
          <cell r="E103">
            <v>1.4506824982948063</v>
          </cell>
          <cell r="F103">
            <v>1.8507243364957298</v>
          </cell>
          <cell r="G103">
            <v>0.18245991002726225</v>
          </cell>
          <cell r="H103">
            <v>0.36955461330672085</v>
          </cell>
          <cell r="I103">
            <v>9.6813524697301145E-2</v>
          </cell>
          <cell r="J103">
            <v>0</v>
          </cell>
          <cell r="K103">
            <v>3.950234882821821</v>
          </cell>
          <cell r="L103">
            <v>3.4393411741369695</v>
          </cell>
          <cell r="M103">
            <v>-0.5108937086848514</v>
          </cell>
          <cell r="N103">
            <v>237331.95915678522</v>
          </cell>
          <cell r="O103">
            <v>3319.6447678210097</v>
          </cell>
        </row>
        <row r="104">
          <cell r="A104" t="str">
            <v>17408</v>
          </cell>
          <cell r="B104" t="str">
            <v xml:space="preserve">AUBURN              </v>
          </cell>
          <cell r="C104" t="str">
            <v>BLS</v>
          </cell>
          <cell r="D104">
            <v>2097463.6974595841</v>
          </cell>
          <cell r="E104">
            <v>1.2692942498640143</v>
          </cell>
          <cell r="F104">
            <v>1.1797531718936369</v>
          </cell>
          <cell r="G104">
            <v>0.36499214442888139</v>
          </cell>
          <cell r="H104">
            <v>0.20434615041234297</v>
          </cell>
          <cell r="I104">
            <v>2.8358228037319889E-2</v>
          </cell>
          <cell r="J104">
            <v>2.7495523734748124E-2</v>
          </cell>
          <cell r="K104">
            <v>3.0742394683709438</v>
          </cell>
          <cell r="L104">
            <v>3.2062884416761563</v>
          </cell>
          <cell r="M104">
            <v>0.1320489733052129</v>
          </cell>
          <cell r="N104">
            <v>2028373.3220738412</v>
          </cell>
          <cell r="O104">
            <v>69090.375385742867</v>
          </cell>
        </row>
        <row r="105">
          <cell r="A105" t="str">
            <v>17409</v>
          </cell>
          <cell r="B105" t="str">
            <v xml:space="preserve">TAHOMA              </v>
          </cell>
          <cell r="C105" t="str">
            <v>BL</v>
          </cell>
          <cell r="D105">
            <v>428392.89775367931</v>
          </cell>
          <cell r="E105">
            <v>1.4309060519310053</v>
          </cell>
          <cell r="F105">
            <v>1.7633262688550539</v>
          </cell>
          <cell r="G105">
            <v>2.5245983434157228E-3</v>
          </cell>
          <cell r="H105">
            <v>0.25310983731188313</v>
          </cell>
          <cell r="I105">
            <v>5.2466929582300613E-2</v>
          </cell>
          <cell r="J105">
            <v>3.8986594053207674E-2</v>
          </cell>
          <cell r="K105">
            <v>3.5413202800768659</v>
          </cell>
          <cell r="L105">
            <v>3.303870693051993</v>
          </cell>
          <cell r="M105">
            <v>-0.2374495870248732</v>
          </cell>
          <cell r="N105">
            <v>423616.21607378125</v>
          </cell>
          <cell r="O105">
            <v>4776.6816798980581</v>
          </cell>
        </row>
        <row r="106">
          <cell r="A106" t="str">
            <v>17410</v>
          </cell>
          <cell r="B106" t="str">
            <v xml:space="preserve">SNOQUALMIE VALLEY   </v>
          </cell>
          <cell r="C106" t="str">
            <v>BLC</v>
          </cell>
          <cell r="D106">
            <v>374600.15646785439</v>
          </cell>
          <cell r="E106">
            <v>1.4461694358033013</v>
          </cell>
          <cell r="F106">
            <v>2.3293708558554953</v>
          </cell>
          <cell r="G106">
            <v>6.7374436368570878E-2</v>
          </cell>
          <cell r="H106">
            <v>0.63729204202698853</v>
          </cell>
          <cell r="I106">
            <v>0.24981634410063719</v>
          </cell>
          <cell r="J106">
            <v>0</v>
          </cell>
          <cell r="K106">
            <v>4.7300231141549931</v>
          </cell>
          <cell r="L106">
            <v>3.4717247912084113</v>
          </cell>
          <cell r="M106">
            <v>-1.2582983229465821</v>
          </cell>
          <cell r="N106">
            <v>392527.62977602112</v>
          </cell>
          <cell r="O106">
            <v>-17927.473308166722</v>
          </cell>
        </row>
        <row r="107">
          <cell r="A107" t="str">
            <v>17411</v>
          </cell>
          <cell r="B107" t="str">
            <v xml:space="preserve">ISSAQUAH            </v>
          </cell>
          <cell r="C107" t="str">
            <v>L</v>
          </cell>
          <cell r="D107">
            <v>1257325.6390395043</v>
          </cell>
          <cell r="E107">
            <v>1.3421622960251141</v>
          </cell>
          <cell r="F107">
            <v>1.7691028813162692</v>
          </cell>
          <cell r="G107">
            <v>9.846121509690077E-2</v>
          </cell>
          <cell r="H107">
            <v>0.2516488851658259</v>
          </cell>
          <cell r="I107">
            <v>2.7382328028289958E-2</v>
          </cell>
          <cell r="J107">
            <v>2.3863586701320563E-2</v>
          </cell>
          <cell r="K107">
            <v>3.5126211923337203</v>
          </cell>
          <cell r="L107">
            <v>3.6631894769269775</v>
          </cell>
          <cell r="M107">
            <v>0.15056828459325755</v>
          </cell>
          <cell r="N107">
            <v>1314772.1699604741</v>
          </cell>
          <cell r="O107">
            <v>-57446.530920969788</v>
          </cell>
        </row>
        <row r="108">
          <cell r="A108" t="str">
            <v>17412</v>
          </cell>
          <cell r="B108" t="str">
            <v xml:space="preserve">SHORELINE           </v>
          </cell>
          <cell r="C108" t="str">
            <v>BL</v>
          </cell>
          <cell r="D108">
            <v>652278.59876065061</v>
          </cell>
          <cell r="E108">
            <v>1.2554569278237129</v>
          </cell>
          <cell r="F108">
            <v>1.9061998243056786</v>
          </cell>
          <cell r="G108">
            <v>0.19474051108191806</v>
          </cell>
          <cell r="H108">
            <v>0.28528837126607259</v>
          </cell>
          <cell r="I108">
            <v>5.0555677177053761E-2</v>
          </cell>
          <cell r="J108">
            <v>0</v>
          </cell>
          <cell r="K108">
            <v>3.6922413116544357</v>
          </cell>
          <cell r="L108">
            <v>3.4072773263185505</v>
          </cell>
          <cell r="M108">
            <v>-0.28496398533588546</v>
          </cell>
          <cell r="N108">
            <v>607505.882740448</v>
          </cell>
          <cell r="O108">
            <v>44772.716020202613</v>
          </cell>
        </row>
        <row r="109">
          <cell r="A109" t="str">
            <v>17414</v>
          </cell>
          <cell r="B109" t="str">
            <v xml:space="preserve">LAKE WASHINGTON     </v>
          </cell>
          <cell r="C109" t="str">
            <v>BLC</v>
          </cell>
          <cell r="D109">
            <v>2032139.9189258972</v>
          </cell>
          <cell r="E109">
            <v>1.4501210127496029</v>
          </cell>
          <cell r="F109">
            <v>1.4317148878876389</v>
          </cell>
          <cell r="G109">
            <v>0.49242590676162351</v>
          </cell>
          <cell r="H109">
            <v>0.26190558181164769</v>
          </cell>
          <cell r="I109">
            <v>0.34344000025677779</v>
          </cell>
          <cell r="J109">
            <v>0</v>
          </cell>
          <cell r="K109">
            <v>3.979607389467291</v>
          </cell>
          <cell r="L109">
            <v>3.7792966116522884</v>
          </cell>
          <cell r="M109">
            <v>-0.20031077781500234</v>
          </cell>
          <cell r="N109">
            <v>2345550.9915678524</v>
          </cell>
          <cell r="O109">
            <v>-313411.07264195522</v>
          </cell>
        </row>
        <row r="110">
          <cell r="A110" t="str">
            <v>17415</v>
          </cell>
          <cell r="B110" t="str">
            <v xml:space="preserve">KENT                </v>
          </cell>
          <cell r="C110" t="str">
            <v>BLS</v>
          </cell>
          <cell r="D110">
            <v>3255861.6782140108</v>
          </cell>
          <cell r="E110">
            <v>1.5101205560164885</v>
          </cell>
          <cell r="F110">
            <v>1.3552691265775378</v>
          </cell>
          <cell r="G110">
            <v>0.16334581908036305</v>
          </cell>
          <cell r="H110">
            <v>0.24124084250809327</v>
          </cell>
          <cell r="I110">
            <v>8.4314240442387056E-2</v>
          </cell>
          <cell r="J110">
            <v>4.1373379947108366E-2</v>
          </cell>
          <cell r="K110">
            <v>3.3956639645719773</v>
          </cell>
          <cell r="L110">
            <v>3.3957679234287386</v>
          </cell>
          <cell r="M110">
            <v>1.0395885676107636E-4</v>
          </cell>
          <cell r="N110">
            <v>3345867.6855197698</v>
          </cell>
          <cell r="O110">
            <v>-90006.007305759005</v>
          </cell>
        </row>
        <row r="111">
          <cell r="A111" t="str">
            <v>17417</v>
          </cell>
          <cell r="B111" t="str">
            <v xml:space="preserve">NORTHSHORE          </v>
          </cell>
          <cell r="C111" t="str">
            <v>BLS</v>
          </cell>
          <cell r="D111">
            <v>1720296.9473276532</v>
          </cell>
          <cell r="E111">
            <v>1.4991395743142648</v>
          </cell>
          <cell r="F111">
            <v>1.6156591839467846</v>
          </cell>
          <cell r="G111">
            <v>0.14827847038224046</v>
          </cell>
          <cell r="H111">
            <v>0.24542891737433573</v>
          </cell>
          <cell r="I111">
            <v>7.0359187033723153E-2</v>
          </cell>
          <cell r="J111">
            <v>0</v>
          </cell>
          <cell r="K111">
            <v>3.5788653330513487</v>
          </cell>
          <cell r="L111">
            <v>3.3607037430258577</v>
          </cell>
          <cell r="M111">
            <v>-0.2181615900254911</v>
          </cell>
          <cell r="N111">
            <v>1835837.3214756257</v>
          </cell>
          <cell r="O111">
            <v>-115540.37414797256</v>
          </cell>
        </row>
        <row r="112">
          <cell r="A112" t="str">
            <v>18100</v>
          </cell>
          <cell r="B112" t="str">
            <v xml:space="preserve">BREMERTON           </v>
          </cell>
          <cell r="C112" t="str">
            <v>BLS</v>
          </cell>
          <cell r="D112">
            <v>688062.649730562</v>
          </cell>
          <cell r="E112">
            <v>1.497169974844929</v>
          </cell>
          <cell r="F112">
            <v>1.3698770776131348</v>
          </cell>
          <cell r="G112">
            <v>7.4890792973255321E-2</v>
          </cell>
          <cell r="H112">
            <v>0.2888111726220331</v>
          </cell>
          <cell r="I112">
            <v>8.4952323386242909E-2</v>
          </cell>
          <cell r="J112">
            <v>0</v>
          </cell>
          <cell r="K112">
            <v>3.3157013414395955</v>
          </cell>
          <cell r="L112">
            <v>3.391506530566367</v>
          </cell>
          <cell r="M112">
            <v>7.5805189126771588E-2</v>
          </cell>
          <cell r="N112">
            <v>693064.0209478921</v>
          </cell>
          <cell r="O112">
            <v>-5001.3712173301028</v>
          </cell>
        </row>
        <row r="113">
          <cell r="A113" t="str">
            <v>18303</v>
          </cell>
          <cell r="B113" t="str">
            <v xml:space="preserve">BAINBRIDGE          </v>
          </cell>
          <cell r="C113" t="str">
            <v>BL</v>
          </cell>
          <cell r="D113">
            <v>251132.88974954817</v>
          </cell>
          <cell r="E113">
            <v>1.3473406463703099</v>
          </cell>
          <cell r="F113">
            <v>2.2046433685056424</v>
          </cell>
          <cell r="G113">
            <v>0.11772157772517804</v>
          </cell>
          <cell r="H113">
            <v>0.4404820106849387</v>
          </cell>
          <cell r="I113">
            <v>5.9906609663926219E-2</v>
          </cell>
          <cell r="J113">
            <v>4.4287468722602918E-2</v>
          </cell>
          <cell r="K113">
            <v>4.2143816816725979</v>
          </cell>
          <cell r="L113">
            <v>3.6435181027563761</v>
          </cell>
          <cell r="M113">
            <v>-0.57086357891622208</v>
          </cell>
          <cell r="N113">
            <v>268217.90777338599</v>
          </cell>
          <cell r="O113">
            <v>-17085.018023837823</v>
          </cell>
        </row>
        <row r="114">
          <cell r="A114" t="str">
            <v>18400</v>
          </cell>
          <cell r="B114" t="str">
            <v xml:space="preserve">NORTH KITSAP        </v>
          </cell>
          <cell r="C114" t="str">
            <v>BL</v>
          </cell>
          <cell r="D114">
            <v>553683.20836560801</v>
          </cell>
          <cell r="E114">
            <v>1.3877102755639028</v>
          </cell>
          <cell r="F114">
            <v>1.7310626462662881</v>
          </cell>
          <cell r="G114">
            <v>0.11411715184159718</v>
          </cell>
          <cell r="H114">
            <v>0.35889767017610769</v>
          </cell>
          <cell r="I114">
            <v>8.4377568430328093E-2</v>
          </cell>
          <cell r="J114">
            <v>6.372152592026549E-2</v>
          </cell>
          <cell r="K114">
            <v>3.7398868381984891</v>
          </cell>
          <cell r="L114">
            <v>3.3573147097727021</v>
          </cell>
          <cell r="M114">
            <v>-0.38257212842578708</v>
          </cell>
          <cell r="N114">
            <v>559136.72200263501</v>
          </cell>
          <cell r="O114">
            <v>-5453.5136370270047</v>
          </cell>
        </row>
        <row r="115">
          <cell r="A115" t="str">
            <v>18401</v>
          </cell>
          <cell r="B115" t="str">
            <v xml:space="preserve">CENTRAL KITSAP      </v>
          </cell>
          <cell r="C115" t="str">
            <v>BL</v>
          </cell>
          <cell r="D115">
            <v>1060629.6356829333</v>
          </cell>
          <cell r="E115">
            <v>1.3893681689950179</v>
          </cell>
          <cell r="F115">
            <v>1.6701956224316714</v>
          </cell>
          <cell r="G115">
            <v>6.6163059644658018E-2</v>
          </cell>
          <cell r="H115">
            <v>0.29880636051204695</v>
          </cell>
          <cell r="I115">
            <v>8.7855973064372123E-2</v>
          </cell>
          <cell r="J115">
            <v>0</v>
          </cell>
          <cell r="K115">
            <v>3.5123891846477666</v>
          </cell>
          <cell r="L115">
            <v>3.3273270906933101</v>
          </cell>
          <cell r="M115">
            <v>-0.18506209395445675</v>
          </cell>
          <cell r="N115">
            <v>1095818.4914361001</v>
          </cell>
          <cell r="O115">
            <v>-35188.855753166834</v>
          </cell>
        </row>
        <row r="116">
          <cell r="A116" t="str">
            <v>18402</v>
          </cell>
          <cell r="B116" t="str">
            <v xml:space="preserve">SOUTH KITSAP        </v>
          </cell>
          <cell r="C116" t="str">
            <v>BLS</v>
          </cell>
          <cell r="D116">
            <v>1006926.5827523882</v>
          </cell>
          <cell r="E116">
            <v>1.6183135373972972</v>
          </cell>
          <cell r="F116">
            <v>1.2925895751311811</v>
          </cell>
          <cell r="G116">
            <v>0.27446463899660878</v>
          </cell>
          <cell r="H116">
            <v>0.26556983436082282</v>
          </cell>
          <cell r="I116">
            <v>0.11270438397988142</v>
          </cell>
          <cell r="J116">
            <v>0.26789877191219746</v>
          </cell>
          <cell r="K116">
            <v>3.8315407417779888</v>
          </cell>
          <cell r="L116">
            <v>3.4799668119017975</v>
          </cell>
          <cell r="M116">
            <v>-0.35157392987619124</v>
          </cell>
          <cell r="N116">
            <v>946028.45296442683</v>
          </cell>
          <cell r="O116">
            <v>60898.12978796137</v>
          </cell>
        </row>
        <row r="117">
          <cell r="A117" t="str">
            <v>19028</v>
          </cell>
          <cell r="B117" t="str">
            <v xml:space="preserve">EASTON              </v>
          </cell>
          <cell r="C117" t="str">
            <v>BL</v>
          </cell>
          <cell r="D117">
            <v>17664.703618167823</v>
          </cell>
          <cell r="E117">
            <v>1.4009026437640679</v>
          </cell>
          <cell r="F117">
            <v>2.1497988769504648</v>
          </cell>
          <cell r="G117">
            <v>0.6904389829363583</v>
          </cell>
          <cell r="H117">
            <v>0.58590862409688627</v>
          </cell>
          <cell r="I117">
            <v>0.17059782406428878</v>
          </cell>
          <cell r="J117">
            <v>0</v>
          </cell>
          <cell r="K117">
            <v>4.9976469518120652</v>
          </cell>
          <cell r="L117">
            <v>3.1862391363369928</v>
          </cell>
          <cell r="M117">
            <v>-1.8114078154750726</v>
          </cell>
          <cell r="N117">
            <v>22727.945797329143</v>
          </cell>
          <cell r="O117">
            <v>-5063.2421791613197</v>
          </cell>
        </row>
        <row r="118">
          <cell r="A118" t="str">
            <v>19400</v>
          </cell>
          <cell r="B118" t="str">
            <v xml:space="preserve">THORP               </v>
          </cell>
          <cell r="C118" t="str">
            <v>BL</v>
          </cell>
          <cell r="D118">
            <v>12432.600461893766</v>
          </cell>
          <cell r="E118">
            <v>2.0191447539026131</v>
          </cell>
          <cell r="F118">
            <v>3.1003586191113426</v>
          </cell>
          <cell r="G118">
            <v>0.24674323038067983</v>
          </cell>
          <cell r="H118">
            <v>1.4508644101680075</v>
          </cell>
          <cell r="I118">
            <v>0.11723532855957182</v>
          </cell>
          <cell r="J118">
            <v>0</v>
          </cell>
          <cell r="K118">
            <v>6.9343463421222147</v>
          </cell>
          <cell r="L118">
            <v>3.2477437140974073</v>
          </cell>
          <cell r="M118">
            <v>-3.686602628024807</v>
          </cell>
          <cell r="N118">
            <v>14210.856245090337</v>
          </cell>
          <cell r="O118">
            <v>-1778.2557831965714</v>
          </cell>
        </row>
        <row r="119">
          <cell r="A119" t="str">
            <v>19401</v>
          </cell>
          <cell r="B119" t="str">
            <v xml:space="preserve">ELLENSBURG          </v>
          </cell>
          <cell r="C119" t="str">
            <v>BL</v>
          </cell>
          <cell r="D119">
            <v>314672.80215550418</v>
          </cell>
          <cell r="E119">
            <v>1.4121738514513407</v>
          </cell>
          <cell r="F119">
            <v>1.5926468080199343</v>
          </cell>
          <cell r="G119">
            <v>0.16400655646415291</v>
          </cell>
          <cell r="H119">
            <v>0.41156012303987227</v>
          </cell>
          <cell r="I119">
            <v>2.9631891765358659E-2</v>
          </cell>
          <cell r="J119">
            <v>0</v>
          </cell>
          <cell r="K119">
            <v>3.610019230740658</v>
          </cell>
          <cell r="L119">
            <v>3.3378402353341996</v>
          </cell>
          <cell r="M119">
            <v>-0.27217899540645868</v>
          </cell>
          <cell r="N119">
            <v>339208.75255302433</v>
          </cell>
          <cell r="O119">
            <v>-24535.950397520151</v>
          </cell>
        </row>
        <row r="120">
          <cell r="A120" t="str">
            <v>19403</v>
          </cell>
          <cell r="B120" t="str">
            <v xml:space="preserve">KITTITAS            </v>
          </cell>
          <cell r="C120" t="str">
            <v>BL</v>
          </cell>
          <cell r="D120">
            <v>61781.538106235574</v>
          </cell>
          <cell r="E120">
            <v>2.0126324758407086</v>
          </cell>
          <cell r="F120">
            <v>1.9250886858058973</v>
          </cell>
          <cell r="G120">
            <v>5.5704343166112461E-2</v>
          </cell>
          <cell r="H120">
            <v>0.49771697096832956</v>
          </cell>
          <cell r="I120">
            <v>1.6466084063020834E-2</v>
          </cell>
          <cell r="J120">
            <v>0</v>
          </cell>
          <cell r="K120">
            <v>4.5076085598440692</v>
          </cell>
          <cell r="L120">
            <v>3.4402165519823513</v>
          </cell>
          <cell r="M120">
            <v>-1.0673920078617174</v>
          </cell>
          <cell r="N120">
            <v>68843.741031683676</v>
          </cell>
          <cell r="O120">
            <v>-7062.2029254481022</v>
          </cell>
        </row>
        <row r="121">
          <cell r="A121" t="str">
            <v>19404</v>
          </cell>
          <cell r="B121" t="str">
            <v xml:space="preserve">CLE ELUM-ROSLYN     </v>
          </cell>
          <cell r="C121" t="str">
            <v>BLS</v>
          </cell>
          <cell r="D121">
            <v>80809.580446497304</v>
          </cell>
          <cell r="E121">
            <v>1.8019739639214001</v>
          </cell>
          <cell r="F121">
            <v>1.7459621646397936</v>
          </cell>
          <cell r="G121">
            <v>1.3738098798013503E-2</v>
          </cell>
          <cell r="H121">
            <v>0.43776020126006393</v>
          </cell>
          <cell r="I121">
            <v>1.9812749814485615E-2</v>
          </cell>
          <cell r="J121">
            <v>0</v>
          </cell>
          <cell r="K121">
            <v>4.0192471784337567</v>
          </cell>
          <cell r="L121">
            <v>2.8495226522362302</v>
          </cell>
          <cell r="M121">
            <v>-1.1697245261975264</v>
          </cell>
          <cell r="N121">
            <v>78705.871694160785</v>
          </cell>
          <cell r="O121">
            <v>2103.708752336519</v>
          </cell>
        </row>
        <row r="122">
          <cell r="A122" t="str">
            <v>20094</v>
          </cell>
          <cell r="B122" t="str">
            <v xml:space="preserve">WISHRAM             </v>
          </cell>
          <cell r="C122" t="str">
            <v>BLS</v>
          </cell>
          <cell r="D122">
            <v>18504.428021555039</v>
          </cell>
          <cell r="E122">
            <v>2.2095678911216643</v>
          </cell>
          <cell r="F122">
            <v>2.447800058842001</v>
          </cell>
          <cell r="G122">
            <v>4.1476018556530513E-2</v>
          </cell>
          <cell r="H122">
            <v>0.69646384773350978</v>
          </cell>
          <cell r="I122">
            <v>3.5973551802011318E-2</v>
          </cell>
          <cell r="J122">
            <v>0</v>
          </cell>
          <cell r="K122">
            <v>5.4312813680557168</v>
          </cell>
          <cell r="L122">
            <v>2.7806312056802507</v>
          </cell>
          <cell r="M122">
            <v>-2.6506501623754661</v>
          </cell>
          <cell r="N122">
            <v>19238.098716941608</v>
          </cell>
          <cell r="O122">
            <v>-733.6706953865687</v>
          </cell>
        </row>
        <row r="123">
          <cell r="A123" t="str">
            <v>20215</v>
          </cell>
          <cell r="B123" t="str">
            <v xml:space="preserve">CENTERVILLE         </v>
          </cell>
          <cell r="C123" t="str">
            <v>BL</v>
          </cell>
          <cell r="D123">
            <v>10672.444358378518</v>
          </cell>
          <cell r="E123">
            <v>1.2436110748687466</v>
          </cell>
          <cell r="F123">
            <v>4.0331941357190413</v>
          </cell>
          <cell r="G123">
            <v>4.3092283694030273E-2</v>
          </cell>
          <cell r="H123">
            <v>1.5352739991693358</v>
          </cell>
          <cell r="I123">
            <v>0.12189241342623842</v>
          </cell>
          <cell r="J123">
            <v>0</v>
          </cell>
          <cell r="K123">
            <v>6.9770639068773921</v>
          </cell>
          <cell r="L123">
            <v>3.206005939317774</v>
          </cell>
          <cell r="M123">
            <v>-3.7710579675596181</v>
          </cell>
          <cell r="N123">
            <v>12001.339920948616</v>
          </cell>
          <cell r="O123">
            <v>-1328.8955625700983</v>
          </cell>
        </row>
        <row r="124">
          <cell r="A124" t="str">
            <v>20401</v>
          </cell>
          <cell r="B124" t="str">
            <v xml:space="preserve">GLENWOOD            </v>
          </cell>
          <cell r="C124" t="str">
            <v>BL</v>
          </cell>
          <cell r="D124">
            <v>15041.345210431191</v>
          </cell>
          <cell r="E124">
            <v>2.1374617462874084</v>
          </cell>
          <cell r="F124">
            <v>3.7626408548054049</v>
          </cell>
          <cell r="G124">
            <v>0.14696956748701787</v>
          </cell>
          <cell r="H124">
            <v>1.2701968099735077</v>
          </cell>
          <cell r="I124">
            <v>0.4463457161626796</v>
          </cell>
          <cell r="J124">
            <v>1.2242734770311217</v>
          </cell>
          <cell r="K124">
            <v>8.9878881717471391</v>
          </cell>
          <cell r="L124">
            <v>2.5611392771761041</v>
          </cell>
          <cell r="M124">
            <v>-6.4267488945710358</v>
          </cell>
          <cell r="N124">
            <v>14836.90118577075</v>
          </cell>
          <cell r="O124">
            <v>204.44402466044085</v>
          </cell>
        </row>
        <row r="125">
          <cell r="A125" t="str">
            <v>20402</v>
          </cell>
          <cell r="B125" t="str">
            <v>KLICKITAT</v>
          </cell>
          <cell r="C125" t="str">
            <v>BL</v>
          </cell>
          <cell r="D125">
            <v>12616.220939183988</v>
          </cell>
          <cell r="E125">
            <v>2.3653731290734807</v>
          </cell>
          <cell r="F125">
            <v>4.6400249553481832</v>
          </cell>
          <cell r="G125">
            <v>0.13569515057261902</v>
          </cell>
          <cell r="H125">
            <v>1.8495192644834286</v>
          </cell>
          <cell r="I125">
            <v>9.6564573961780809E-2</v>
          </cell>
          <cell r="J125">
            <v>0</v>
          </cell>
          <cell r="K125">
            <v>9.0871770734394932</v>
          </cell>
          <cell r="L125">
            <v>2.5415534615767386</v>
          </cell>
          <cell r="M125">
            <v>-6.5456236118627551</v>
          </cell>
          <cell r="N125">
            <v>15113.894998690757</v>
          </cell>
          <cell r="O125">
            <v>-2497.6740595067695</v>
          </cell>
        </row>
        <row r="126">
          <cell r="A126" t="str">
            <v>20404</v>
          </cell>
          <cell r="B126" t="str">
            <v xml:space="preserve">GOLDENDALE          </v>
          </cell>
          <cell r="C126" t="str">
            <v>BL</v>
          </cell>
          <cell r="D126">
            <v>100180.52655889145</v>
          </cell>
          <cell r="E126">
            <v>1.2281609433113911</v>
          </cell>
          <cell r="F126">
            <v>1.5070425878750806</v>
          </cell>
          <cell r="G126">
            <v>0.23268603989914929</v>
          </cell>
          <cell r="H126">
            <v>0.33256019692025723</v>
          </cell>
          <cell r="I126">
            <v>1.5206448322114478E-2</v>
          </cell>
          <cell r="J126">
            <v>0.12896069170094968</v>
          </cell>
          <cell r="K126">
            <v>3.4446169080289417</v>
          </cell>
          <cell r="L126">
            <v>3.5267667493472752</v>
          </cell>
          <cell r="M126">
            <v>8.2149841318333416E-2</v>
          </cell>
          <cell r="N126">
            <v>99506.065462162864</v>
          </cell>
          <cell r="O126">
            <v>674.46109672858438</v>
          </cell>
        </row>
        <row r="127">
          <cell r="A127" t="str">
            <v>20405</v>
          </cell>
          <cell r="B127" t="str">
            <v xml:space="preserve">WHITE SALMON        </v>
          </cell>
          <cell r="C127" t="str">
            <v>BLS</v>
          </cell>
          <cell r="D127">
            <v>111700.6712856043</v>
          </cell>
          <cell r="E127">
            <v>1.5050666935577</v>
          </cell>
          <cell r="F127">
            <v>2.123559932719671</v>
          </cell>
          <cell r="G127">
            <v>4.8335877822927892E-2</v>
          </cell>
          <cell r="H127">
            <v>0.31583280055494739</v>
          </cell>
          <cell r="I127">
            <v>1.2286765909318905E-2</v>
          </cell>
          <cell r="J127">
            <v>0</v>
          </cell>
          <cell r="K127">
            <v>4.0050820705645656</v>
          </cell>
          <cell r="L127">
            <v>3.2797752760436154</v>
          </cell>
          <cell r="M127">
            <v>-0.72530679452095037</v>
          </cell>
          <cell r="N127">
            <v>117532.28043990573</v>
          </cell>
          <cell r="O127">
            <v>-5831.6091543014336</v>
          </cell>
        </row>
        <row r="128">
          <cell r="A128" t="str">
            <v>20406</v>
          </cell>
          <cell r="B128" t="str">
            <v xml:space="preserve">LYLE                </v>
          </cell>
          <cell r="C128" t="str">
            <v>BL</v>
          </cell>
          <cell r="D128">
            <v>45999.063125481138</v>
          </cell>
          <cell r="E128">
            <v>1.6833714588657736</v>
          </cell>
          <cell r="F128">
            <v>1.4563013993841927</v>
          </cell>
          <cell r="G128">
            <v>0.10688804653667763</v>
          </cell>
          <cell r="H128">
            <v>0.3892884068345403</v>
          </cell>
          <cell r="I128">
            <v>6.521871960340324E-3</v>
          </cell>
          <cell r="J128">
            <v>0.34828165861329002</v>
          </cell>
          <cell r="K128">
            <v>3.9906528421948151</v>
          </cell>
          <cell r="L128">
            <v>2.668455000162921</v>
          </cell>
          <cell r="M128">
            <v>-1.3221978420318938</v>
          </cell>
          <cell r="N128">
            <v>44402.947106572406</v>
          </cell>
          <cell r="O128">
            <v>1596.1160189087313</v>
          </cell>
        </row>
        <row r="129">
          <cell r="A129" t="str">
            <v>21014</v>
          </cell>
          <cell r="B129" t="str">
            <v xml:space="preserve">NAPAVINE            </v>
          </cell>
          <cell r="C129" t="str">
            <v>BLC</v>
          </cell>
          <cell r="D129">
            <v>77133.653579676684</v>
          </cell>
          <cell r="E129">
            <v>1.6847450930872678</v>
          </cell>
          <cell r="F129">
            <v>1.3645360544703511</v>
          </cell>
          <cell r="G129">
            <v>0.14939254918500808</v>
          </cell>
          <cell r="H129">
            <v>0.31120186857418575</v>
          </cell>
          <cell r="I129">
            <v>4.2080739215569339E-2</v>
          </cell>
          <cell r="J129">
            <v>0</v>
          </cell>
          <cell r="K129">
            <v>3.551956304532383</v>
          </cell>
          <cell r="L129">
            <v>3.3464871430388428</v>
          </cell>
          <cell r="M129">
            <v>-0.20546916149354016</v>
          </cell>
          <cell r="N129">
            <v>75804.987693113391</v>
          </cell>
          <cell r="O129">
            <v>1328.6658865632926</v>
          </cell>
        </row>
        <row r="130">
          <cell r="A130" t="str">
            <v>21206</v>
          </cell>
          <cell r="B130" t="str">
            <v xml:space="preserve">MOSSYROCK           </v>
          </cell>
          <cell r="C130" t="str">
            <v>BLS</v>
          </cell>
          <cell r="D130">
            <v>67199.829099307171</v>
          </cell>
          <cell r="E130">
            <v>1.3099602662912464</v>
          </cell>
          <cell r="F130">
            <v>1.4190145014022579</v>
          </cell>
          <cell r="G130">
            <v>7.9156565440950663E-2</v>
          </cell>
          <cell r="H130">
            <v>0.37384790044889676</v>
          </cell>
          <cell r="I130">
            <v>5.4353436682110616E-2</v>
          </cell>
          <cell r="J130">
            <v>4.5572625853429791E-2</v>
          </cell>
          <cell r="K130">
            <v>3.2819052961188917</v>
          </cell>
          <cell r="L130">
            <v>3.1919658557913131</v>
          </cell>
          <cell r="M130">
            <v>-8.9939440327578654E-2</v>
          </cell>
          <cell r="N130">
            <v>70953.01780570831</v>
          </cell>
          <cell r="O130">
            <v>-3753.1887064011389</v>
          </cell>
        </row>
        <row r="131">
          <cell r="A131" t="str">
            <v>21214</v>
          </cell>
          <cell r="B131" t="str">
            <v xml:space="preserve">MORTON              </v>
          </cell>
          <cell r="C131" t="str">
            <v>BLS</v>
          </cell>
          <cell r="D131">
            <v>41268.071593533488</v>
          </cell>
          <cell r="E131">
            <v>1.452294175272083</v>
          </cell>
          <cell r="F131">
            <v>2.9943102555672301</v>
          </cell>
          <cell r="G131">
            <v>3.0060042839374728E-2</v>
          </cell>
          <cell r="H131">
            <v>0.69439542051415637</v>
          </cell>
          <cell r="I131">
            <v>0</v>
          </cell>
          <cell r="J131">
            <v>0.20296708027695892</v>
          </cell>
          <cell r="K131">
            <v>5.3740269744698024</v>
          </cell>
          <cell r="L131">
            <v>3.4411891449333551</v>
          </cell>
          <cell r="M131">
            <v>-1.9328378295364477</v>
          </cell>
          <cell r="N131">
            <v>44414.731081434926</v>
          </cell>
          <cell r="O131">
            <v>-3146.6594879014374</v>
          </cell>
        </row>
        <row r="132">
          <cell r="A132" t="str">
            <v>21226</v>
          </cell>
          <cell r="B132" t="str">
            <v xml:space="preserve">ADNA                </v>
          </cell>
          <cell r="C132" t="str">
            <v>BL</v>
          </cell>
          <cell r="D132">
            <v>59834.871417505812</v>
          </cell>
          <cell r="E132">
            <v>1.5256501407520742</v>
          </cell>
          <cell r="F132">
            <v>1.9364335086730238</v>
          </cell>
          <cell r="G132">
            <v>0</v>
          </cell>
          <cell r="H132">
            <v>0.46817932567335885</v>
          </cell>
          <cell r="I132">
            <v>0.17819759192931944</v>
          </cell>
          <cell r="J132">
            <v>0</v>
          </cell>
          <cell r="K132">
            <v>4.1084605670277767</v>
          </cell>
          <cell r="L132">
            <v>3.2905395354855971</v>
          </cell>
          <cell r="M132">
            <v>-0.81792103154217932</v>
          </cell>
          <cell r="N132">
            <v>56842.833992094864</v>
          </cell>
          <cell r="O132">
            <v>2992.0374254109483</v>
          </cell>
        </row>
        <row r="133">
          <cell r="A133" t="str">
            <v>21232</v>
          </cell>
          <cell r="B133" t="str">
            <v xml:space="preserve">WINLOCK             </v>
          </cell>
          <cell r="C133" t="str">
            <v>BLC</v>
          </cell>
          <cell r="D133">
            <v>107810.31408775982</v>
          </cell>
          <cell r="E133">
            <v>1.7214465199398841</v>
          </cell>
          <cell r="F133">
            <v>0.97187964701325358</v>
          </cell>
          <cell r="G133">
            <v>0.33349193260612164</v>
          </cell>
          <cell r="H133">
            <v>0.24789032643245243</v>
          </cell>
          <cell r="I133">
            <v>0.12917892056842806</v>
          </cell>
          <cell r="J133">
            <v>0</v>
          </cell>
          <cell r="K133">
            <v>3.4038873465601398</v>
          </cell>
          <cell r="L133">
            <v>3.1920355942926535</v>
          </cell>
          <cell r="M133">
            <v>-0.21185175226748634</v>
          </cell>
          <cell r="N133">
            <v>102211.68290128307</v>
          </cell>
          <cell r="O133">
            <v>5598.6311864767486</v>
          </cell>
        </row>
        <row r="134">
          <cell r="A134" t="str">
            <v>21234</v>
          </cell>
          <cell r="B134" t="str">
            <v xml:space="preserve">BOISTFORT           </v>
          </cell>
          <cell r="C134" t="str">
            <v>BL</v>
          </cell>
          <cell r="D134">
            <v>15625.761354888376</v>
          </cell>
          <cell r="E134">
            <v>1.5010410992013741</v>
          </cell>
          <cell r="F134">
            <v>2.6597846374377125</v>
          </cell>
          <cell r="G134">
            <v>0.18409534963876001</v>
          </cell>
          <cell r="H134">
            <v>0.9378139101948858</v>
          </cell>
          <cell r="I134">
            <v>0.34271162078926137</v>
          </cell>
          <cell r="J134">
            <v>0</v>
          </cell>
          <cell r="K134">
            <v>5.6254466172619946</v>
          </cell>
          <cell r="L134">
            <v>3.4783284324892509</v>
          </cell>
          <cell r="M134">
            <v>-2.1471181847727436</v>
          </cell>
          <cell r="N134">
            <v>16640.499345378368</v>
          </cell>
          <cell r="O134">
            <v>-1014.7379904899917</v>
          </cell>
        </row>
        <row r="135">
          <cell r="A135" t="str">
            <v>21237</v>
          </cell>
          <cell r="B135" t="str">
            <v xml:space="preserve">TOLEDO              </v>
          </cell>
          <cell r="C135" t="str">
            <v>BLC</v>
          </cell>
          <cell r="D135">
            <v>76063.283294842186</v>
          </cell>
          <cell r="E135">
            <v>1.4905555622746567</v>
          </cell>
          <cell r="F135">
            <v>1.6926346644929839</v>
          </cell>
          <cell r="G135">
            <v>1.6778923347982044E-2</v>
          </cell>
          <cell r="H135">
            <v>0.40241807165160332</v>
          </cell>
          <cell r="I135">
            <v>1.6961665919665719E-2</v>
          </cell>
          <cell r="J135">
            <v>0</v>
          </cell>
          <cell r="K135">
            <v>3.6193488876868924</v>
          </cell>
          <cell r="L135">
            <v>3.3791043308464284</v>
          </cell>
          <cell r="M135">
            <v>-0.2402445568404642</v>
          </cell>
          <cell r="N135">
            <v>84159.285415030114</v>
          </cell>
          <cell r="O135">
            <v>-8096.0021201879281</v>
          </cell>
        </row>
        <row r="136">
          <cell r="A136" t="str">
            <v>21300</v>
          </cell>
          <cell r="B136" t="str">
            <v xml:space="preserve">ONALASKA            </v>
          </cell>
          <cell r="C136" t="str">
            <v>BLS</v>
          </cell>
          <cell r="D136">
            <v>101308.38876058506</v>
          </cell>
          <cell r="E136">
            <v>1.1135895455442031</v>
          </cell>
          <cell r="F136">
            <v>1.6705198773927628</v>
          </cell>
          <cell r="G136">
            <v>0.12551951828399979</v>
          </cell>
          <cell r="H136">
            <v>0.34251108435961281</v>
          </cell>
          <cell r="I136">
            <v>3.65506758032417E-2</v>
          </cell>
          <cell r="J136">
            <v>0</v>
          </cell>
          <cell r="K136">
            <v>3.2886907013838202</v>
          </cell>
          <cell r="L136">
            <v>3.4069160927597673</v>
          </cell>
          <cell r="M136">
            <v>0.11822539137594734</v>
          </cell>
          <cell r="N136">
            <v>110101.83451165225</v>
          </cell>
          <cell r="O136">
            <v>-8793.4457510671928</v>
          </cell>
        </row>
        <row r="137">
          <cell r="A137" t="str">
            <v>21301</v>
          </cell>
          <cell r="B137" t="str">
            <v xml:space="preserve">PE ELL              </v>
          </cell>
          <cell r="C137" t="str">
            <v>BL</v>
          </cell>
          <cell r="D137">
            <v>45664.578137028482</v>
          </cell>
          <cell r="E137">
            <v>1.3512677115911995</v>
          </cell>
          <cell r="F137">
            <v>1.8450081756406758</v>
          </cell>
          <cell r="G137">
            <v>1.5621079381473037E-2</v>
          </cell>
          <cell r="H137">
            <v>0.47496998331870233</v>
          </cell>
          <cell r="I137">
            <v>4.5349811264779112E-2</v>
          </cell>
          <cell r="J137">
            <v>0</v>
          </cell>
          <cell r="K137">
            <v>3.7322167611968293</v>
          </cell>
          <cell r="L137">
            <v>3.2735504432216667</v>
          </cell>
          <cell r="M137">
            <v>-0.45866631797516283</v>
          </cell>
          <cell r="N137">
            <v>54716.04320502749</v>
          </cell>
          <cell r="O137">
            <v>-9051.4650679990082</v>
          </cell>
        </row>
        <row r="138">
          <cell r="A138" t="str">
            <v>21302</v>
          </cell>
          <cell r="B138" t="str">
            <v xml:space="preserve">CHEHALIS            </v>
          </cell>
          <cell r="C138" t="str">
            <v>BLC</v>
          </cell>
          <cell r="D138">
            <v>286095.87220939185</v>
          </cell>
          <cell r="E138">
            <v>1.3426296272011735</v>
          </cell>
          <cell r="F138">
            <v>1.7425717646809806</v>
          </cell>
          <cell r="G138">
            <v>0.22500133892155369</v>
          </cell>
          <cell r="H138">
            <v>0.36589654038337122</v>
          </cell>
          <cell r="I138">
            <v>0.20779277263629589</v>
          </cell>
          <cell r="J138">
            <v>3.8280307681608242E-2</v>
          </cell>
          <cell r="K138">
            <v>3.9221723515049836</v>
          </cell>
          <cell r="L138">
            <v>3.3741121902433053</v>
          </cell>
          <cell r="M138">
            <v>-0.548060161261678</v>
          </cell>
          <cell r="N138">
            <v>295806.82351400889</v>
          </cell>
          <cell r="O138">
            <v>-9710.9513046170468</v>
          </cell>
        </row>
        <row r="139">
          <cell r="A139" t="str">
            <v>21303</v>
          </cell>
          <cell r="B139" t="str">
            <v xml:space="preserve">WHITE PASS          </v>
          </cell>
          <cell r="C139" t="str">
            <v>BLSC</v>
          </cell>
          <cell r="D139">
            <v>52249.797536566592</v>
          </cell>
          <cell r="E139">
            <v>2.093161352025628</v>
          </cell>
          <cell r="F139">
            <v>1.9528899674599902</v>
          </cell>
          <cell r="G139">
            <v>0.28458536559710179</v>
          </cell>
          <cell r="H139">
            <v>0.54348275839956772</v>
          </cell>
          <cell r="I139">
            <v>0</v>
          </cell>
          <cell r="J139">
            <v>0</v>
          </cell>
          <cell r="K139">
            <v>4.8741194434822877</v>
          </cell>
          <cell r="L139">
            <v>3.508787376098359</v>
          </cell>
          <cell r="M139">
            <v>-1.3653320673839284</v>
          </cell>
          <cell r="N139">
            <v>62474.587850222568</v>
          </cell>
          <cell r="O139">
            <v>-10224.790313655976</v>
          </cell>
        </row>
        <row r="140">
          <cell r="A140" t="str">
            <v>21401</v>
          </cell>
          <cell r="B140" t="str">
            <v xml:space="preserve">CENTRALIA           </v>
          </cell>
          <cell r="C140" t="str">
            <v>BLSC</v>
          </cell>
          <cell r="D140">
            <v>501633.60354118556</v>
          </cell>
          <cell r="E140">
            <v>1.4829921375849815</v>
          </cell>
          <cell r="F140">
            <v>1.4067966041713955</v>
          </cell>
          <cell r="G140">
            <v>0.22860105302053382</v>
          </cell>
          <cell r="H140">
            <v>0.32446209531422832</v>
          </cell>
          <cell r="I140">
            <v>0.12320448543261475</v>
          </cell>
          <cell r="J140">
            <v>0</v>
          </cell>
          <cell r="K140">
            <v>3.566056375523754</v>
          </cell>
          <cell r="L140">
            <v>2.6794994803206862</v>
          </cell>
          <cell r="M140">
            <v>-0.88655689520306791</v>
          </cell>
          <cell r="N140">
            <v>485227.56192720612</v>
          </cell>
          <cell r="O140">
            <v>16406.04161397944</v>
          </cell>
        </row>
        <row r="141">
          <cell r="A141" t="str">
            <v>22008</v>
          </cell>
          <cell r="B141" t="str">
            <v xml:space="preserve">SPRAGUE             </v>
          </cell>
          <cell r="C141" t="str">
            <v>BL</v>
          </cell>
          <cell r="D141">
            <v>12034.566589684373</v>
          </cell>
          <cell r="E141">
            <v>1.8025784176220128</v>
          </cell>
          <cell r="F141">
            <v>3.6780850951410047</v>
          </cell>
          <cell r="G141">
            <v>0.33702584715237133</v>
          </cell>
          <cell r="H141">
            <v>0.61463299445617969</v>
          </cell>
          <cell r="I141">
            <v>0.20917080654634693</v>
          </cell>
          <cell r="J141">
            <v>0</v>
          </cell>
          <cell r="K141">
            <v>6.641493160917916</v>
          </cell>
          <cell r="L141">
            <v>3.2162529254005428</v>
          </cell>
          <cell r="M141">
            <v>-3.4252402355173732</v>
          </cell>
          <cell r="N141">
            <v>13099.18224666143</v>
          </cell>
          <cell r="O141">
            <v>-1064.6156569770574</v>
          </cell>
        </row>
        <row r="142">
          <cell r="A142" t="str">
            <v>22009</v>
          </cell>
          <cell r="B142" t="str">
            <v xml:space="preserve">REARDAN             </v>
          </cell>
          <cell r="C142" t="str">
            <v>BL</v>
          </cell>
          <cell r="D142">
            <v>80916.73612186934</v>
          </cell>
          <cell r="E142">
            <v>1.5737165716384287</v>
          </cell>
          <cell r="F142">
            <v>1.3308121324152333</v>
          </cell>
          <cell r="G142">
            <v>0.14193767387196221</v>
          </cell>
          <cell r="H142">
            <v>0.34046288219918758</v>
          </cell>
          <cell r="I142">
            <v>2.7086679171780668E-2</v>
          </cell>
          <cell r="J142">
            <v>4.1975967952648116E-2</v>
          </cell>
          <cell r="K142">
            <v>3.4559919072492407</v>
          </cell>
          <cell r="L142">
            <v>2.6824146697303251</v>
          </cell>
          <cell r="M142">
            <v>-0.77357723751891561</v>
          </cell>
          <cell r="N142">
            <v>68030.469038208175</v>
          </cell>
          <cell r="O142">
            <v>12886.267083661165</v>
          </cell>
        </row>
        <row r="143">
          <cell r="A143" t="str">
            <v>22017</v>
          </cell>
          <cell r="B143" t="str">
            <v xml:space="preserve">ALMIRA              </v>
          </cell>
          <cell r="C143" t="str">
            <v>BL</v>
          </cell>
          <cell r="D143">
            <v>19243.692744642394</v>
          </cell>
          <cell r="E143">
            <v>1.9848160385243037</v>
          </cell>
          <cell r="F143">
            <v>2.2754821842700195</v>
          </cell>
          <cell r="G143">
            <v>1.4060710882807652E-2</v>
          </cell>
          <cell r="H143">
            <v>0.67803681606965227</v>
          </cell>
          <cell r="I143">
            <v>7.6251996925513585E-2</v>
          </cell>
          <cell r="J143">
            <v>0</v>
          </cell>
          <cell r="K143">
            <v>5.0286477466722959</v>
          </cell>
          <cell r="L143">
            <v>2.990549722636898</v>
          </cell>
          <cell r="M143">
            <v>-2.0380980240353979</v>
          </cell>
          <cell r="N143">
            <v>17299.214756258232</v>
          </cell>
          <cell r="O143">
            <v>1944.477988384162</v>
          </cell>
        </row>
        <row r="144">
          <cell r="A144" t="str">
            <v>22073</v>
          </cell>
          <cell r="B144" t="str">
            <v xml:space="preserve">CRESTON             </v>
          </cell>
          <cell r="C144" t="str">
            <v>BL</v>
          </cell>
          <cell r="D144">
            <v>15310.310095533177</v>
          </cell>
          <cell r="E144">
            <v>2.0644147507646742</v>
          </cell>
          <cell r="F144">
            <v>2.5929690353941512</v>
          </cell>
          <cell r="G144">
            <v>7.2097821214088156E-2</v>
          </cell>
          <cell r="H144">
            <v>0.77220369321254256</v>
          </cell>
          <cell r="I144">
            <v>2.5538346222920415E-2</v>
          </cell>
          <cell r="J144">
            <v>0</v>
          </cell>
          <cell r="K144">
            <v>5.527223646808376</v>
          </cell>
          <cell r="L144">
            <v>2.7965455782957442</v>
          </cell>
          <cell r="M144">
            <v>-2.7306780685126317</v>
          </cell>
          <cell r="N144">
            <v>16734.295125164692</v>
          </cell>
          <cell r="O144">
            <v>-1423.9850296315144</v>
          </cell>
        </row>
        <row r="145">
          <cell r="A145" t="str">
            <v>22105</v>
          </cell>
          <cell r="B145" t="str">
            <v xml:space="preserve">ODESSA              </v>
          </cell>
          <cell r="C145" t="str">
            <v>BL</v>
          </cell>
          <cell r="D145">
            <v>29740.636199328685</v>
          </cell>
          <cell r="E145">
            <v>1.5442480682722139</v>
          </cell>
          <cell r="F145">
            <v>2.2434789072032721</v>
          </cell>
          <cell r="G145">
            <v>9.3941164582856632E-2</v>
          </cell>
          <cell r="H145">
            <v>0.55100373381958434</v>
          </cell>
          <cell r="I145">
            <v>4.9944459494566176E-2</v>
          </cell>
          <cell r="J145">
            <v>0</v>
          </cell>
          <cell r="K145">
            <v>4.4826163333724933</v>
          </cell>
          <cell r="L145">
            <v>3.0995349051100924</v>
          </cell>
          <cell r="M145">
            <v>-1.3830814282624011</v>
          </cell>
          <cell r="N145">
            <v>29080.225296442688</v>
          </cell>
          <cell r="O145">
            <v>660.41090288599662</v>
          </cell>
        </row>
        <row r="146">
          <cell r="A146" t="str">
            <v>22200</v>
          </cell>
          <cell r="B146" t="str">
            <v xml:space="preserve">WILBUR              </v>
          </cell>
          <cell r="C146" t="str">
            <v>BL</v>
          </cell>
          <cell r="D146">
            <v>29071.02452878905</v>
          </cell>
          <cell r="E146">
            <v>1.773797478273738</v>
          </cell>
          <cell r="F146">
            <v>2.5808481543435056</v>
          </cell>
          <cell r="G146">
            <v>2.0961421548681251E-2</v>
          </cell>
          <cell r="H146">
            <v>0.70338881723105773</v>
          </cell>
          <cell r="I146">
            <v>1.2047047040023545E-2</v>
          </cell>
          <cell r="J146">
            <v>0</v>
          </cell>
          <cell r="K146">
            <v>5.0910429184370063</v>
          </cell>
          <cell r="L146">
            <v>3.0391993894987888</v>
          </cell>
          <cell r="M146">
            <v>-2.0518435289382171</v>
          </cell>
          <cell r="N146">
            <v>35355.681159420288</v>
          </cell>
          <cell r="O146">
            <v>-6284.6566306312379</v>
          </cell>
        </row>
        <row r="147">
          <cell r="A147" t="str">
            <v>22204</v>
          </cell>
          <cell r="B147" t="str">
            <v xml:space="preserve">HARRINGTON          </v>
          </cell>
          <cell r="C147" t="str">
            <v>BL</v>
          </cell>
          <cell r="D147">
            <v>19487.832948421863</v>
          </cell>
          <cell r="E147">
            <v>2.0183655157607072</v>
          </cell>
          <cell r="F147">
            <v>3.3145383671420889</v>
          </cell>
          <cell r="G147">
            <v>9.8976115256375785E-2</v>
          </cell>
          <cell r="H147">
            <v>0.96179262556321554</v>
          </cell>
          <cell r="I147">
            <v>6.2425617215613301E-2</v>
          </cell>
          <cell r="J147">
            <v>0</v>
          </cell>
          <cell r="K147">
            <v>6.456098240938001</v>
          </cell>
          <cell r="L147">
            <v>2.3672775788924181</v>
          </cell>
          <cell r="M147">
            <v>-4.0888206620455829</v>
          </cell>
          <cell r="N147">
            <v>18827.132233568995</v>
          </cell>
          <cell r="O147">
            <v>660.70071485286826</v>
          </cell>
        </row>
        <row r="148">
          <cell r="A148" t="str">
            <v>22207</v>
          </cell>
          <cell r="B148" t="str">
            <v xml:space="preserve">DAVENPORT           </v>
          </cell>
          <cell r="C148" t="str">
            <v>BL</v>
          </cell>
          <cell r="D148">
            <v>70754</v>
          </cell>
          <cell r="E148">
            <v>1.8236277807615118</v>
          </cell>
          <cell r="F148">
            <v>1.5251417587698222</v>
          </cell>
          <cell r="G148">
            <v>9.0198434010797992E-3</v>
          </cell>
          <cell r="H148">
            <v>0.35914190335528745</v>
          </cell>
          <cell r="I148">
            <v>3.9193543827910791E-3</v>
          </cell>
          <cell r="J148">
            <v>0</v>
          </cell>
          <cell r="K148">
            <v>3.7208506406704931</v>
          </cell>
          <cell r="L148">
            <v>3.1520438420442662</v>
          </cell>
          <cell r="M148">
            <v>-0.56880679862622652</v>
          </cell>
          <cell r="N148">
            <v>61572.666666666664</v>
          </cell>
          <cell r="O148">
            <v>9181.3333333333358</v>
          </cell>
        </row>
        <row r="149">
          <cell r="A149" t="str">
            <v>23042</v>
          </cell>
          <cell r="B149" t="str">
            <v xml:space="preserve">SOUTHSIDE           </v>
          </cell>
          <cell r="C149" t="str">
            <v>BL</v>
          </cell>
          <cell r="D149">
            <v>16476.277906081599</v>
          </cell>
          <cell r="E149">
            <v>1.347079123483806</v>
          </cell>
          <cell r="F149">
            <v>1.8152686043830486</v>
          </cell>
          <cell r="G149">
            <v>0.17654169325016933</v>
          </cell>
          <cell r="H149">
            <v>0.39711050768237732</v>
          </cell>
          <cell r="I149">
            <v>1.1774503993307383E-2</v>
          </cell>
          <cell r="J149">
            <v>0</v>
          </cell>
          <cell r="K149">
            <v>3.7477744327927085</v>
          </cell>
          <cell r="L149">
            <v>3.2489030778147696</v>
          </cell>
          <cell r="M149">
            <v>-0.49887135497793883</v>
          </cell>
          <cell r="N149">
            <v>17952.177795234355</v>
          </cell>
          <cell r="O149">
            <v>-1475.8998891527553</v>
          </cell>
        </row>
        <row r="150">
          <cell r="A150" t="str">
            <v>23054</v>
          </cell>
          <cell r="B150" t="str">
            <v xml:space="preserve">GRAPEVIEW           </v>
          </cell>
          <cell r="C150" t="str">
            <v>BL</v>
          </cell>
          <cell r="D150">
            <v>25767.699715982442</v>
          </cell>
          <cell r="E150">
            <v>1.5521397113764492</v>
          </cell>
          <cell r="F150">
            <v>1.4875821444094524</v>
          </cell>
          <cell r="G150">
            <v>6.5197903519419642E-4</v>
          </cell>
          <cell r="H150">
            <v>0.31365502563610781</v>
          </cell>
          <cell r="I150">
            <v>8.9259034580157839E-3</v>
          </cell>
          <cell r="J150">
            <v>0</v>
          </cell>
          <cell r="K150">
            <v>3.3629547639152193</v>
          </cell>
          <cell r="L150">
            <v>3.1741350955463656</v>
          </cell>
          <cell r="M150">
            <v>-0.18881966836885372</v>
          </cell>
          <cell r="N150">
            <v>24419.940711462452</v>
          </cell>
          <cell r="O150">
            <v>1347.7590045199904</v>
          </cell>
        </row>
        <row r="151">
          <cell r="A151" t="str">
            <v>23309</v>
          </cell>
          <cell r="B151" t="str">
            <v xml:space="preserve">SHELTON             </v>
          </cell>
          <cell r="C151" t="str">
            <v>BLS</v>
          </cell>
          <cell r="D151">
            <v>493285.85912240186</v>
          </cell>
          <cell r="E151">
            <v>1.3465529931315841</v>
          </cell>
          <cell r="F151">
            <v>1.2296945992321526</v>
          </cell>
          <cell r="G151">
            <v>0.18713687731768799</v>
          </cell>
          <cell r="H151">
            <v>0.23155952481992365</v>
          </cell>
          <cell r="I151">
            <v>4.2270759240478448E-2</v>
          </cell>
          <cell r="J151">
            <v>0</v>
          </cell>
          <cell r="K151">
            <v>3.0372147537418268</v>
          </cell>
          <cell r="L151">
            <v>3.3652161506379028</v>
          </cell>
          <cell r="M151">
            <v>0.32800139689607621</v>
          </cell>
          <cell r="N151">
            <v>497493.41057868546</v>
          </cell>
          <cell r="O151">
            <v>-4207.5514562836033</v>
          </cell>
        </row>
        <row r="152">
          <cell r="A152" t="str">
            <v>23311</v>
          </cell>
          <cell r="B152" t="str">
            <v xml:space="preserve">MARY M KNIGHT       </v>
          </cell>
          <cell r="C152" t="str">
            <v>BL</v>
          </cell>
          <cell r="D152">
            <v>26029.84988452656</v>
          </cell>
          <cell r="E152">
            <v>2.6404869910854698</v>
          </cell>
          <cell r="F152">
            <v>2.4399783433924012</v>
          </cell>
          <cell r="G152">
            <v>0.11392728014781396</v>
          </cell>
          <cell r="H152">
            <v>0.97790481285608799</v>
          </cell>
          <cell r="I152">
            <v>8.3378122026364299E-2</v>
          </cell>
          <cell r="J152">
            <v>0.43647581720222606</v>
          </cell>
          <cell r="K152">
            <v>6.6921513667103634</v>
          </cell>
          <cell r="L152">
            <v>3.6610499262482898</v>
          </cell>
          <cell r="M152">
            <v>-3.031101440462074</v>
          </cell>
          <cell r="N152">
            <v>28004.85310290652</v>
          </cell>
          <cell r="O152">
            <v>-1975.0032183799594</v>
          </cell>
        </row>
        <row r="153">
          <cell r="A153" t="str">
            <v>23402</v>
          </cell>
          <cell r="B153" t="str">
            <v xml:space="preserve">PIONEER             </v>
          </cell>
          <cell r="C153" t="str">
            <v>BLS</v>
          </cell>
          <cell r="D153">
            <v>93351.049268668212</v>
          </cell>
          <cell r="E153">
            <v>1.4368955791161149</v>
          </cell>
          <cell r="F153">
            <v>1.6262998776057129</v>
          </cell>
          <cell r="G153">
            <v>0.21651390271821794</v>
          </cell>
          <cell r="H153">
            <v>0.25492201078008836</v>
          </cell>
          <cell r="I153">
            <v>2.8860307635601958E-2</v>
          </cell>
          <cell r="J153">
            <v>0</v>
          </cell>
          <cell r="K153">
            <v>3.5634916778557364</v>
          </cell>
          <cell r="L153">
            <v>3.1632407167715679</v>
          </cell>
          <cell r="M153">
            <v>-0.4002509610841688</v>
          </cell>
          <cell r="N153">
            <v>96092.221000261838</v>
          </cell>
          <cell r="O153">
            <v>-2741.1717315936257</v>
          </cell>
        </row>
        <row r="154">
          <cell r="A154" t="str">
            <v>23403</v>
          </cell>
          <cell r="B154" t="str">
            <v xml:space="preserve">NORTH MASON         </v>
          </cell>
          <cell r="C154" t="str">
            <v>BL</v>
          </cell>
          <cell r="D154">
            <v>256400.66281755193</v>
          </cell>
          <cell r="E154">
            <v>1.6122031350614003</v>
          </cell>
          <cell r="F154">
            <v>1.5601581809447309</v>
          </cell>
          <cell r="G154">
            <v>5.8506186120306981E-2</v>
          </cell>
          <cell r="H154">
            <v>0.29495541531164737</v>
          </cell>
          <cell r="I154">
            <v>0.11636748770935827</v>
          </cell>
          <cell r="J154">
            <v>0</v>
          </cell>
          <cell r="K154">
            <v>3.6421904051474439</v>
          </cell>
          <cell r="L154">
            <v>3.3688006517152851</v>
          </cell>
          <cell r="M154">
            <v>-0.27338975343215888</v>
          </cell>
          <cell r="N154">
            <v>253082.52605394082</v>
          </cell>
          <cell r="O154">
            <v>3318.1367636111099</v>
          </cell>
        </row>
        <row r="155">
          <cell r="A155" t="str">
            <v>23404</v>
          </cell>
          <cell r="B155" t="str">
            <v xml:space="preserve">HOOD CANAL          </v>
          </cell>
          <cell r="C155" t="str">
            <v>BLS</v>
          </cell>
          <cell r="D155">
            <v>59456.765204003081</v>
          </cell>
          <cell r="E155">
            <v>1.3688891368499849</v>
          </cell>
          <cell r="F155">
            <v>2.091809394158334</v>
          </cell>
          <cell r="G155">
            <v>6.7167629895397041E-2</v>
          </cell>
          <cell r="H155">
            <v>0.3702833073488116</v>
          </cell>
          <cell r="I155">
            <v>7.7033286023633671E-2</v>
          </cell>
          <cell r="J155">
            <v>0.13958562951623926</v>
          </cell>
          <cell r="K155">
            <v>4.1147683837924003</v>
          </cell>
          <cell r="L155">
            <v>3.2819419174668134</v>
          </cell>
          <cell r="M155">
            <v>-0.8328264663255871</v>
          </cell>
          <cell r="N155">
            <v>57599.666666666664</v>
          </cell>
          <cell r="O155">
            <v>1857.0985373364165</v>
          </cell>
        </row>
        <row r="156">
          <cell r="A156" t="str">
            <v>24014</v>
          </cell>
          <cell r="B156" t="str">
            <v xml:space="preserve">NESPELEM            </v>
          </cell>
          <cell r="C156" t="str">
            <v>BLS</v>
          </cell>
          <cell r="D156">
            <v>30496.167821401075</v>
          </cell>
          <cell r="E156">
            <v>1.9183538188344165</v>
          </cell>
          <cell r="F156">
            <v>2.5155462302435452</v>
          </cell>
          <cell r="G156">
            <v>0.29833027065175749</v>
          </cell>
          <cell r="H156">
            <v>0.6402235114373459</v>
          </cell>
          <cell r="I156">
            <v>8.5686503802822625E-2</v>
          </cell>
          <cell r="J156">
            <v>2.5478611101252213E-2</v>
          </cell>
          <cell r="K156">
            <v>5.4836189460711395</v>
          </cell>
          <cell r="L156">
            <v>3.002341492092218</v>
          </cell>
          <cell r="M156">
            <v>-2.4812774539789215</v>
          </cell>
          <cell r="N156">
            <v>34071.976695470017</v>
          </cell>
          <cell r="O156">
            <v>-3575.8088740689418</v>
          </cell>
        </row>
        <row r="157">
          <cell r="A157" t="str">
            <v>24019</v>
          </cell>
          <cell r="B157" t="str">
            <v xml:space="preserve">OMAK                </v>
          </cell>
          <cell r="C157" t="str">
            <v>BLSC</v>
          </cell>
          <cell r="D157">
            <v>214239.18244803697</v>
          </cell>
          <cell r="E157">
            <v>1.297999772135277</v>
          </cell>
          <cell r="F157">
            <v>1.2781393061300355</v>
          </cell>
          <cell r="G157">
            <v>0.10142645127611251</v>
          </cell>
          <cell r="H157">
            <v>0.21926757592250334</v>
          </cell>
          <cell r="I157">
            <v>0.28281161880691802</v>
          </cell>
          <cell r="J157">
            <v>0.22035362280870466</v>
          </cell>
          <cell r="K157">
            <v>3.399998347079551</v>
          </cell>
          <cell r="L157">
            <v>3.2276661631105661</v>
          </cell>
          <cell r="M157">
            <v>-0.17233218396898484</v>
          </cell>
          <cell r="N157">
            <v>203581.83660644147</v>
          </cell>
          <cell r="O157">
            <v>10657.345841595496</v>
          </cell>
        </row>
        <row r="158">
          <cell r="A158" t="str">
            <v>24105</v>
          </cell>
          <cell r="B158" t="str">
            <v xml:space="preserve">OKANOGAN            </v>
          </cell>
          <cell r="C158" t="str">
            <v>BLC</v>
          </cell>
          <cell r="D158">
            <v>109268.83294842187</v>
          </cell>
          <cell r="E158">
            <v>1.3713659783548022</v>
          </cell>
          <cell r="F158">
            <v>1.9660807588327296</v>
          </cell>
          <cell r="G158">
            <v>0.1838015421056079</v>
          </cell>
          <cell r="H158">
            <v>0.71384361857162626</v>
          </cell>
          <cell r="I158">
            <v>0.11700756432563912</v>
          </cell>
          <cell r="J158">
            <v>0</v>
          </cell>
          <cell r="K158">
            <v>4.352099462190405</v>
          </cell>
          <cell r="L158">
            <v>3.3418560457433149</v>
          </cell>
          <cell r="M158">
            <v>-1.0102434164470901</v>
          </cell>
          <cell r="N158">
            <v>120560.65278868814</v>
          </cell>
          <cell r="O158">
            <v>-11291.819840266267</v>
          </cell>
        </row>
        <row r="159">
          <cell r="A159" t="str">
            <v>24111</v>
          </cell>
          <cell r="B159" t="str">
            <v xml:space="preserve">BREWSTER            </v>
          </cell>
          <cell r="C159" t="str">
            <v>BLSC</v>
          </cell>
          <cell r="D159">
            <v>158998.66666666666</v>
          </cell>
          <cell r="E159">
            <v>1.4205641137451888</v>
          </cell>
          <cell r="F159">
            <v>1.1537059010977033</v>
          </cell>
          <cell r="G159">
            <v>8.9760689817105388E-2</v>
          </cell>
          <cell r="H159">
            <v>0.3077082862749374</v>
          </cell>
          <cell r="I159">
            <v>0.25535604072151552</v>
          </cell>
          <cell r="J159">
            <v>0</v>
          </cell>
          <cell r="K159">
            <v>3.2270950316564506</v>
          </cell>
          <cell r="L159">
            <v>3.0524389303054957</v>
          </cell>
          <cell r="M159">
            <v>-0.17465610135095488</v>
          </cell>
          <cell r="N159">
            <v>154938.33333333334</v>
          </cell>
          <cell r="O159">
            <v>4060.3333333333139</v>
          </cell>
        </row>
        <row r="160">
          <cell r="A160" t="str">
            <v>24122</v>
          </cell>
          <cell r="B160" t="str">
            <v xml:space="preserve">PATEROS             </v>
          </cell>
          <cell r="C160" t="str">
            <v>BLS</v>
          </cell>
          <cell r="D160">
            <v>48699.65665896843</v>
          </cell>
          <cell r="E160">
            <v>1.8849069233241778</v>
          </cell>
          <cell r="F160">
            <v>1.7452067597759591</v>
          </cell>
          <cell r="G160">
            <v>0.1271035655003962</v>
          </cell>
          <cell r="H160">
            <v>0.59641685875522643</v>
          </cell>
          <cell r="I160">
            <v>3.866967714346696E-2</v>
          </cell>
          <cell r="J160">
            <v>0</v>
          </cell>
          <cell r="K160">
            <v>4.3923037844992265</v>
          </cell>
          <cell r="L160">
            <v>3.4666061648488027</v>
          </cell>
          <cell r="M160">
            <v>-0.92569761965042363</v>
          </cell>
          <cell r="N160">
            <v>50147.87117046347</v>
          </cell>
          <cell r="O160">
            <v>-1448.2145114950399</v>
          </cell>
        </row>
        <row r="161">
          <cell r="A161" t="str">
            <v>24350</v>
          </cell>
          <cell r="B161" t="str">
            <v xml:space="preserve">METHOW VALLEY       </v>
          </cell>
          <cell r="C161" t="str">
            <v>BL</v>
          </cell>
          <cell r="D161">
            <v>67075.006928406467</v>
          </cell>
          <cell r="E161">
            <v>1.6647963990400874</v>
          </cell>
          <cell r="F161">
            <v>2.58213987491443</v>
          </cell>
          <cell r="G161">
            <v>9.6933571798804533E-2</v>
          </cell>
          <cell r="H161">
            <v>0.50421519034800177</v>
          </cell>
          <cell r="I161">
            <v>3.6140286986290002E-2</v>
          </cell>
          <cell r="J161">
            <v>0</v>
          </cell>
          <cell r="K161">
            <v>4.8842253230876134</v>
          </cell>
          <cell r="L161">
            <v>3.3044761402198453</v>
          </cell>
          <cell r="M161">
            <v>-1.5797491828677677</v>
          </cell>
          <cell r="N161">
            <v>67130.119402985074</v>
          </cell>
          <cell r="O161">
            <v>-55.112474578607362</v>
          </cell>
        </row>
        <row r="162">
          <cell r="A162" t="str">
            <v>24404</v>
          </cell>
          <cell r="B162" t="str">
            <v xml:space="preserve">TONASKET            </v>
          </cell>
          <cell r="C162" t="str">
            <v>BLSC</v>
          </cell>
          <cell r="D162">
            <v>153994.21247113164</v>
          </cell>
          <cell r="E162">
            <v>1.4305144100223677</v>
          </cell>
          <cell r="F162">
            <v>1.2912209933686658</v>
          </cell>
          <cell r="G162">
            <v>9.0388851481086524E-2</v>
          </cell>
          <cell r="H162">
            <v>0.30027620450131187</v>
          </cell>
          <cell r="I162">
            <v>0.15197649070342376</v>
          </cell>
          <cell r="J162">
            <v>8.6082650687181281E-2</v>
          </cell>
          <cell r="K162">
            <v>3.3504596007640366</v>
          </cell>
          <cell r="L162">
            <v>3.3284388534802014</v>
          </cell>
          <cell r="M162">
            <v>-2.2020747283835067E-2</v>
          </cell>
          <cell r="N162">
            <v>153464.56664048182</v>
          </cell>
          <cell r="O162">
            <v>529.64583064982435</v>
          </cell>
        </row>
        <row r="163">
          <cell r="A163" t="str">
            <v>24410</v>
          </cell>
          <cell r="B163" t="str">
            <v xml:space="preserve">OROVILLE            </v>
          </cell>
          <cell r="C163" t="str">
            <v>BLC</v>
          </cell>
          <cell r="D163">
            <v>75732.992301770602</v>
          </cell>
          <cell r="E163">
            <v>1.2068619926676674</v>
          </cell>
          <cell r="F163">
            <v>1.70389715338084</v>
          </cell>
          <cell r="G163">
            <v>0.67885037204317655</v>
          </cell>
          <cell r="H163">
            <v>0.67971418711256315</v>
          </cell>
          <cell r="I163">
            <v>8.4454605656067078E-2</v>
          </cell>
          <cell r="J163">
            <v>0</v>
          </cell>
          <cell r="K163">
            <v>4.3537783108603145</v>
          </cell>
          <cell r="L163">
            <v>3.3114497708040083</v>
          </cell>
          <cell r="M163">
            <v>-1.0423285400563058</v>
          </cell>
          <cell r="N163">
            <v>85845.857030636296</v>
          </cell>
          <cell r="O163">
            <v>-10112.864728865694</v>
          </cell>
        </row>
        <row r="164">
          <cell r="A164" t="str">
            <v>25101</v>
          </cell>
          <cell r="B164" t="str">
            <v xml:space="preserve">OCEAN BEACH         </v>
          </cell>
          <cell r="C164" t="str">
            <v>BLSC</v>
          </cell>
          <cell r="D164">
            <v>139653.26943802927</v>
          </cell>
          <cell r="E164">
            <v>2.0130164594875319</v>
          </cell>
          <cell r="F164">
            <v>1.1442895726183657</v>
          </cell>
          <cell r="G164">
            <v>0.17117658681530504</v>
          </cell>
          <cell r="H164">
            <v>0.2530089018122067</v>
          </cell>
          <cell r="I164">
            <v>2.9752257263434634E-3</v>
          </cell>
          <cell r="J164">
            <v>0</v>
          </cell>
          <cell r="K164">
            <v>3.5844667464597526</v>
          </cell>
          <cell r="L164">
            <v>3.2284944836187468</v>
          </cell>
          <cell r="M164">
            <v>-0.35597226284100608</v>
          </cell>
          <cell r="N164">
            <v>136714.02068604348</v>
          </cell>
          <cell r="O164">
            <v>2939.2487519857823</v>
          </cell>
        </row>
        <row r="165">
          <cell r="A165" t="str">
            <v>25116</v>
          </cell>
          <cell r="B165" t="str">
            <v xml:space="preserve">RAYMOND             </v>
          </cell>
          <cell r="C165" t="str">
            <v>BL</v>
          </cell>
          <cell r="D165">
            <v>84458.288683602761</v>
          </cell>
          <cell r="E165">
            <v>1.6594947894937768</v>
          </cell>
          <cell r="F165">
            <v>1.8463482084532814</v>
          </cell>
          <cell r="G165">
            <v>1.2658793076014212E-2</v>
          </cell>
          <cell r="H165">
            <v>0.40226825105676206</v>
          </cell>
          <cell r="I165">
            <v>1.3750219405350867E-2</v>
          </cell>
          <cell r="J165">
            <v>0</v>
          </cell>
          <cell r="K165">
            <v>3.934520261485186</v>
          </cell>
          <cell r="L165">
            <v>3.1451413963064545</v>
          </cell>
          <cell r="M165">
            <v>-0.78937886517873146</v>
          </cell>
          <cell r="N165">
            <v>83851.290128305831</v>
          </cell>
          <cell r="O165">
            <v>606.99855529693014</v>
          </cell>
        </row>
        <row r="166">
          <cell r="A166" t="str">
            <v>25118</v>
          </cell>
          <cell r="B166" t="str">
            <v xml:space="preserve">SOUTH BEND          </v>
          </cell>
          <cell r="C166" t="str">
            <v>BL</v>
          </cell>
          <cell r="D166">
            <v>86483.394919168597</v>
          </cell>
          <cell r="E166">
            <v>1.3928582488301562</v>
          </cell>
          <cell r="F166">
            <v>1.9387402651886074</v>
          </cell>
          <cell r="G166">
            <v>6.9684475333475215E-2</v>
          </cell>
          <cell r="H166">
            <v>0.36970768122463266</v>
          </cell>
          <cell r="I166">
            <v>9.630287996654498E-3</v>
          </cell>
          <cell r="J166">
            <v>0</v>
          </cell>
          <cell r="K166">
            <v>3.7806209585735258</v>
          </cell>
          <cell r="L166">
            <v>3.279706818460391</v>
          </cell>
          <cell r="M166">
            <v>-0.50091414011313451</v>
          </cell>
          <cell r="N166">
            <v>89140.11076197958</v>
          </cell>
          <cell r="O166">
            <v>-2656.7158428109833</v>
          </cell>
        </row>
        <row r="167">
          <cell r="A167" t="str">
            <v>25155</v>
          </cell>
          <cell r="B167" t="str">
            <v xml:space="preserve">NASELLE GRAYS RIV   </v>
          </cell>
          <cell r="C167" t="str">
            <v>BL</v>
          </cell>
          <cell r="D167">
            <v>40549.702078521936</v>
          </cell>
          <cell r="E167">
            <v>1.6886104333740122</v>
          </cell>
          <cell r="F167">
            <v>1.9726860100007857</v>
          </cell>
          <cell r="G167">
            <v>0.11987658973639456</v>
          </cell>
          <cell r="H167">
            <v>0.32616044427131052</v>
          </cell>
          <cell r="I167">
            <v>4.9322187278395442E-3</v>
          </cell>
          <cell r="J167">
            <v>0</v>
          </cell>
          <cell r="K167">
            <v>4.1122656961103417</v>
          </cell>
          <cell r="L167">
            <v>3.283474678609851</v>
          </cell>
          <cell r="M167">
            <v>-0.82879101750049111</v>
          </cell>
          <cell r="N167">
            <v>41005.880073317618</v>
          </cell>
          <cell r="O167">
            <v>-456.17799479568203</v>
          </cell>
        </row>
        <row r="168">
          <cell r="A168" t="str">
            <v>25160</v>
          </cell>
          <cell r="B168" t="str">
            <v xml:space="preserve">WILLAPA VALLEY      </v>
          </cell>
          <cell r="C168" t="str">
            <v>BL</v>
          </cell>
          <cell r="D168">
            <v>60287.08622016936</v>
          </cell>
          <cell r="E168">
            <v>1.5812180680264465</v>
          </cell>
          <cell r="F168">
            <v>1.6285975348258286</v>
          </cell>
          <cell r="G168">
            <v>5.3294995685578085E-2</v>
          </cell>
          <cell r="H168">
            <v>0.3896666744550788</v>
          </cell>
          <cell r="I168">
            <v>4.9761900733499608E-3</v>
          </cell>
          <cell r="J168">
            <v>0</v>
          </cell>
          <cell r="K168">
            <v>3.6577534630662818</v>
          </cell>
          <cell r="L168">
            <v>3.1716726083210403</v>
          </cell>
          <cell r="M168">
            <v>-0.48608085474524171</v>
          </cell>
          <cell r="N168">
            <v>61809.705943964385</v>
          </cell>
          <cell r="O168">
            <v>-1522.6197237950255</v>
          </cell>
        </row>
        <row r="169">
          <cell r="A169" t="str">
            <v>25200</v>
          </cell>
          <cell r="B169" t="str">
            <v xml:space="preserve">NORTH RIVER         </v>
          </cell>
          <cell r="C169" t="str">
            <v>BL</v>
          </cell>
          <cell r="D169">
            <v>8755</v>
          </cell>
          <cell r="E169">
            <v>2.2359428897772702</v>
          </cell>
          <cell r="F169">
            <v>5.6520776699029129</v>
          </cell>
          <cell r="G169">
            <v>0.38000685322672761</v>
          </cell>
          <cell r="H169">
            <v>2.0050648954882924</v>
          </cell>
          <cell r="I169">
            <v>0</v>
          </cell>
          <cell r="J169">
            <v>0</v>
          </cell>
          <cell r="K169">
            <v>10.273092308395203</v>
          </cell>
          <cell r="L169">
            <v>4.7685105653912059</v>
          </cell>
          <cell r="M169">
            <v>-5.5045817430039978</v>
          </cell>
          <cell r="N169">
            <v>9112.3587326525267</v>
          </cell>
          <cell r="O169">
            <v>-357.35873265252667</v>
          </cell>
        </row>
        <row r="170">
          <cell r="A170" t="str">
            <v>26056</v>
          </cell>
          <cell r="B170" t="str">
            <v xml:space="preserve">NEWPORT             </v>
          </cell>
          <cell r="C170" t="str">
            <v>BLS</v>
          </cell>
          <cell r="D170">
            <v>190546.67744418784</v>
          </cell>
          <cell r="E170">
            <v>1.6779172131912308</v>
          </cell>
          <cell r="F170">
            <v>1.7343802811612894</v>
          </cell>
          <cell r="G170">
            <v>8.3414207023659731E-2</v>
          </cell>
          <cell r="H170">
            <v>0.38051546182030588</v>
          </cell>
          <cell r="I170">
            <v>1.7784198840163849E-2</v>
          </cell>
          <cell r="J170">
            <v>0</v>
          </cell>
          <cell r="K170">
            <v>3.8940113620366494</v>
          </cell>
          <cell r="L170">
            <v>2.8236356950259243</v>
          </cell>
          <cell r="M170">
            <v>-1.0703756670107254</v>
          </cell>
          <cell r="N170">
            <v>170136.4074365017</v>
          </cell>
          <cell r="O170">
            <v>20410.270007686137</v>
          </cell>
        </row>
        <row r="171">
          <cell r="A171" t="str">
            <v>26059</v>
          </cell>
          <cell r="B171" t="str">
            <v xml:space="preserve">CUSICK              </v>
          </cell>
          <cell r="C171" t="str">
            <v>BL</v>
          </cell>
          <cell r="D171">
            <v>44229.145496535792</v>
          </cell>
          <cell r="E171">
            <v>1.5769686658580797</v>
          </cell>
          <cell r="F171">
            <v>2.3043993986923921</v>
          </cell>
          <cell r="G171">
            <v>0.11477544580089893</v>
          </cell>
          <cell r="H171">
            <v>0.70888082634620397</v>
          </cell>
          <cell r="I171">
            <v>4.8214039412744158E-2</v>
          </cell>
          <cell r="J171">
            <v>0.22878175415490506</v>
          </cell>
          <cell r="K171">
            <v>4.9820201302652238</v>
          </cell>
          <cell r="L171">
            <v>3.3062250775668605</v>
          </cell>
          <cell r="M171">
            <v>-1.6757950526983632</v>
          </cell>
          <cell r="N171">
            <v>48085.49855983242</v>
          </cell>
          <cell r="O171">
            <v>-3856.3530632966285</v>
          </cell>
        </row>
        <row r="172">
          <cell r="A172" t="str">
            <v>26070</v>
          </cell>
          <cell r="B172" t="str">
            <v xml:space="preserve">SELKIRK             </v>
          </cell>
          <cell r="C172" t="str">
            <v>BL</v>
          </cell>
          <cell r="D172">
            <v>29768.434949961505</v>
          </cell>
          <cell r="E172">
            <v>1.8265481571805076</v>
          </cell>
          <cell r="F172">
            <v>3.1537170213283718</v>
          </cell>
          <cell r="G172">
            <v>0.14948451295743226</v>
          </cell>
          <cell r="H172">
            <v>0.85536159394341726</v>
          </cell>
          <cell r="I172">
            <v>1.73015477926785E-2</v>
          </cell>
          <cell r="J172">
            <v>0</v>
          </cell>
          <cell r="K172">
            <v>6.002412833202408</v>
          </cell>
          <cell r="L172">
            <v>3.0399444966493618</v>
          </cell>
          <cell r="M172">
            <v>-2.9624683365530466</v>
          </cell>
          <cell r="N172">
            <v>29622.172820109976</v>
          </cell>
          <cell r="O172">
            <v>146.26212985152961</v>
          </cell>
        </row>
        <row r="173">
          <cell r="A173" t="str">
            <v>27001</v>
          </cell>
          <cell r="B173" t="str">
            <v xml:space="preserve">STEILACOOM HIST.    </v>
          </cell>
          <cell r="C173" t="str">
            <v>BLC</v>
          </cell>
          <cell r="D173">
            <v>254371.96333591529</v>
          </cell>
          <cell r="E173">
            <v>1.590342028870418</v>
          </cell>
          <cell r="F173">
            <v>1.3931618547126052</v>
          </cell>
          <cell r="G173">
            <v>0.21640649897650685</v>
          </cell>
          <cell r="H173">
            <v>0.61897362153598789</v>
          </cell>
          <cell r="I173">
            <v>9.8416253198271769E-2</v>
          </cell>
          <cell r="J173">
            <v>4.7013938888189818E-2</v>
          </cell>
          <cell r="K173">
            <v>3.9643141961819794</v>
          </cell>
          <cell r="L173">
            <v>3.3089616047365609</v>
          </cell>
          <cell r="M173">
            <v>-0.65535259144541835</v>
          </cell>
          <cell r="N173">
            <v>267589.279314888</v>
          </cell>
          <cell r="O173">
            <v>-13217.315978972707</v>
          </cell>
        </row>
        <row r="174">
          <cell r="A174" t="str">
            <v>27003</v>
          </cell>
          <cell r="B174" t="str">
            <v xml:space="preserve">PUYALLUP            </v>
          </cell>
          <cell r="C174" t="str">
            <v>BL</v>
          </cell>
          <cell r="D174">
            <v>1563501.0692840647</v>
          </cell>
          <cell r="E174">
            <v>1.2327479145578539</v>
          </cell>
          <cell r="F174">
            <v>1.8147622089340978</v>
          </cell>
          <cell r="G174">
            <v>0.2231973741737969</v>
          </cell>
          <cell r="H174">
            <v>0.34758753885546761</v>
          </cell>
          <cell r="I174">
            <v>0.16335478583110208</v>
          </cell>
          <cell r="J174">
            <v>6.2192850184057069E-2</v>
          </cell>
          <cell r="K174">
            <v>3.843842672536375</v>
          </cell>
          <cell r="L174">
            <v>3.4602397058016137</v>
          </cell>
          <cell r="M174">
            <v>-0.38360296673476146</v>
          </cell>
          <cell r="N174">
            <v>1447001.6632626341</v>
          </cell>
          <cell r="O174">
            <v>116499.40602143062</v>
          </cell>
        </row>
        <row r="175">
          <cell r="A175" t="str">
            <v>27010</v>
          </cell>
          <cell r="B175" t="str">
            <v xml:space="preserve">TACOMA              </v>
          </cell>
          <cell r="C175" t="str">
            <v>BLS</v>
          </cell>
          <cell r="D175">
            <v>3859058.3056197073</v>
          </cell>
          <cell r="E175">
            <v>1.2869716095627193</v>
          </cell>
          <cell r="F175">
            <v>1.6177083561628574</v>
          </cell>
          <cell r="G175">
            <v>0.1003239173931742</v>
          </cell>
          <cell r="H175">
            <v>0.31298318695073168</v>
          </cell>
          <cell r="I175">
            <v>0.14164203987671797</v>
          </cell>
          <cell r="J175">
            <v>2.7198205335903897E-3</v>
          </cell>
          <cell r="K175">
            <v>3.4623489304797905</v>
          </cell>
          <cell r="L175">
            <v>3.2889567285150951</v>
          </cell>
          <cell r="M175">
            <v>-0.17339220196469537</v>
          </cell>
          <cell r="N175">
            <v>3928504.0796019901</v>
          </cell>
          <cell r="O175">
            <v>-69445.773982282728</v>
          </cell>
        </row>
        <row r="176">
          <cell r="A176" t="str">
            <v>27019</v>
          </cell>
          <cell r="B176" t="str">
            <v xml:space="preserve">CARBONADO           </v>
          </cell>
          <cell r="C176" t="str">
            <v>BL</v>
          </cell>
          <cell r="D176">
            <v>11276.45365349858</v>
          </cell>
          <cell r="E176">
            <v>2.7989260604292672</v>
          </cell>
          <cell r="F176">
            <v>2.084123317680513</v>
          </cell>
          <cell r="G176">
            <v>0</v>
          </cell>
          <cell r="H176">
            <v>0.72715062553873078</v>
          </cell>
          <cell r="I176">
            <v>0</v>
          </cell>
          <cell r="J176">
            <v>0</v>
          </cell>
          <cell r="K176">
            <v>5.6102000036485107</v>
          </cell>
          <cell r="L176">
            <v>3.5560878652269139</v>
          </cell>
          <cell r="M176">
            <v>-2.0541121384215972</v>
          </cell>
          <cell r="N176">
            <v>11441.939393939396</v>
          </cell>
          <cell r="O176">
            <v>-165.48574044081579</v>
          </cell>
        </row>
        <row r="177">
          <cell r="A177" t="str">
            <v>27083</v>
          </cell>
          <cell r="B177" t="str">
            <v xml:space="preserve">UNIVERSITY PLACE    </v>
          </cell>
          <cell r="C177" t="str">
            <v>BLS</v>
          </cell>
          <cell r="D177">
            <v>628569.70410534472</v>
          </cell>
          <cell r="E177">
            <v>1.4728264723198972</v>
          </cell>
          <cell r="F177">
            <v>1.6679990301014906</v>
          </cell>
          <cell r="G177">
            <v>0.19024946586938837</v>
          </cell>
          <cell r="H177">
            <v>0.31848123364462078</v>
          </cell>
          <cell r="I177">
            <v>9.5624103075873948E-2</v>
          </cell>
          <cell r="J177">
            <v>2.0866673285938352E-2</v>
          </cell>
          <cell r="K177">
            <v>3.7660469782972088</v>
          </cell>
          <cell r="L177">
            <v>3.2690708231391641</v>
          </cell>
          <cell r="M177">
            <v>-0.49697615515804455</v>
          </cell>
          <cell r="N177">
            <v>644850</v>
          </cell>
          <cell r="O177">
            <v>-16280.295894655283</v>
          </cell>
        </row>
        <row r="178">
          <cell r="A178" t="str">
            <v>27320</v>
          </cell>
          <cell r="B178" t="str">
            <v xml:space="preserve">SUMNER              </v>
          </cell>
          <cell r="C178" t="str">
            <v>BLS</v>
          </cell>
          <cell r="D178">
            <v>940786.64471985539</v>
          </cell>
          <cell r="E178">
            <v>1.7181619329655067</v>
          </cell>
          <cell r="F178">
            <v>1.4957265474564849</v>
          </cell>
          <cell r="G178">
            <v>0.14780310794208421</v>
          </cell>
          <cell r="H178">
            <v>0.29617841012929436</v>
          </cell>
          <cell r="I178">
            <v>6.0603889649154037E-2</v>
          </cell>
          <cell r="J178">
            <v>0</v>
          </cell>
          <cell r="K178">
            <v>3.7184738881425243</v>
          </cell>
          <cell r="L178">
            <v>3.3593713811074664</v>
          </cell>
          <cell r="M178">
            <v>-0.35910250703505792</v>
          </cell>
          <cell r="N178">
            <v>928598.18050065869</v>
          </cell>
          <cell r="O178">
            <v>12188.4642191967</v>
          </cell>
        </row>
        <row r="179">
          <cell r="A179" t="str">
            <v>27343</v>
          </cell>
          <cell r="B179" t="str">
            <v xml:space="preserve">DIERINGER           </v>
          </cell>
          <cell r="C179" t="str">
            <v>BL</v>
          </cell>
          <cell r="D179">
            <v>91658.138652207592</v>
          </cell>
          <cell r="E179">
            <v>1.2769720367562905</v>
          </cell>
          <cell r="F179">
            <v>1.7850285027150659</v>
          </cell>
          <cell r="G179">
            <v>0.11985329575242704</v>
          </cell>
          <cell r="H179">
            <v>0.37194737151886181</v>
          </cell>
          <cell r="I179">
            <v>7.8837516299770066E-2</v>
          </cell>
          <cell r="J179">
            <v>0</v>
          </cell>
          <cell r="K179">
            <v>3.6326387230424153</v>
          </cell>
          <cell r="L179">
            <v>3.272460410069387</v>
          </cell>
          <cell r="M179">
            <v>-0.36017831297302833</v>
          </cell>
          <cell r="N179">
            <v>97173.563899868255</v>
          </cell>
          <cell r="O179">
            <v>-5515.4252476606634</v>
          </cell>
        </row>
        <row r="180">
          <cell r="A180" t="str">
            <v>27344</v>
          </cell>
          <cell r="B180" t="str">
            <v xml:space="preserve">ORTING              </v>
          </cell>
          <cell r="C180" t="str">
            <v>BL</v>
          </cell>
          <cell r="D180">
            <v>200345.7505773672</v>
          </cell>
          <cell r="E180">
            <v>1.1228706346785933</v>
          </cell>
          <cell r="F180">
            <v>1.8046836631953307</v>
          </cell>
          <cell r="G180">
            <v>4.6739742575831744E-2</v>
          </cell>
          <cell r="H180">
            <v>0.45274365739200761</v>
          </cell>
          <cell r="I180">
            <v>0.26618023029996796</v>
          </cell>
          <cell r="J180">
            <v>0</v>
          </cell>
          <cell r="K180">
            <v>3.6932179281417312</v>
          </cell>
          <cell r="L180">
            <v>3.2220093919622328</v>
          </cell>
          <cell r="M180">
            <v>-0.47120853617949854</v>
          </cell>
          <cell r="N180">
            <v>205741.34145064154</v>
          </cell>
          <cell r="O180">
            <v>-5395.590873274341</v>
          </cell>
        </row>
        <row r="181">
          <cell r="A181" t="str">
            <v>27400</v>
          </cell>
          <cell r="B181" t="str">
            <v xml:space="preserve">CLOVER PARK         </v>
          </cell>
          <cell r="C181" t="str">
            <v>BLC</v>
          </cell>
          <cell r="D181">
            <v>1785812.9014626637</v>
          </cell>
          <cell r="E181">
            <v>1.4502376845525655</v>
          </cell>
          <cell r="F181">
            <v>1.5599517993351035</v>
          </cell>
          <cell r="G181">
            <v>4.2428701806880999E-2</v>
          </cell>
          <cell r="H181">
            <v>0.27947955483037717</v>
          </cell>
          <cell r="I181">
            <v>0.18001461894970608</v>
          </cell>
          <cell r="J181">
            <v>5.0696082257203866E-3</v>
          </cell>
          <cell r="K181">
            <v>3.517181967700354</v>
          </cell>
          <cell r="L181">
            <v>3.2302926444730962</v>
          </cell>
          <cell r="M181">
            <v>-0.28688932322725774</v>
          </cell>
          <cell r="N181">
            <v>1850894.3684210526</v>
          </cell>
          <cell r="O181">
            <v>-65081.466958388919</v>
          </cell>
        </row>
        <row r="182">
          <cell r="A182" t="str">
            <v>27401</v>
          </cell>
          <cell r="B182" t="str">
            <v xml:space="preserve">PENINSULA           </v>
          </cell>
          <cell r="C182" t="str">
            <v>BLSC</v>
          </cell>
          <cell r="D182">
            <v>770012.85876581457</v>
          </cell>
          <cell r="E182">
            <v>1.4964584499547682</v>
          </cell>
          <cell r="F182">
            <v>1.3959027884097677</v>
          </cell>
          <cell r="G182">
            <v>9.8896442225356124E-2</v>
          </cell>
          <cell r="H182">
            <v>0.27556925603821114</v>
          </cell>
          <cell r="I182">
            <v>4.2975635649536055E-2</v>
          </cell>
          <cell r="J182">
            <v>0</v>
          </cell>
          <cell r="K182">
            <v>3.3098025722776399</v>
          </cell>
          <cell r="L182">
            <v>3.1087530458085824</v>
          </cell>
          <cell r="M182">
            <v>-0.20104952646905763</v>
          </cell>
          <cell r="N182">
            <v>800579.21791831357</v>
          </cell>
          <cell r="O182">
            <v>-30566.359152499004</v>
          </cell>
        </row>
        <row r="183">
          <cell r="A183" t="str">
            <v>27402</v>
          </cell>
          <cell r="B183" t="str">
            <v xml:space="preserve">FRANKLIN PIERCE     </v>
          </cell>
          <cell r="C183" t="str">
            <v>BLS</v>
          </cell>
          <cell r="D183">
            <v>1340795.6989992303</v>
          </cell>
          <cell r="E183">
            <v>1.2287622263054814</v>
          </cell>
          <cell r="F183">
            <v>1.2018265480968535</v>
          </cell>
          <cell r="G183">
            <v>0.13013021449579906</v>
          </cell>
          <cell r="H183">
            <v>0.27093435424359563</v>
          </cell>
          <cell r="I183">
            <v>0.15915140605674552</v>
          </cell>
          <cell r="J183">
            <v>0.25883847395110032</v>
          </cell>
          <cell r="K183">
            <v>3.2496432231495755</v>
          </cell>
          <cell r="L183">
            <v>3.0414415582059093</v>
          </cell>
          <cell r="M183">
            <v>-0.20820166494366629</v>
          </cell>
          <cell r="N183">
            <v>1191706.0133542812</v>
          </cell>
          <cell r="O183">
            <v>149089.68564494909</v>
          </cell>
        </row>
        <row r="184">
          <cell r="A184" t="str">
            <v>27403</v>
          </cell>
          <cell r="B184" t="str">
            <v xml:space="preserve">BETHEL              </v>
          </cell>
          <cell r="C184" t="str">
            <v>BLS</v>
          </cell>
          <cell r="D184">
            <v>2116625.768283295</v>
          </cell>
          <cell r="E184">
            <v>1.2969055252243871</v>
          </cell>
          <cell r="F184">
            <v>1.4041303824458407</v>
          </cell>
          <cell r="G184">
            <v>0.15996665341549635</v>
          </cell>
          <cell r="H184">
            <v>0.24621786817489782</v>
          </cell>
          <cell r="I184">
            <v>9.9537208563648338E-2</v>
          </cell>
          <cell r="J184">
            <v>6.394118287440115E-3</v>
          </cell>
          <cell r="K184">
            <v>3.21315175611171</v>
          </cell>
          <cell r="L184">
            <v>3.3296955019668428</v>
          </cell>
          <cell r="M184">
            <v>0.11654374585513262</v>
          </cell>
          <cell r="N184">
            <v>2143764.7638125164</v>
          </cell>
          <cell r="O184">
            <v>-27138.995529221371</v>
          </cell>
        </row>
        <row r="185">
          <cell r="A185" t="str">
            <v>27404</v>
          </cell>
          <cell r="B185" t="str">
            <v xml:space="preserve">EATONVILLE          </v>
          </cell>
          <cell r="C185" t="str">
            <v>BLC</v>
          </cell>
          <cell r="D185">
            <v>192674.19958688357</v>
          </cell>
          <cell r="E185">
            <v>1.5039542949772633</v>
          </cell>
          <cell r="F185">
            <v>2.4861752171649334</v>
          </cell>
          <cell r="G185">
            <v>0.14980189388037227</v>
          </cell>
          <cell r="H185">
            <v>0.4316715522230305</v>
          </cell>
          <cell r="I185">
            <v>9.9022079971826274E-4</v>
          </cell>
          <cell r="J185">
            <v>5.8946968635925107E-2</v>
          </cell>
          <cell r="K185">
            <v>4.6315401476812434</v>
          </cell>
          <cell r="L185">
            <v>3.2279883935344484</v>
          </cell>
          <cell r="M185">
            <v>-1.4035517541467948</v>
          </cell>
          <cell r="N185">
            <v>195768.7191040843</v>
          </cell>
          <cell r="O185">
            <v>-3094.519517200737</v>
          </cell>
        </row>
        <row r="186">
          <cell r="A186" t="str">
            <v>27416</v>
          </cell>
          <cell r="B186" t="str">
            <v xml:space="preserve">WHITE RIVER         </v>
          </cell>
          <cell r="C186" t="str">
            <v>BL</v>
          </cell>
          <cell r="D186">
            <v>313346.72398657375</v>
          </cell>
          <cell r="E186">
            <v>1.2241564236037532</v>
          </cell>
          <cell r="F186">
            <v>2.2013601616621559</v>
          </cell>
          <cell r="G186">
            <v>9.911551393165427E-2</v>
          </cell>
          <cell r="H186">
            <v>0.408652449400632</v>
          </cell>
          <cell r="I186">
            <v>4.9452153046972765E-2</v>
          </cell>
          <cell r="J186">
            <v>2.441170665470007E-2</v>
          </cell>
          <cell r="K186">
            <v>4.0071484082998676</v>
          </cell>
          <cell r="L186">
            <v>3.4568363958590882</v>
          </cell>
          <cell r="M186">
            <v>-0.55031201244077965</v>
          </cell>
          <cell r="N186">
            <v>337257.17391304346</v>
          </cell>
          <cell r="O186">
            <v>-23910.449926469708</v>
          </cell>
        </row>
        <row r="187">
          <cell r="A187" t="str">
            <v>27417</v>
          </cell>
          <cell r="B187" t="str">
            <v xml:space="preserve">FIFE                </v>
          </cell>
          <cell r="C187" t="str">
            <v>BL</v>
          </cell>
          <cell r="D187">
            <v>411705.65896843723</v>
          </cell>
          <cell r="E187">
            <v>1.3228004328358323</v>
          </cell>
          <cell r="F187">
            <v>1.3641171185922125</v>
          </cell>
          <cell r="G187">
            <v>0.1022154513942993</v>
          </cell>
          <cell r="H187">
            <v>0.20413015783011362</v>
          </cell>
          <cell r="I187">
            <v>2.9126461735931891E-2</v>
          </cell>
          <cell r="J187">
            <v>0</v>
          </cell>
          <cell r="K187">
            <v>3.0223896223883897</v>
          </cell>
          <cell r="L187">
            <v>3.2537522640724683</v>
          </cell>
          <cell r="M187">
            <v>0.23136264168407877</v>
          </cell>
          <cell r="N187">
            <v>398954.6755695208</v>
          </cell>
          <cell r="O187">
            <v>12750.983398916433</v>
          </cell>
        </row>
        <row r="188">
          <cell r="A188" t="str">
            <v>28137</v>
          </cell>
          <cell r="B188" t="str">
            <v xml:space="preserve">ORCAS               </v>
          </cell>
          <cell r="C188" t="str">
            <v>BL</v>
          </cell>
          <cell r="D188">
            <v>53926.601231716704</v>
          </cell>
          <cell r="E188">
            <v>1.5702224517386738</v>
          </cell>
          <cell r="F188">
            <v>2.4084946396289939</v>
          </cell>
          <cell r="G188">
            <v>2.2289741473509421E-2</v>
          </cell>
          <cell r="H188">
            <v>0.45180606762716219</v>
          </cell>
          <cell r="I188">
            <v>0.20058467904404317</v>
          </cell>
          <cell r="J188">
            <v>0</v>
          </cell>
          <cell r="K188">
            <v>4.653397579512383</v>
          </cell>
          <cell r="L188">
            <v>3.3787280458690931</v>
          </cell>
          <cell r="M188">
            <v>-1.2746695336432901</v>
          </cell>
          <cell r="N188">
            <v>56137.723749672688</v>
          </cell>
          <cell r="O188">
            <v>-2211.1225179559842</v>
          </cell>
        </row>
        <row r="189">
          <cell r="A189" t="str">
            <v>28144</v>
          </cell>
          <cell r="B189" t="str">
            <v xml:space="preserve">LOPEZ               </v>
          </cell>
          <cell r="C189" t="str">
            <v>BL</v>
          </cell>
          <cell r="D189">
            <v>27208.292532717474</v>
          </cell>
          <cell r="E189">
            <v>1.8157780368096355</v>
          </cell>
          <cell r="F189">
            <v>3.9338973539516608</v>
          </cell>
          <cell r="G189">
            <v>8.2658623186134105E-3</v>
          </cell>
          <cell r="H189">
            <v>1.5733349259063003</v>
          </cell>
          <cell r="I189">
            <v>3.2912392386372266E-2</v>
          </cell>
          <cell r="J189">
            <v>0</v>
          </cell>
          <cell r="K189">
            <v>7.3641885713725816</v>
          </cell>
          <cell r="L189">
            <v>3.6911331307995696</v>
          </cell>
          <cell r="M189">
            <v>-3.6730554405730116</v>
          </cell>
          <cell r="N189">
            <v>29852.727939251112</v>
          </cell>
          <cell r="O189">
            <v>-2644.4354065336374</v>
          </cell>
        </row>
        <row r="190">
          <cell r="A190" t="str">
            <v>28149</v>
          </cell>
          <cell r="B190" t="str">
            <v xml:space="preserve">SAN JUAN            </v>
          </cell>
          <cell r="C190" t="str">
            <v>BL</v>
          </cell>
          <cell r="D190">
            <v>72187.726052155951</v>
          </cell>
          <cell r="E190">
            <v>2.3125641868727933</v>
          </cell>
          <cell r="F190">
            <v>2.4642826381796952</v>
          </cell>
          <cell r="G190">
            <v>0</v>
          </cell>
          <cell r="H190">
            <v>0.56137945218998464</v>
          </cell>
          <cell r="I190">
            <v>1.2027252380449098E-2</v>
          </cell>
          <cell r="J190">
            <v>0</v>
          </cell>
          <cell r="K190">
            <v>5.3502535296229219</v>
          </cell>
          <cell r="L190">
            <v>4.0072141875060581</v>
          </cell>
          <cell r="M190">
            <v>-1.343039342116864</v>
          </cell>
          <cell r="N190">
            <v>74651.819499341247</v>
          </cell>
          <cell r="O190">
            <v>-2464.0934471852961</v>
          </cell>
        </row>
        <row r="191">
          <cell r="A191" t="str">
            <v>29011</v>
          </cell>
          <cell r="B191" t="str">
            <v xml:space="preserve">CONCRETE            </v>
          </cell>
          <cell r="C191" t="str">
            <v>BL</v>
          </cell>
          <cell r="D191">
            <v>66323.622016936119</v>
          </cell>
          <cell r="E191">
            <v>1.5106596556867067</v>
          </cell>
          <cell r="F191">
            <v>2.0896471842959583</v>
          </cell>
          <cell r="G191">
            <v>0.12817846404451727</v>
          </cell>
          <cell r="H191">
            <v>0.66434095821468619</v>
          </cell>
          <cell r="I191">
            <v>0.12222703998177224</v>
          </cell>
          <cell r="J191">
            <v>0.6736928509210528</v>
          </cell>
          <cell r="K191">
            <v>5.1887461531446943</v>
          </cell>
          <cell r="L191">
            <v>3.8720183275639419</v>
          </cell>
          <cell r="M191">
            <v>-1.316727825580752</v>
          </cell>
          <cell r="N191">
            <v>67340.330714846816</v>
          </cell>
          <cell r="O191">
            <v>-1016.7086979106971</v>
          </cell>
        </row>
        <row r="192">
          <cell r="A192" t="str">
            <v>29100</v>
          </cell>
          <cell r="B192" t="str">
            <v xml:space="preserve">BURLINGTON EDISON   </v>
          </cell>
          <cell r="C192" t="str">
            <v>BLS</v>
          </cell>
          <cell r="D192">
            <v>402540.81909160892</v>
          </cell>
          <cell r="E192">
            <v>1.6605632729370248</v>
          </cell>
          <cell r="F192">
            <v>1.9760191044945916</v>
          </cell>
          <cell r="G192">
            <v>0.12109076439957495</v>
          </cell>
          <cell r="H192">
            <v>0.39612612077950321</v>
          </cell>
          <cell r="I192">
            <v>3.7190350822984615E-2</v>
          </cell>
          <cell r="J192">
            <v>6.5737634722013383E-2</v>
          </cell>
          <cell r="K192">
            <v>4.2567272481556921</v>
          </cell>
          <cell r="L192">
            <v>3.5463051752650379</v>
          </cell>
          <cell r="M192">
            <v>-0.71042207289065429</v>
          </cell>
          <cell r="N192">
            <v>419804.82717989007</v>
          </cell>
          <cell r="O192">
            <v>-17264.008088281145</v>
          </cell>
        </row>
        <row r="193">
          <cell r="A193" t="str">
            <v>29101</v>
          </cell>
          <cell r="B193" t="str">
            <v xml:space="preserve">SEDRO WOOLLEY       </v>
          </cell>
          <cell r="C193" t="str">
            <v>BL</v>
          </cell>
          <cell r="D193">
            <v>528781.97074672824</v>
          </cell>
          <cell r="E193">
            <v>1.483206822297346</v>
          </cell>
          <cell r="F193">
            <v>1.712210976036926</v>
          </cell>
          <cell r="G193">
            <v>0.12770856743270767</v>
          </cell>
          <cell r="H193">
            <v>0.31527614820516198</v>
          </cell>
          <cell r="I193">
            <v>8.9555047749227609E-2</v>
          </cell>
          <cell r="J193">
            <v>4.4785087125280301E-2</v>
          </cell>
          <cell r="K193">
            <v>3.7727426488466502</v>
          </cell>
          <cell r="L193">
            <v>3.446568284895096</v>
          </cell>
          <cell r="M193">
            <v>-0.32617436395155419</v>
          </cell>
          <cell r="N193">
            <v>536789.41241162608</v>
          </cell>
          <cell r="O193">
            <v>-8007.4416648978367</v>
          </cell>
        </row>
        <row r="194">
          <cell r="A194" t="str">
            <v>29103</v>
          </cell>
          <cell r="B194" t="str">
            <v xml:space="preserve">ANACORTES           </v>
          </cell>
          <cell r="C194" t="str">
            <v>BL</v>
          </cell>
          <cell r="D194">
            <v>223704.08649625615</v>
          </cell>
          <cell r="E194">
            <v>1.2381361999588183</v>
          </cell>
          <cell r="F194">
            <v>2.1153685049193105</v>
          </cell>
          <cell r="G194">
            <v>7.5559748852576367E-2</v>
          </cell>
          <cell r="H194">
            <v>0.36009333464859328</v>
          </cell>
          <cell r="I194">
            <v>8.2388252848020441E-2</v>
          </cell>
          <cell r="J194">
            <v>0</v>
          </cell>
          <cell r="K194">
            <v>3.8715460412273179</v>
          </cell>
          <cell r="L194">
            <v>3.3290865252587305</v>
          </cell>
          <cell r="M194">
            <v>-0.54245951596858732</v>
          </cell>
          <cell r="N194">
            <v>243496.86877470356</v>
          </cell>
          <cell r="O194">
            <v>-19792.782278447412</v>
          </cell>
        </row>
        <row r="195">
          <cell r="A195" t="str">
            <v>29311</v>
          </cell>
          <cell r="B195" t="str">
            <v xml:space="preserve">LA CONNER           </v>
          </cell>
          <cell r="C195" t="str">
            <v>BL</v>
          </cell>
          <cell r="D195">
            <v>68076.958430157494</v>
          </cell>
          <cell r="E195">
            <v>2.3548706301923001</v>
          </cell>
          <cell r="F195">
            <v>2.8360836684276833</v>
          </cell>
          <cell r="G195">
            <v>1.9543763861967857E-2</v>
          </cell>
          <cell r="H195">
            <v>0.54483839782667243</v>
          </cell>
          <cell r="I195">
            <v>6.5758078845321921E-2</v>
          </cell>
          <cell r="J195">
            <v>0</v>
          </cell>
          <cell r="K195">
            <v>5.8210945391539459</v>
          </cell>
          <cell r="L195">
            <v>3.3845507395337804</v>
          </cell>
          <cell r="M195">
            <v>-2.4365437996201651</v>
          </cell>
          <cell r="N195">
            <v>72698.924901185776</v>
          </cell>
          <cell r="O195">
            <v>-4621.9664710282814</v>
          </cell>
        </row>
        <row r="196">
          <cell r="A196" t="str">
            <v>29317</v>
          </cell>
          <cell r="B196" t="str">
            <v xml:space="preserve">CONWAY              </v>
          </cell>
          <cell r="C196" t="str">
            <v>BL</v>
          </cell>
          <cell r="D196">
            <v>30961.479215078751</v>
          </cell>
          <cell r="E196">
            <v>1.5051160726618233</v>
          </cell>
          <cell r="F196">
            <v>2.4873168838294513</v>
          </cell>
          <cell r="G196">
            <v>1.0979126599172577E-2</v>
          </cell>
          <cell r="H196">
            <v>0.38310331465763042</v>
          </cell>
          <cell r="I196">
            <v>0.12749778434608811</v>
          </cell>
          <cell r="J196">
            <v>0</v>
          </cell>
          <cell r="K196">
            <v>4.5140131820941658</v>
          </cell>
          <cell r="L196">
            <v>3.3727539073502366</v>
          </cell>
          <cell r="M196">
            <v>-1.1412592747439287</v>
          </cell>
          <cell r="N196">
            <v>27067.886693017132</v>
          </cell>
          <cell r="O196">
            <v>3893.5925220616191</v>
          </cell>
        </row>
        <row r="197">
          <cell r="A197" t="str">
            <v>29320</v>
          </cell>
          <cell r="B197" t="str">
            <v xml:space="preserve">MT VERNON           </v>
          </cell>
          <cell r="C197" t="str">
            <v>BLS</v>
          </cell>
          <cell r="D197">
            <v>899995.63818321796</v>
          </cell>
          <cell r="E197">
            <v>0.71217724042959907</v>
          </cell>
          <cell r="F197">
            <v>1.4808991771232036</v>
          </cell>
          <cell r="G197">
            <v>0.70603255509405272</v>
          </cell>
          <cell r="H197">
            <v>0.32318372557577535</v>
          </cell>
          <cell r="I197">
            <v>4.1921547615677686E-2</v>
          </cell>
          <cell r="J197">
            <v>5.6649385660267849E-3</v>
          </cell>
          <cell r="K197">
            <v>3.2698791844043349</v>
          </cell>
          <cell r="L197">
            <v>3.2644119875188786</v>
          </cell>
          <cell r="M197">
            <v>-5.4671968854558646E-3</v>
          </cell>
          <cell r="N197">
            <v>903390.14480230422</v>
          </cell>
          <cell r="O197">
            <v>-3394.5066190862563</v>
          </cell>
        </row>
        <row r="198">
          <cell r="A198" t="str">
            <v>30002</v>
          </cell>
          <cell r="B198" t="str">
            <v xml:space="preserve">SKAMANIA            </v>
          </cell>
          <cell r="C198" t="str">
            <v>BL</v>
          </cell>
          <cell r="D198">
            <v>17106.854503464205</v>
          </cell>
          <cell r="E198">
            <v>1.3728666480003153</v>
          </cell>
          <cell r="F198">
            <v>2.8466875655099826</v>
          </cell>
          <cell r="G198">
            <v>4.0105561186661531E-2</v>
          </cell>
          <cell r="H198">
            <v>0.75973651587251856</v>
          </cell>
          <cell r="I198">
            <v>0.20407959857804525</v>
          </cell>
          <cell r="J198">
            <v>0</v>
          </cell>
          <cell r="K198">
            <v>5.2234758891475233</v>
          </cell>
          <cell r="L198">
            <v>3.1971692977761843</v>
          </cell>
          <cell r="M198">
            <v>-2.0263065913713385</v>
          </cell>
          <cell r="N198">
            <v>16573.537313432837</v>
          </cell>
          <cell r="O198">
            <v>533.31719003136823</v>
          </cell>
        </row>
        <row r="199">
          <cell r="A199" t="str">
            <v>30031</v>
          </cell>
          <cell r="B199" t="str">
            <v xml:space="preserve">MILL A              </v>
          </cell>
          <cell r="C199" t="str">
            <v>BL</v>
          </cell>
          <cell r="D199">
            <v>3967.0631254811392</v>
          </cell>
          <cell r="E199">
            <v>1.753186117792485</v>
          </cell>
          <cell r="F199">
            <v>6.5798600058410139</v>
          </cell>
          <cell r="G199">
            <v>2.5343685446852112E-2</v>
          </cell>
          <cell r="H199">
            <v>4.0516934517019001</v>
          </cell>
          <cell r="I199">
            <v>0.30423261788999684</v>
          </cell>
          <cell r="J199">
            <v>0</v>
          </cell>
          <cell r="K199">
            <v>12.714315878672249</v>
          </cell>
          <cell r="L199">
            <v>3.1131745599591714</v>
          </cell>
          <cell r="M199">
            <v>-9.6011413187130792</v>
          </cell>
          <cell r="N199">
            <v>4284.5090337784759</v>
          </cell>
          <cell r="O199">
            <v>-317.4459082973367</v>
          </cell>
        </row>
        <row r="200">
          <cell r="A200" t="str">
            <v>30303</v>
          </cell>
          <cell r="B200" t="str">
            <v xml:space="preserve">STEVENSON-CARSON    </v>
          </cell>
          <cell r="C200" t="str">
            <v>BLS</v>
          </cell>
          <cell r="D200">
            <v>128732.58814472672</v>
          </cell>
          <cell r="E200">
            <v>1.4795103768586966</v>
          </cell>
          <cell r="F200">
            <v>2.1869367660307728</v>
          </cell>
          <cell r="G200">
            <v>5.31679670131791E-2</v>
          </cell>
          <cell r="H200">
            <v>0.49164544974304231</v>
          </cell>
          <cell r="I200">
            <v>0.22181539586462276</v>
          </cell>
          <cell r="J200">
            <v>0.13812120346722287</v>
          </cell>
          <cell r="K200">
            <v>4.5711971589775366</v>
          </cell>
          <cell r="L200">
            <v>3.6288610889637893</v>
          </cell>
          <cell r="M200">
            <v>-0.94233607001374708</v>
          </cell>
          <cell r="N200">
            <v>135134.17831893166</v>
          </cell>
          <cell r="O200">
            <v>-6401.5901742049464</v>
          </cell>
        </row>
        <row r="201">
          <cell r="A201" t="str">
            <v>31002</v>
          </cell>
          <cell r="B201" t="str">
            <v xml:space="preserve">EVERETT             </v>
          </cell>
          <cell r="C201" t="str">
            <v>BLS</v>
          </cell>
          <cell r="D201">
            <v>2084346.3648960739</v>
          </cell>
          <cell r="E201">
            <v>1.3253040214625866</v>
          </cell>
          <cell r="F201">
            <v>1.5902041324184299</v>
          </cell>
          <cell r="G201">
            <v>2.8806638194379241E-2</v>
          </cell>
          <cell r="H201">
            <v>0.21291627624938178</v>
          </cell>
          <cell r="I201">
            <v>0.11908128040255203</v>
          </cell>
          <cell r="J201">
            <v>8.0141291380948657E-4</v>
          </cell>
          <cell r="K201">
            <v>3.2771137616411394</v>
          </cell>
          <cell r="L201">
            <v>3.361931173252672</v>
          </cell>
          <cell r="M201">
            <v>8.4817411611532431E-2</v>
          </cell>
          <cell r="N201">
            <v>2043325.915684734</v>
          </cell>
          <cell r="O201">
            <v>41020.449211339932</v>
          </cell>
        </row>
        <row r="202">
          <cell r="A202" t="str">
            <v>31004</v>
          </cell>
          <cell r="B202" t="str">
            <v xml:space="preserve">LAKE STEVENS        </v>
          </cell>
          <cell r="C202" t="str">
            <v>BL</v>
          </cell>
          <cell r="D202">
            <v>717148.5734572683</v>
          </cell>
          <cell r="E202">
            <v>1.5489333591237098</v>
          </cell>
          <cell r="F202">
            <v>1.6719311701383708</v>
          </cell>
          <cell r="G202">
            <v>8.1396765785990893E-2</v>
          </cell>
          <cell r="H202">
            <v>0.29321574320576554</v>
          </cell>
          <cell r="I202">
            <v>7.8125800526391453E-2</v>
          </cell>
          <cell r="J202">
            <v>3.2585865105688623E-2</v>
          </cell>
          <cell r="K202">
            <v>3.7061887038859167</v>
          </cell>
          <cell r="L202">
            <v>3.3687016183459653</v>
          </cell>
          <cell r="M202">
            <v>-0.33748708553995155</v>
          </cell>
          <cell r="N202">
            <v>712482.44400527014</v>
          </cell>
          <cell r="O202">
            <v>4666.1294519981602</v>
          </cell>
        </row>
        <row r="203">
          <cell r="A203" t="str">
            <v>31006</v>
          </cell>
          <cell r="B203" t="str">
            <v xml:space="preserve">MUKILTEO            </v>
          </cell>
          <cell r="C203" t="str">
            <v>BLSC</v>
          </cell>
          <cell r="D203">
            <v>1645107.2301770591</v>
          </cell>
          <cell r="E203">
            <v>1.4458023320651849</v>
          </cell>
          <cell r="F203">
            <v>1.5605347537188392</v>
          </cell>
          <cell r="G203">
            <v>0.1751262023421456</v>
          </cell>
          <cell r="H203">
            <v>0.21014113255325645</v>
          </cell>
          <cell r="I203">
            <v>4.3688176481407187E-2</v>
          </cell>
          <cell r="J203">
            <v>6.3792359339480869E-3</v>
          </cell>
          <cell r="K203">
            <v>3.4416718330947815</v>
          </cell>
          <cell r="L203">
            <v>3.3121164201640276</v>
          </cell>
          <cell r="M203">
            <v>-0.12955541293075393</v>
          </cell>
          <cell r="N203">
            <v>1647076.1191411365</v>
          </cell>
          <cell r="O203">
            <v>-1968.8889640774578</v>
          </cell>
        </row>
        <row r="204">
          <cell r="A204" t="str">
            <v>31015</v>
          </cell>
          <cell r="B204" t="str">
            <v xml:space="preserve">EDMONDS             </v>
          </cell>
          <cell r="C204" t="str">
            <v>BL</v>
          </cell>
          <cell r="D204">
            <v>1532771.7675134717</v>
          </cell>
          <cell r="E204">
            <v>1.3016935920371766</v>
          </cell>
          <cell r="F204">
            <v>1.7537227000512645</v>
          </cell>
          <cell r="G204">
            <v>0.14208535027237154</v>
          </cell>
          <cell r="H204">
            <v>0.25244059485145265</v>
          </cell>
          <cell r="I204">
            <v>0.11567079311423346</v>
          </cell>
          <cell r="J204">
            <v>0</v>
          </cell>
          <cell r="K204">
            <v>3.5656130303264986</v>
          </cell>
          <cell r="L204">
            <v>3.4679773875423234</v>
          </cell>
          <cell r="M204">
            <v>-9.7635642784175039E-2</v>
          </cell>
          <cell r="N204">
            <v>1553676.5595705681</v>
          </cell>
          <cell r="O204">
            <v>-20904.792057096492</v>
          </cell>
        </row>
        <row r="205">
          <cell r="A205" t="str">
            <v>31016</v>
          </cell>
          <cell r="B205" t="str">
            <v xml:space="preserve">ARLINGTON           </v>
          </cell>
          <cell r="C205" t="str">
            <v>BL</v>
          </cell>
          <cell r="D205">
            <v>479665.97536566586</v>
          </cell>
          <cell r="E205">
            <v>1.2131070711800374</v>
          </cell>
          <cell r="F205">
            <v>1.8103536153701079</v>
          </cell>
          <cell r="G205">
            <v>0.12550769902919567</v>
          </cell>
          <cell r="H205">
            <v>0.30229093644607408</v>
          </cell>
          <cell r="I205">
            <v>0.14031269965340296</v>
          </cell>
          <cell r="J205">
            <v>0</v>
          </cell>
          <cell r="K205">
            <v>3.5915720216788181</v>
          </cell>
          <cell r="L205">
            <v>3.3991076993882303</v>
          </cell>
          <cell r="M205">
            <v>-0.19246432229058758</v>
          </cell>
          <cell r="N205">
            <v>479002.4742079078</v>
          </cell>
          <cell r="O205">
            <v>663.50115775805898</v>
          </cell>
        </row>
        <row r="206">
          <cell r="A206" t="str">
            <v>31025</v>
          </cell>
          <cell r="B206" t="str">
            <v xml:space="preserve">MARYSVILLE          </v>
          </cell>
          <cell r="C206" t="str">
            <v>BLSC</v>
          </cell>
          <cell r="D206">
            <v>1090135.079291763</v>
          </cell>
          <cell r="E206">
            <v>1.810815772875088</v>
          </cell>
          <cell r="F206">
            <v>1.8090653832526917</v>
          </cell>
          <cell r="G206">
            <v>3.7343845588234746E-2</v>
          </cell>
          <cell r="H206">
            <v>0.28451538605144655</v>
          </cell>
          <cell r="I206">
            <v>0.24254367902578866</v>
          </cell>
          <cell r="J206">
            <v>0</v>
          </cell>
          <cell r="K206">
            <v>4.1842840667932499</v>
          </cell>
          <cell r="L206">
            <v>3.3356559284033263</v>
          </cell>
          <cell r="M206">
            <v>-0.84862813838992346</v>
          </cell>
          <cell r="N206">
            <v>1132850.4042943178</v>
          </cell>
          <cell r="O206">
            <v>-42715.325002554804</v>
          </cell>
        </row>
        <row r="207">
          <cell r="A207" t="str">
            <v>31063</v>
          </cell>
          <cell r="B207" t="str">
            <v xml:space="preserve">INDEX               </v>
          </cell>
          <cell r="C207" t="str">
            <v>BL</v>
          </cell>
          <cell r="D207">
            <v>5093.4534257120858</v>
          </cell>
          <cell r="E207">
            <v>2.6247987136803785</v>
          </cell>
          <cell r="F207">
            <v>0.35373053396441201</v>
          </cell>
          <cell r="G207">
            <v>0.13557795512844154</v>
          </cell>
          <cell r="H207">
            <v>0.26714305271374317</v>
          </cell>
          <cell r="I207">
            <v>6.5967030993912698E-2</v>
          </cell>
          <cell r="J207">
            <v>0</v>
          </cell>
          <cell r="K207">
            <v>3.4472172864808877</v>
          </cell>
          <cell r="L207">
            <v>2.9000088477170962</v>
          </cell>
          <cell r="M207">
            <v>-0.54720843876379155</v>
          </cell>
          <cell r="N207">
            <v>4889.2437810945266</v>
          </cell>
          <cell r="O207">
            <v>204.20964461755921</v>
          </cell>
        </row>
        <row r="208">
          <cell r="A208" t="str">
            <v>31103</v>
          </cell>
          <cell r="B208" t="str">
            <v xml:space="preserve">MONROE              </v>
          </cell>
          <cell r="C208" t="str">
            <v>BLC</v>
          </cell>
          <cell r="D208">
            <v>441568.85282726568</v>
          </cell>
          <cell r="E208">
            <v>1.4513421313497774</v>
          </cell>
          <cell r="F208">
            <v>1.6162525174283122</v>
          </cell>
          <cell r="G208">
            <v>0.18066670574522462</v>
          </cell>
          <cell r="H208">
            <v>0.25359408435405295</v>
          </cell>
          <cell r="I208">
            <v>-6.4719193432737937E-2</v>
          </cell>
          <cell r="J208">
            <v>1.6613988855934562E-2</v>
          </cell>
          <cell r="K208">
            <v>3.4537502343005642</v>
          </cell>
          <cell r="L208">
            <v>3.2813643234179932</v>
          </cell>
          <cell r="M208">
            <v>-0.17238591088257091</v>
          </cell>
          <cell r="N208">
            <v>446011.6851119895</v>
          </cell>
          <cell r="O208">
            <v>-4442.832284723816</v>
          </cell>
        </row>
        <row r="209">
          <cell r="A209" t="str">
            <v>31201</v>
          </cell>
          <cell r="B209" t="str">
            <v xml:space="preserve">SNOHOMISH           </v>
          </cell>
          <cell r="C209" t="str">
            <v>BLC</v>
          </cell>
          <cell r="D209">
            <v>760058.8383681901</v>
          </cell>
          <cell r="E209">
            <v>1.3717683048120373</v>
          </cell>
          <cell r="F209">
            <v>1.4265883774392072</v>
          </cell>
          <cell r="G209">
            <v>0.45108836030631227</v>
          </cell>
          <cell r="H209">
            <v>0.27491149420937178</v>
          </cell>
          <cell r="I209">
            <v>5.6957282024866086E-2</v>
          </cell>
          <cell r="J209">
            <v>0</v>
          </cell>
          <cell r="K209">
            <v>3.5813138187917946</v>
          </cell>
          <cell r="L209">
            <v>3.2396790297005689</v>
          </cell>
          <cell r="M209">
            <v>-0.34163478909122541</v>
          </cell>
          <cell r="N209">
            <v>785615.81027667981</v>
          </cell>
          <cell r="O209">
            <v>-25556.971908489708</v>
          </cell>
        </row>
        <row r="210">
          <cell r="A210" t="str">
            <v>31306</v>
          </cell>
          <cell r="B210" t="str">
            <v xml:space="preserve">LAKEWOOD            </v>
          </cell>
          <cell r="C210" t="str">
            <v>BL</v>
          </cell>
          <cell r="D210">
            <v>200304.40646651271</v>
          </cell>
          <cell r="E210">
            <v>1.136918423400098</v>
          </cell>
          <cell r="F210">
            <v>2.1408059241656763</v>
          </cell>
          <cell r="G210">
            <v>6.1090168787903056E-2</v>
          </cell>
          <cell r="H210">
            <v>0.44314429964794466</v>
          </cell>
          <cell r="I210">
            <v>1.4933820242741855E-2</v>
          </cell>
          <cell r="J210">
            <v>0</v>
          </cell>
          <cell r="K210">
            <v>3.796892636244364</v>
          </cell>
          <cell r="L210">
            <v>3.3769104830606094</v>
          </cell>
          <cell r="M210">
            <v>-0.41998215318375487</v>
          </cell>
          <cell r="N210">
            <v>204464.44357161559</v>
          </cell>
          <cell r="O210">
            <v>-4160.0371051028778</v>
          </cell>
        </row>
        <row r="211">
          <cell r="A211" t="str">
            <v>31311</v>
          </cell>
          <cell r="B211" t="str">
            <v xml:space="preserve">SULTAN              </v>
          </cell>
          <cell r="C211" t="str">
            <v>BLC</v>
          </cell>
          <cell r="D211">
            <v>237179.5088529638</v>
          </cell>
          <cell r="E211">
            <v>1.3034567846738199</v>
          </cell>
          <cell r="F211">
            <v>1.5286868657139026</v>
          </cell>
          <cell r="G211">
            <v>0.31241695523510254</v>
          </cell>
          <cell r="H211">
            <v>0.39211347178248379</v>
          </cell>
          <cell r="I211">
            <v>0.16356628018843805</v>
          </cell>
          <cell r="J211">
            <v>3.3701056379854787E-3</v>
          </cell>
          <cell r="K211">
            <v>3.7036104632317315</v>
          </cell>
          <cell r="L211">
            <v>3.320728522497562</v>
          </cell>
          <cell r="M211">
            <v>-0.3828819407341697</v>
          </cell>
          <cell r="N211">
            <v>224813.96491228067</v>
          </cell>
          <cell r="O211">
            <v>12365.543940683128</v>
          </cell>
        </row>
        <row r="212">
          <cell r="A212" t="str">
            <v>31330</v>
          </cell>
          <cell r="B212" t="str">
            <v xml:space="preserve">DARRINGTON          </v>
          </cell>
          <cell r="C212" t="str">
            <v>BL</v>
          </cell>
          <cell r="D212">
            <v>41887.367975365669</v>
          </cell>
          <cell r="E212">
            <v>1.4092790464828595</v>
          </cell>
          <cell r="F212">
            <v>2.4470016846195795</v>
          </cell>
          <cell r="G212">
            <v>7.7021072364760718E-2</v>
          </cell>
          <cell r="H212">
            <v>0.8550204475980171</v>
          </cell>
          <cell r="I212">
            <v>0.10924009364090521</v>
          </cell>
          <cell r="J212">
            <v>0.45330348784785968</v>
          </cell>
          <cell r="K212">
            <v>5.350865832553982</v>
          </cell>
          <cell r="L212">
            <v>3.2504873564763863</v>
          </cell>
          <cell r="M212">
            <v>-2.1003784760775956</v>
          </cell>
          <cell r="N212">
            <v>38697.060225189838</v>
          </cell>
          <cell r="O212">
            <v>3190.3077501758307</v>
          </cell>
        </row>
        <row r="213">
          <cell r="A213" t="str">
            <v>31332</v>
          </cell>
          <cell r="B213" t="str">
            <v xml:space="preserve">GRANITE FALLS       </v>
          </cell>
          <cell r="C213" t="str">
            <v>BL</v>
          </cell>
          <cell r="D213">
            <v>195545.46497305619</v>
          </cell>
          <cell r="E213">
            <v>1.6214410587609003</v>
          </cell>
          <cell r="F213">
            <v>2.1336277119596398</v>
          </cell>
          <cell r="G213">
            <v>7.9359701034933533E-3</v>
          </cell>
          <cell r="H213">
            <v>0.41314068045165908</v>
          </cell>
          <cell r="I213">
            <v>5.4824837084443398E-2</v>
          </cell>
          <cell r="J213">
            <v>0</v>
          </cell>
          <cell r="K213">
            <v>4.2309702583601352</v>
          </cell>
          <cell r="L213">
            <v>3.4473117036638192</v>
          </cell>
          <cell r="M213">
            <v>-0.78365855469631629</v>
          </cell>
          <cell r="N213">
            <v>183254.99921445403</v>
          </cell>
          <cell r="O213">
            <v>12290.465758602164</v>
          </cell>
        </row>
        <row r="214">
          <cell r="A214" t="str">
            <v>31401</v>
          </cell>
          <cell r="B214" t="str">
            <v xml:space="preserve">STANWOOD            </v>
          </cell>
          <cell r="C214" t="str">
            <v>BL</v>
          </cell>
          <cell r="D214">
            <v>360613.59979344177</v>
          </cell>
          <cell r="E214">
            <v>1.5035130365885738</v>
          </cell>
          <cell r="F214">
            <v>2.569692382442283</v>
          </cell>
          <cell r="G214">
            <v>0.14231677044744928</v>
          </cell>
          <cell r="H214">
            <v>0.40650043626056914</v>
          </cell>
          <cell r="I214">
            <v>1.4351921963179456E-2</v>
          </cell>
          <cell r="J214">
            <v>0</v>
          </cell>
          <cell r="K214">
            <v>4.6363745477020544</v>
          </cell>
          <cell r="L214">
            <v>3.3062372319927218</v>
          </cell>
          <cell r="M214">
            <v>-1.3301373157093328</v>
          </cell>
          <cell r="N214">
            <v>359863.74440052704</v>
          </cell>
          <cell r="O214">
            <v>749.85539291473106</v>
          </cell>
        </row>
        <row r="215">
          <cell r="A215" t="str">
            <v>32081</v>
          </cell>
          <cell r="B215" t="str">
            <v xml:space="preserve">SPOKANE             </v>
          </cell>
          <cell r="C215" t="str">
            <v>BLS</v>
          </cell>
          <cell r="D215">
            <v>4151869.7043879903</v>
          </cell>
          <cell r="E215">
            <v>1.3987443191694939</v>
          </cell>
          <cell r="F215">
            <v>1.6230081260897222</v>
          </cell>
          <cell r="G215">
            <v>0.12654155742223727</v>
          </cell>
          <cell r="H215">
            <v>0.27896606373865307</v>
          </cell>
          <cell r="I215">
            <v>2.9570620943736036E-2</v>
          </cell>
          <cell r="J215">
            <v>1.8662631547020966E-2</v>
          </cell>
          <cell r="K215">
            <v>3.4754933189108637</v>
          </cell>
          <cell r="L215">
            <v>3.3211485045946487</v>
          </cell>
          <cell r="M215">
            <v>-0.15434481431621502</v>
          </cell>
          <cell r="N215">
            <v>4127538.1963864882</v>
          </cell>
          <cell r="O215">
            <v>24331.508001502138</v>
          </cell>
        </row>
        <row r="216">
          <cell r="A216" t="str">
            <v>32325</v>
          </cell>
          <cell r="B216" t="str">
            <v xml:space="preserve">NINE MILE FALLS     </v>
          </cell>
          <cell r="C216" t="str">
            <v>L</v>
          </cell>
          <cell r="D216">
            <v>136366.70952749805</v>
          </cell>
          <cell r="E216">
            <v>1.6220826972098779</v>
          </cell>
          <cell r="F216">
            <v>2.1777888535186447</v>
          </cell>
          <cell r="G216">
            <v>0.16543810493169356</v>
          </cell>
          <cell r="H216">
            <v>0.40146996669271667</v>
          </cell>
          <cell r="I216">
            <v>5.2178570742481625E-2</v>
          </cell>
          <cell r="J216">
            <v>0</v>
          </cell>
          <cell r="K216">
            <v>4.4189581930954143</v>
          </cell>
          <cell r="L216">
            <v>3.1961738426497077</v>
          </cell>
          <cell r="M216">
            <v>-1.2227843504457065</v>
          </cell>
          <cell r="N216">
            <v>163504.60079051382</v>
          </cell>
          <cell r="O216">
            <v>-27137.891263015772</v>
          </cell>
        </row>
        <row r="217">
          <cell r="A217" t="str">
            <v>32326</v>
          </cell>
          <cell r="B217" t="str">
            <v xml:space="preserve">MEDICAL LAKE        </v>
          </cell>
          <cell r="C217" t="str">
            <v>BL</v>
          </cell>
          <cell r="D217">
            <v>213828.22205009035</v>
          </cell>
          <cell r="E217">
            <v>1.4471099606651256</v>
          </cell>
          <cell r="F217">
            <v>1.4033692424833648</v>
          </cell>
          <cell r="G217">
            <v>0.14468253864428055</v>
          </cell>
          <cell r="H217">
            <v>0.32172865433957776</v>
          </cell>
          <cell r="I217">
            <v>4.7033267655586117E-2</v>
          </cell>
          <cell r="J217">
            <v>1.6595517495201006E-2</v>
          </cell>
          <cell r="K217">
            <v>3.3805191812831357</v>
          </cell>
          <cell r="L217">
            <v>3.2733067379479914</v>
          </cell>
          <cell r="M217">
            <v>-0.10721244333514443</v>
          </cell>
          <cell r="N217">
            <v>224879.20816864297</v>
          </cell>
          <cell r="O217">
            <v>-11050.986118552624</v>
          </cell>
        </row>
        <row r="218">
          <cell r="A218" t="str">
            <v>32354</v>
          </cell>
          <cell r="B218" t="str">
            <v xml:space="preserve">MEAD                </v>
          </cell>
          <cell r="C218" t="str">
            <v>BL</v>
          </cell>
          <cell r="D218">
            <v>937945.02891815139</v>
          </cell>
          <cell r="E218">
            <v>1.4388009211365207</v>
          </cell>
          <cell r="F218">
            <v>1.5364579865975412</v>
          </cell>
          <cell r="G218">
            <v>0.13840084682387674</v>
          </cell>
          <cell r="H218">
            <v>0.31883619872696195</v>
          </cell>
          <cell r="I218">
            <v>3.6553934839247508E-2</v>
          </cell>
          <cell r="J218">
            <v>0</v>
          </cell>
          <cell r="K218">
            <v>3.4690498881241476</v>
          </cell>
          <cell r="L218">
            <v>3.2682327487099463</v>
          </cell>
          <cell r="M218">
            <v>-0.20081713941420132</v>
          </cell>
          <cell r="N218">
            <v>917894.12252964429</v>
          </cell>
          <cell r="O218">
            <v>20050.906388507108</v>
          </cell>
        </row>
        <row r="219">
          <cell r="A219" t="str">
            <v>32356</v>
          </cell>
          <cell r="B219" t="str">
            <v xml:space="preserve">CENTRAL VALLEY      </v>
          </cell>
          <cell r="C219" t="str">
            <v>BL</v>
          </cell>
          <cell r="D219">
            <v>1253175.1851278078</v>
          </cell>
          <cell r="E219">
            <v>1.8025001881936935</v>
          </cell>
          <cell r="F219">
            <v>1.7126774204514814</v>
          </cell>
          <cell r="G219">
            <v>0.15945818901170669</v>
          </cell>
          <cell r="H219">
            <v>0.27450236356497526</v>
          </cell>
          <cell r="I219">
            <v>2.7534726626606075E-2</v>
          </cell>
          <cell r="J219">
            <v>2.3179215644431168E-2</v>
          </cell>
          <cell r="K219">
            <v>3.999852103492894</v>
          </cell>
          <cell r="L219">
            <v>3.388663277406744</v>
          </cell>
          <cell r="M219">
            <v>-0.61118882608614999</v>
          </cell>
          <cell r="N219">
            <v>1266859.2131752307</v>
          </cell>
          <cell r="O219">
            <v>-13684.028047422878</v>
          </cell>
        </row>
        <row r="220">
          <cell r="A220" t="str">
            <v>32358</v>
          </cell>
          <cell r="B220" t="str">
            <v xml:space="preserve">FREEMAN             </v>
          </cell>
          <cell r="C220" t="str">
            <v>BL</v>
          </cell>
          <cell r="D220">
            <v>101771.26336173509</v>
          </cell>
          <cell r="E220">
            <v>1.495729295006806</v>
          </cell>
          <cell r="F220">
            <v>1.7206809094780451</v>
          </cell>
          <cell r="G220">
            <v>1.5021037859836361E-2</v>
          </cell>
          <cell r="H220">
            <v>0.3190476546664186</v>
          </cell>
          <cell r="I220">
            <v>5.2681767159980672E-2</v>
          </cell>
          <cell r="J220">
            <v>0</v>
          </cell>
          <cell r="K220">
            <v>3.6031606641710869</v>
          </cell>
          <cell r="L220">
            <v>3.3194808518709973</v>
          </cell>
          <cell r="M220">
            <v>-0.28367981230008965</v>
          </cell>
          <cell r="N220">
            <v>99457.243741765487</v>
          </cell>
          <cell r="O220">
            <v>2314.0196199696074</v>
          </cell>
        </row>
        <row r="221">
          <cell r="A221" t="str">
            <v>32360</v>
          </cell>
          <cell r="B221" t="str">
            <v xml:space="preserve">CHENEY              </v>
          </cell>
          <cell r="C221" t="str">
            <v>BLS</v>
          </cell>
          <cell r="D221">
            <v>421914.81601231714</v>
          </cell>
          <cell r="E221">
            <v>1.6451313005792538</v>
          </cell>
          <cell r="F221">
            <v>1.7684172768614461</v>
          </cell>
          <cell r="G221">
            <v>3.2214109304005138E-2</v>
          </cell>
          <cell r="H221">
            <v>0.36351880090298244</v>
          </cell>
          <cell r="I221">
            <v>1.6962618349461018E-2</v>
          </cell>
          <cell r="J221">
            <v>6.1609592774388724E-4</v>
          </cell>
          <cell r="K221">
            <v>3.8268602019248927</v>
          </cell>
          <cell r="L221">
            <v>3.2931988099688763</v>
          </cell>
          <cell r="M221">
            <v>-0.53366139195601658</v>
          </cell>
          <cell r="N221">
            <v>437578.7237496727</v>
          </cell>
          <cell r="O221">
            <v>-15663.907737355563</v>
          </cell>
        </row>
        <row r="222">
          <cell r="A222" t="str">
            <v>32361</v>
          </cell>
          <cell r="B222" t="str">
            <v xml:space="preserve">EAST VALLEY         </v>
          </cell>
          <cell r="C222" t="str">
            <v>BL</v>
          </cell>
          <cell r="D222">
            <v>483620.19784449582</v>
          </cell>
          <cell r="E222">
            <v>1.7201489042503104</v>
          </cell>
          <cell r="F222">
            <v>1.8303177037819249</v>
          </cell>
          <cell r="G222">
            <v>0.22166818074785044</v>
          </cell>
          <cell r="H222">
            <v>0.33713189958247269</v>
          </cell>
          <cell r="I222">
            <v>6.4347446182545343E-2</v>
          </cell>
          <cell r="J222">
            <v>8.9571367559812959E-2</v>
          </cell>
          <cell r="K222">
            <v>4.2631855021049168</v>
          </cell>
          <cell r="L222">
            <v>3.4911558440387744</v>
          </cell>
          <cell r="M222">
            <v>-0.77202965806614232</v>
          </cell>
          <cell r="N222">
            <v>503224.26603822986</v>
          </cell>
          <cell r="O222">
            <v>-19604.068193734041</v>
          </cell>
        </row>
        <row r="223">
          <cell r="A223" t="str">
            <v>32362</v>
          </cell>
          <cell r="B223" t="str">
            <v xml:space="preserve">LIBERTY             </v>
          </cell>
          <cell r="C223" t="str">
            <v>BL</v>
          </cell>
          <cell r="D223">
            <v>57716.08262328944</v>
          </cell>
          <cell r="E223">
            <v>1.4011753106640576</v>
          </cell>
          <cell r="F223">
            <v>2.1508500639284187</v>
          </cell>
          <cell r="G223">
            <v>8.7480296141280958E-2</v>
          </cell>
          <cell r="H223">
            <v>0.52634015316455007</v>
          </cell>
          <cell r="I223">
            <v>5.8092646756435523E-2</v>
          </cell>
          <cell r="J223">
            <v>0</v>
          </cell>
          <cell r="K223">
            <v>4.2239384706547431</v>
          </cell>
          <cell r="L223">
            <v>3.2749270464819933</v>
          </cell>
          <cell r="M223">
            <v>-0.94901142417274942</v>
          </cell>
          <cell r="N223">
            <v>60094.998682476951</v>
          </cell>
          <cell r="O223">
            <v>-2378.9160591875116</v>
          </cell>
        </row>
        <row r="224">
          <cell r="A224" t="str">
            <v>32363</v>
          </cell>
          <cell r="B224" t="str">
            <v xml:space="preserve">WEST VALLEY         </v>
          </cell>
          <cell r="C224" t="str">
            <v>BL</v>
          </cell>
          <cell r="D224">
            <v>379786.73518090835</v>
          </cell>
          <cell r="E224">
            <v>1.3502019652214758</v>
          </cell>
          <cell r="F224">
            <v>1.4037611331945805</v>
          </cell>
          <cell r="G224">
            <v>0.14816694522751622</v>
          </cell>
          <cell r="H224">
            <v>0.35980652757148796</v>
          </cell>
          <cell r="I224">
            <v>4.8634766646799325E-2</v>
          </cell>
          <cell r="J224">
            <v>0.11615207253643116</v>
          </cell>
          <cell r="K224">
            <v>3.4267234103982913</v>
          </cell>
          <cell r="L224">
            <v>3.3304107353762658</v>
          </cell>
          <cell r="M224">
            <v>-9.6312675022025659E-2</v>
          </cell>
          <cell r="N224">
            <v>376821.92275464785</v>
          </cell>
          <cell r="O224">
            <v>2964.8124262604979</v>
          </cell>
        </row>
        <row r="225">
          <cell r="A225" t="str">
            <v>32414</v>
          </cell>
          <cell r="B225" t="str">
            <v xml:space="preserve">DEER PARK           </v>
          </cell>
          <cell r="C225" t="str">
            <v>BLSC</v>
          </cell>
          <cell r="D225">
            <v>239866.10777521168</v>
          </cell>
          <cell r="E225">
            <v>1.1434577504256498</v>
          </cell>
          <cell r="F225">
            <v>1.621876402666186</v>
          </cell>
          <cell r="G225">
            <v>7.198682698508535E-2</v>
          </cell>
          <cell r="H225">
            <v>0.44085392216435515</v>
          </cell>
          <cell r="I225">
            <v>0.30728939025047702</v>
          </cell>
          <cell r="J225">
            <v>0</v>
          </cell>
          <cell r="K225">
            <v>3.585464292491753</v>
          </cell>
          <cell r="L225">
            <v>2.9465158565141776</v>
          </cell>
          <cell r="M225">
            <v>-0.63894843597757511</v>
          </cell>
          <cell r="N225">
            <v>268888.06441476819</v>
          </cell>
          <cell r="O225">
            <v>-29021.956639556505</v>
          </cell>
        </row>
        <row r="226">
          <cell r="A226" t="str">
            <v>32416</v>
          </cell>
          <cell r="B226" t="str">
            <v xml:space="preserve">RIVERSIDE           </v>
          </cell>
          <cell r="C226" t="str">
            <v>BLC</v>
          </cell>
          <cell r="D226">
            <v>209331.96997690533</v>
          </cell>
          <cell r="E226">
            <v>1.138328051103175</v>
          </cell>
          <cell r="F226">
            <v>1.38826286241361</v>
          </cell>
          <cell r="G226">
            <v>0.24844677481473509</v>
          </cell>
          <cell r="H226">
            <v>0.30333701026736692</v>
          </cell>
          <cell r="I226">
            <v>1.3654945292693638E-2</v>
          </cell>
          <cell r="J226">
            <v>3.6908587561715757E-2</v>
          </cell>
          <cell r="K226">
            <v>3.1289382314532963</v>
          </cell>
          <cell r="L226">
            <v>2.8056574925693178</v>
          </cell>
          <cell r="M226">
            <v>-0.32328073888397835</v>
          </cell>
          <cell r="N226">
            <v>200807.5742340927</v>
          </cell>
          <cell r="O226">
            <v>8524.3957428126305</v>
          </cell>
        </row>
        <row r="227">
          <cell r="A227" t="str">
            <v>33030</v>
          </cell>
          <cell r="B227" t="str">
            <v xml:space="preserve">ONION CREEK         </v>
          </cell>
          <cell r="C227" t="str">
            <v>BL</v>
          </cell>
          <cell r="D227">
            <v>8874.6512702078526</v>
          </cell>
          <cell r="E227">
            <v>1.4038343164900731</v>
          </cell>
          <cell r="F227">
            <v>5.4602539890973167</v>
          </cell>
          <cell r="G227">
            <v>0.1594147146659505</v>
          </cell>
          <cell r="H227">
            <v>3.1922192272617025</v>
          </cell>
          <cell r="I227">
            <v>6.2458792252579165E-2</v>
          </cell>
          <cell r="J227">
            <v>0.15776957960030438</v>
          </cell>
          <cell r="K227">
            <v>10.435950619367928</v>
          </cell>
          <cell r="L227">
            <v>3.1613163318520923</v>
          </cell>
          <cell r="M227">
            <v>-7.274634287515835</v>
          </cell>
          <cell r="N227">
            <v>9672.4577114427866</v>
          </cell>
          <cell r="O227">
            <v>-797.80644123493403</v>
          </cell>
        </row>
        <row r="228">
          <cell r="A228" t="str">
            <v>33036</v>
          </cell>
          <cell r="B228" t="str">
            <v xml:space="preserve">CHEWELAH            </v>
          </cell>
          <cell r="C228" t="str">
            <v>BLS</v>
          </cell>
          <cell r="D228">
            <v>100553.88683602771</v>
          </cell>
          <cell r="E228">
            <v>1.5387440855873578</v>
          </cell>
          <cell r="F228">
            <v>1.5361559556219997</v>
          </cell>
          <cell r="G228">
            <v>0.13769488790992693</v>
          </cell>
          <cell r="H228">
            <v>0.37715735351078161</v>
          </cell>
          <cell r="I228">
            <v>6.5804846093450095E-2</v>
          </cell>
          <cell r="J228">
            <v>0</v>
          </cell>
          <cell r="K228">
            <v>3.6555571287235162</v>
          </cell>
          <cell r="L228">
            <v>3.2234920021397415</v>
          </cell>
          <cell r="M228">
            <v>-0.43206512658377455</v>
          </cell>
          <cell r="N228">
            <v>103962.56323644935</v>
          </cell>
          <cell r="O228">
            <v>-3408.6764004216384</v>
          </cell>
        </row>
        <row r="229">
          <cell r="A229" t="str">
            <v>33049</v>
          </cell>
          <cell r="B229" t="str">
            <v xml:space="preserve">WELLPINIT           </v>
          </cell>
          <cell r="C229" t="str">
            <v>BL</v>
          </cell>
          <cell r="D229">
            <v>77213.666666666672</v>
          </cell>
          <cell r="E229">
            <v>1.9356774059859869</v>
          </cell>
          <cell r="F229">
            <v>2.1542231729270722</v>
          </cell>
          <cell r="G229">
            <v>7.3293113049935021E-2</v>
          </cell>
          <cell r="H229">
            <v>0.72540430913352971</v>
          </cell>
          <cell r="I229">
            <v>0.13228953423616716</v>
          </cell>
          <cell r="J229">
            <v>6.7662633126260016E-2</v>
          </cell>
          <cell r="K229">
            <v>5.0885501684589496</v>
          </cell>
          <cell r="L229">
            <v>3.305499156021602</v>
          </cell>
          <cell r="M229">
            <v>-1.7830510124373478</v>
          </cell>
          <cell r="N229">
            <v>71158</v>
          </cell>
          <cell r="O229">
            <v>6055.6666666666715</v>
          </cell>
        </row>
        <row r="230">
          <cell r="A230" t="str">
            <v>33070</v>
          </cell>
          <cell r="B230" t="str">
            <v xml:space="preserve">VALLEY              </v>
          </cell>
          <cell r="C230" t="str">
            <v>BL</v>
          </cell>
          <cell r="D230">
            <v>38355.92917628945</v>
          </cell>
          <cell r="E230">
            <v>1.6276797705266695</v>
          </cell>
          <cell r="F230">
            <v>2.7444291472170077</v>
          </cell>
          <cell r="G230">
            <v>0.11428324366366069</v>
          </cell>
          <cell r="H230">
            <v>0.60093729592786271</v>
          </cell>
          <cell r="I230">
            <v>2.0718830623226173E-2</v>
          </cell>
          <cell r="J230">
            <v>0</v>
          </cell>
          <cell r="K230">
            <v>5.1080482879584261</v>
          </cell>
          <cell r="L230">
            <v>3.1542202887054107</v>
          </cell>
          <cell r="M230">
            <v>-1.9538279992530156</v>
          </cell>
          <cell r="N230">
            <v>41714.031945535477</v>
          </cell>
          <cell r="O230">
            <v>-3358.1027692460266</v>
          </cell>
        </row>
        <row r="231">
          <cell r="A231" t="str">
            <v>33115</v>
          </cell>
          <cell r="B231" t="str">
            <v xml:space="preserve">COLVILLE            </v>
          </cell>
          <cell r="C231" t="str">
            <v>BL</v>
          </cell>
          <cell r="D231">
            <v>173519.45496535796</v>
          </cell>
          <cell r="E231">
            <v>1.6979603817843987</v>
          </cell>
          <cell r="F231">
            <v>2.3079405711593073</v>
          </cell>
          <cell r="G231">
            <v>2.9751015533276283E-2</v>
          </cell>
          <cell r="H231">
            <v>0.34784905447663034</v>
          </cell>
          <cell r="I231">
            <v>1.7413724591304455E-2</v>
          </cell>
          <cell r="J231">
            <v>0</v>
          </cell>
          <cell r="K231">
            <v>4.4009147475449177</v>
          </cell>
          <cell r="L231">
            <v>3.3579151693181899</v>
          </cell>
          <cell r="M231">
            <v>-1.0429995782267278</v>
          </cell>
          <cell r="N231">
            <v>179357.39591516103</v>
          </cell>
          <cell r="O231">
            <v>-5837.9409498030727</v>
          </cell>
        </row>
        <row r="232">
          <cell r="A232" t="str">
            <v>33183</v>
          </cell>
          <cell r="B232" t="str">
            <v xml:space="preserve">LOON LAKE           </v>
          </cell>
          <cell r="C232" t="str">
            <v>BL</v>
          </cell>
          <cell r="D232">
            <v>23035.736720554272</v>
          </cell>
          <cell r="E232">
            <v>2.9406496011719514</v>
          </cell>
          <cell r="F232">
            <v>1.979086692691765</v>
          </cell>
          <cell r="G232">
            <v>3.2377952962732673E-2</v>
          </cell>
          <cell r="H232">
            <v>0.4795063010137679</v>
          </cell>
          <cell r="I232">
            <v>5.0041377620514124E-2</v>
          </cell>
          <cell r="J232">
            <v>0</v>
          </cell>
          <cell r="K232">
            <v>5.4816619254607319</v>
          </cell>
          <cell r="L232">
            <v>3.4717569908949582</v>
          </cell>
          <cell r="M232">
            <v>-2.0099049345657733</v>
          </cell>
          <cell r="N232">
            <v>21651.844723749677</v>
          </cell>
          <cell r="O232">
            <v>1383.8919968045957</v>
          </cell>
        </row>
        <row r="233">
          <cell r="A233" t="str">
            <v>33202</v>
          </cell>
          <cell r="B233" t="str">
            <v xml:space="preserve">SUMMIT VALLEY       </v>
          </cell>
          <cell r="C233" t="str">
            <v>BL</v>
          </cell>
          <cell r="D233">
            <v>15852.232486528099</v>
          </cell>
          <cell r="E233">
            <v>2.3942570885365955</v>
          </cell>
          <cell r="F233">
            <v>2.4444165850413144</v>
          </cell>
          <cell r="G233">
            <v>0.67977239225817732</v>
          </cell>
          <cell r="H233">
            <v>1.0685327815116998</v>
          </cell>
          <cell r="I233">
            <v>7.8846938502965952E-2</v>
          </cell>
          <cell r="J233">
            <v>0</v>
          </cell>
          <cell r="K233">
            <v>6.6658257858507524</v>
          </cell>
          <cell r="L233">
            <v>3.5836195342377275</v>
          </cell>
          <cell r="M233">
            <v>-3.0822062516130253</v>
          </cell>
          <cell r="N233">
            <v>17514.365278868812</v>
          </cell>
          <cell r="O233">
            <v>-1662.1327923407134</v>
          </cell>
        </row>
        <row r="234">
          <cell r="A234" t="str">
            <v>33205</v>
          </cell>
          <cell r="B234" t="str">
            <v xml:space="preserve">EVERGREEN           </v>
          </cell>
          <cell r="C234" t="str">
            <v>BL</v>
          </cell>
          <cell r="D234">
            <v>4932.845265588915</v>
          </cell>
          <cell r="E234">
            <v>3.8162883663354745</v>
          </cell>
          <cell r="F234">
            <v>6.2761242919919358</v>
          </cell>
          <cell r="G234">
            <v>1.7306441901904657E-2</v>
          </cell>
          <cell r="H234">
            <v>1.5997940513258442</v>
          </cell>
          <cell r="I234">
            <v>2.7367572411352098E-2</v>
          </cell>
          <cell r="J234">
            <v>0</v>
          </cell>
          <cell r="K234">
            <v>11.736880723966511</v>
          </cell>
          <cell r="L234">
            <v>3.2774411378318118</v>
          </cell>
          <cell r="M234">
            <v>-8.4594395861346978</v>
          </cell>
          <cell r="N234">
            <v>6995.2160251374708</v>
          </cell>
          <cell r="O234">
            <v>-2062.3707595485557</v>
          </cell>
        </row>
        <row r="235">
          <cell r="A235" t="str">
            <v>33206</v>
          </cell>
          <cell r="B235" t="str">
            <v xml:space="preserve">COLUMBIA            </v>
          </cell>
          <cell r="C235" t="str">
            <v>BL</v>
          </cell>
          <cell r="D235">
            <v>30391.411085450345</v>
          </cell>
          <cell r="E235">
            <v>2.4420452143971332</v>
          </cell>
          <cell r="F235">
            <v>1.9782862280054967</v>
          </cell>
          <cell r="G235">
            <v>3.5901590647837859E-3</v>
          </cell>
          <cell r="H235">
            <v>0.56461108672294891</v>
          </cell>
          <cell r="I235">
            <v>8.6296091768360769E-2</v>
          </cell>
          <cell r="J235">
            <v>0</v>
          </cell>
          <cell r="K235">
            <v>5.0748287799587226</v>
          </cell>
          <cell r="L235">
            <v>3.189512975473729</v>
          </cell>
          <cell r="M235">
            <v>-1.8853158044849938</v>
          </cell>
          <cell r="N235">
            <v>30231.865147944485</v>
          </cell>
          <cell r="O235">
            <v>159.54593750585991</v>
          </cell>
        </row>
        <row r="236">
          <cell r="A236" t="str">
            <v>33207</v>
          </cell>
          <cell r="B236" t="str">
            <v xml:space="preserve">MARY WALKER         </v>
          </cell>
          <cell r="C236" t="str">
            <v>BL</v>
          </cell>
          <cell r="D236">
            <v>93111.333333333328</v>
          </cell>
          <cell r="E236">
            <v>1.6412997701676133</v>
          </cell>
          <cell r="F236">
            <v>1.2266718337187739</v>
          </cell>
          <cell r="G236">
            <v>0.10643366006286382</v>
          </cell>
          <cell r="H236">
            <v>0.33967887546807773</v>
          </cell>
          <cell r="I236">
            <v>1.4826551726606858E-2</v>
          </cell>
          <cell r="J236">
            <v>0</v>
          </cell>
          <cell r="K236">
            <v>3.3289106911439363</v>
          </cell>
          <cell r="L236">
            <v>2.8234253617533129</v>
          </cell>
          <cell r="M236">
            <v>-0.50548532939062329</v>
          </cell>
          <cell r="N236">
            <v>96145.732914375491</v>
          </cell>
          <cell r="O236">
            <v>-3034.399581042162</v>
          </cell>
        </row>
        <row r="237">
          <cell r="A237" t="str">
            <v>33211</v>
          </cell>
          <cell r="B237" t="str">
            <v xml:space="preserve">NORTHPORT           </v>
          </cell>
          <cell r="C237" t="str">
            <v>BL</v>
          </cell>
          <cell r="D237">
            <v>35477.556581986144</v>
          </cell>
          <cell r="E237">
            <v>1.8119855534989364</v>
          </cell>
          <cell r="F237">
            <v>2.2862188891887669</v>
          </cell>
          <cell r="G237">
            <v>2.4693075972566203E-2</v>
          </cell>
          <cell r="H237">
            <v>0.75176191797103975</v>
          </cell>
          <cell r="I237">
            <v>0.13225318911568984</v>
          </cell>
          <cell r="J237">
            <v>0</v>
          </cell>
          <cell r="K237">
            <v>5.0069126257469989</v>
          </cell>
          <cell r="L237">
            <v>3.307087389991604</v>
          </cell>
          <cell r="M237">
            <v>-1.6998252357553947</v>
          </cell>
          <cell r="N237">
            <v>33982.400104739456</v>
          </cell>
          <cell r="O237">
            <v>1495.1564772466882</v>
          </cell>
        </row>
        <row r="238">
          <cell r="A238" t="str">
            <v>33212</v>
          </cell>
          <cell r="B238" t="str">
            <v xml:space="preserve">KETTLE FALLS        </v>
          </cell>
          <cell r="C238" t="str">
            <v>BLS</v>
          </cell>
          <cell r="D238">
            <v>94990.856043110092</v>
          </cell>
          <cell r="E238">
            <v>1.3557726013286218</v>
          </cell>
          <cell r="F238">
            <v>1.5017872871390674</v>
          </cell>
          <cell r="G238">
            <v>0.1046175433505929</v>
          </cell>
          <cell r="H238">
            <v>0.28252998351567765</v>
          </cell>
          <cell r="I238">
            <v>2.8606648189029533E-2</v>
          </cell>
          <cell r="J238">
            <v>0</v>
          </cell>
          <cell r="K238">
            <v>3.2733140635229896</v>
          </cell>
          <cell r="L238">
            <v>3.0743629667624419</v>
          </cell>
          <cell r="M238">
            <v>-0.19895109676054745</v>
          </cell>
          <cell r="N238">
            <v>81951.545692589687</v>
          </cell>
          <cell r="O238">
            <v>13039.310350520405</v>
          </cell>
        </row>
        <row r="239">
          <cell r="A239" t="str">
            <v>34002</v>
          </cell>
          <cell r="B239" t="str">
            <v xml:space="preserve">YELM                </v>
          </cell>
          <cell r="C239" t="str">
            <v>BLS</v>
          </cell>
          <cell r="D239">
            <v>610859.45881447266</v>
          </cell>
          <cell r="E239">
            <v>1.4040743043228932</v>
          </cell>
          <cell r="F239">
            <v>1.5729950818807403</v>
          </cell>
          <cell r="G239">
            <v>0.17795621321714195</v>
          </cell>
          <cell r="H239">
            <v>0.3430529308677166</v>
          </cell>
          <cell r="I239">
            <v>1.3724275209301867E-2</v>
          </cell>
          <cell r="J239">
            <v>7.8688909464896938E-3</v>
          </cell>
          <cell r="K239">
            <v>3.5196716964442829</v>
          </cell>
          <cell r="L239">
            <v>3.242941107672451</v>
          </cell>
          <cell r="M239">
            <v>-0.27673058877183171</v>
          </cell>
          <cell r="N239">
            <v>604361.04713275726</v>
          </cell>
          <cell r="O239">
            <v>6498.411681715399</v>
          </cell>
        </row>
        <row r="240">
          <cell r="A240" t="str">
            <v>34003</v>
          </cell>
          <cell r="B240" t="str">
            <v xml:space="preserve">NORTH THURSTON      </v>
          </cell>
          <cell r="C240" t="str">
            <v>BLS</v>
          </cell>
          <cell r="D240">
            <v>1572202.9380325328</v>
          </cell>
          <cell r="E240">
            <v>1.4253689236791636</v>
          </cell>
          <cell r="F240">
            <v>1.6271765848894972</v>
          </cell>
          <cell r="G240">
            <v>0.11010907630291672</v>
          </cell>
          <cell r="H240">
            <v>0.2821613909638887</v>
          </cell>
          <cell r="I240">
            <v>0.11174049191301662</v>
          </cell>
          <cell r="J240">
            <v>0</v>
          </cell>
          <cell r="K240">
            <v>3.5565564677484831</v>
          </cell>
          <cell r="L240">
            <v>3.4739690709616151</v>
          </cell>
          <cell r="M240">
            <v>-8.2587396786867773E-2</v>
          </cell>
          <cell r="N240">
            <v>1610531.0772068512</v>
          </cell>
          <cell r="O240">
            <v>-38328.139174318407</v>
          </cell>
        </row>
        <row r="241">
          <cell r="A241" t="str">
            <v>34033</v>
          </cell>
          <cell r="B241" t="str">
            <v xml:space="preserve">TUMWATER            </v>
          </cell>
          <cell r="C241" t="str">
            <v>BL</v>
          </cell>
          <cell r="D241">
            <v>557216.67673638009</v>
          </cell>
          <cell r="E241">
            <v>1.5304621820073989</v>
          </cell>
          <cell r="F241">
            <v>1.7503789760210591</v>
          </cell>
          <cell r="G241">
            <v>6.5392124898689785E-2</v>
          </cell>
          <cell r="H241">
            <v>0.27529219172590963</v>
          </cell>
          <cell r="I241">
            <v>6.3356487653013133E-2</v>
          </cell>
          <cell r="J241">
            <v>8.4020618880023788E-3</v>
          </cell>
          <cell r="K241">
            <v>3.6932840241940732</v>
          </cell>
          <cell r="L241">
            <v>3.2608159372437737</v>
          </cell>
          <cell r="M241">
            <v>-0.43246808695029976</v>
          </cell>
          <cell r="N241">
            <v>588887.81291172595</v>
          </cell>
          <cell r="O241">
            <v>-31671.136175345862</v>
          </cell>
        </row>
        <row r="242">
          <cell r="A242" t="str">
            <v>34111</v>
          </cell>
          <cell r="B242" t="str">
            <v xml:space="preserve">OLYMPIA             </v>
          </cell>
          <cell r="C242" t="str">
            <v>BLS</v>
          </cell>
          <cell r="D242">
            <v>924961.63026077976</v>
          </cell>
          <cell r="E242">
            <v>1.2232429657242418</v>
          </cell>
          <cell r="F242">
            <v>1.7057525341227902</v>
          </cell>
          <cell r="G242">
            <v>9.4454707244623015E-2</v>
          </cell>
          <cell r="H242">
            <v>0.33891785744946046</v>
          </cell>
          <cell r="I242">
            <v>7.3302197269736358E-2</v>
          </cell>
          <cell r="J242">
            <v>4.0896709993508529E-2</v>
          </cell>
          <cell r="K242">
            <v>3.476566971804361</v>
          </cell>
          <cell r="L242">
            <v>3.1311995495244989</v>
          </cell>
          <cell r="M242">
            <v>-0.34536742227986222</v>
          </cell>
          <cell r="N242">
            <v>839485.35704874829</v>
          </cell>
          <cell r="O242">
            <v>85476.273212031461</v>
          </cell>
        </row>
        <row r="243">
          <cell r="A243" t="str">
            <v>34307</v>
          </cell>
          <cell r="B243" t="str">
            <v xml:space="preserve">RAINIER             </v>
          </cell>
          <cell r="C243" t="str">
            <v>BLC</v>
          </cell>
          <cell r="D243">
            <v>100878.97074672826</v>
          </cell>
          <cell r="E243">
            <v>1.4887942342023841</v>
          </cell>
          <cell r="F243">
            <v>1.9358176293281968</v>
          </cell>
          <cell r="G243">
            <v>8.5589691648197436E-2</v>
          </cell>
          <cell r="H243">
            <v>0.52964255329431831</v>
          </cell>
          <cell r="I243">
            <v>0.24202239395659014</v>
          </cell>
          <cell r="J243">
            <v>0</v>
          </cell>
          <cell r="K243">
            <v>4.2818665024296871</v>
          </cell>
          <cell r="L243">
            <v>3.2833848080348544</v>
          </cell>
          <cell r="M243">
            <v>-0.99848169439483259</v>
          </cell>
          <cell r="N243">
            <v>101914.99423932965</v>
          </cell>
          <cell r="O243">
            <v>-1036.0234926013945</v>
          </cell>
        </row>
        <row r="244">
          <cell r="A244" t="str">
            <v>34324</v>
          </cell>
          <cell r="B244" t="str">
            <v xml:space="preserve">GRIFFIN             </v>
          </cell>
          <cell r="C244" t="str">
            <v>L</v>
          </cell>
          <cell r="D244">
            <v>54802.807900852051</v>
          </cell>
          <cell r="E244">
            <v>1.4315192619525081</v>
          </cell>
          <cell r="F244">
            <v>2.1141764797657934</v>
          </cell>
          <cell r="G244">
            <v>1.6922997666324172E-2</v>
          </cell>
          <cell r="H244">
            <v>0.33820764143151816</v>
          </cell>
          <cell r="I244">
            <v>4.3869277754493965E-2</v>
          </cell>
          <cell r="J244">
            <v>0</v>
          </cell>
          <cell r="K244">
            <v>3.9446956585706379</v>
          </cell>
          <cell r="L244">
            <v>3.3309634486294604</v>
          </cell>
          <cell r="M244">
            <v>-0.6137322099411775</v>
          </cell>
          <cell r="N244">
            <v>54854.69960474308</v>
          </cell>
          <cell r="O244">
            <v>-51.891703891029465</v>
          </cell>
        </row>
        <row r="245">
          <cell r="A245" t="str">
            <v>34401</v>
          </cell>
          <cell r="B245" t="str">
            <v xml:space="preserve">ROCHESTER           </v>
          </cell>
          <cell r="C245" t="str">
            <v>BLC</v>
          </cell>
          <cell r="D245">
            <v>299613.24557351804</v>
          </cell>
          <cell r="E245">
            <v>1.4005360116732066</v>
          </cell>
          <cell r="F245">
            <v>1.3479735824993744</v>
          </cell>
          <cell r="G245">
            <v>2.0428502712835292E-2</v>
          </cell>
          <cell r="H245">
            <v>0.3137535247150261</v>
          </cell>
          <cell r="I245">
            <v>0.16210291339767419</v>
          </cell>
          <cell r="J245">
            <v>0</v>
          </cell>
          <cell r="K245">
            <v>3.2447945349981162</v>
          </cell>
          <cell r="L245">
            <v>3.0585545984319342</v>
          </cell>
          <cell r="M245">
            <v>-0.18623993656618215</v>
          </cell>
          <cell r="N245">
            <v>294580.38544121495</v>
          </cell>
          <cell r="O245">
            <v>5032.8601323030889</v>
          </cell>
        </row>
        <row r="246">
          <cell r="A246" t="str">
            <v>34402</v>
          </cell>
          <cell r="B246" t="str">
            <v xml:space="preserve">TENINO              </v>
          </cell>
          <cell r="C246" t="str">
            <v>BL</v>
          </cell>
          <cell r="D246">
            <v>143908.93841416473</v>
          </cell>
          <cell r="E246">
            <v>1.6428785633841423</v>
          </cell>
          <cell r="F246">
            <v>2.0044776452301805</v>
          </cell>
          <cell r="G246">
            <v>0.11015368589807972</v>
          </cell>
          <cell r="H246">
            <v>0.41133327234782485</v>
          </cell>
          <cell r="I246">
            <v>0.14172232958389014</v>
          </cell>
          <cell r="J246">
            <v>0</v>
          </cell>
          <cell r="K246">
            <v>4.3105654964441165</v>
          </cell>
          <cell r="L246">
            <v>3.2849450854782321</v>
          </cell>
          <cell r="M246">
            <v>-1.0256204109658844</v>
          </cell>
          <cell r="N246">
            <v>138857.78109452737</v>
          </cell>
          <cell r="O246">
            <v>5051.1573196373647</v>
          </cell>
        </row>
        <row r="247">
          <cell r="A247" t="str">
            <v>35200</v>
          </cell>
          <cell r="B247" t="str">
            <v xml:space="preserve">WAHKIAKUM           </v>
          </cell>
          <cell r="C247" t="str">
            <v>BLS</v>
          </cell>
          <cell r="D247">
            <v>53997.079291762893</v>
          </cell>
          <cell r="E247">
            <v>1.7497916783512626</v>
          </cell>
          <cell r="F247">
            <v>1.7851115516669094</v>
          </cell>
          <cell r="G247">
            <v>0.20669969832428711</v>
          </cell>
          <cell r="H247">
            <v>0.41255516506053436</v>
          </cell>
          <cell r="I247">
            <v>6.0345856530374881E-3</v>
          </cell>
          <cell r="J247">
            <v>0</v>
          </cell>
          <cell r="K247">
            <v>4.1601926790560313</v>
          </cell>
          <cell r="L247">
            <v>3.180393129637241</v>
          </cell>
          <cell r="M247">
            <v>-0.97979954941879022</v>
          </cell>
          <cell r="N247">
            <v>45997.041895784241</v>
          </cell>
          <cell r="O247">
            <v>8000.0373959786521</v>
          </cell>
        </row>
        <row r="248">
          <cell r="A248" t="str">
            <v>36101</v>
          </cell>
          <cell r="B248" t="str">
            <v xml:space="preserve">DIXIE               </v>
          </cell>
          <cell r="C248" t="str">
            <v>BL</v>
          </cell>
          <cell r="D248">
            <v>7252.7059276366444</v>
          </cell>
          <cell r="E248">
            <v>1.8702633383096641</v>
          </cell>
          <cell r="F248">
            <v>4.5535625364534376</v>
          </cell>
          <cell r="G248">
            <v>7.6880271386061211E-2</v>
          </cell>
          <cell r="H248">
            <v>1.8193180850915451</v>
          </cell>
          <cell r="I248">
            <v>0.13216998035826397</v>
          </cell>
          <cell r="J248">
            <v>0</v>
          </cell>
          <cell r="K248">
            <v>8.4521942115989717</v>
          </cell>
          <cell r="L248">
            <v>2.1422418273979127</v>
          </cell>
          <cell r="M248">
            <v>-6.3099523842010594</v>
          </cell>
          <cell r="N248">
            <v>7184.80885048442</v>
          </cell>
          <cell r="O248">
            <v>67.897077152224483</v>
          </cell>
        </row>
        <row r="249">
          <cell r="A249" t="str">
            <v>36140</v>
          </cell>
          <cell r="B249" t="str">
            <v xml:space="preserve">WALLA WALLA         </v>
          </cell>
          <cell r="C249" t="str">
            <v>BLS</v>
          </cell>
          <cell r="D249">
            <v>729992.18629715173</v>
          </cell>
          <cell r="E249">
            <v>1.4455664684714604</v>
          </cell>
          <cell r="F249">
            <v>1.6660216130623775</v>
          </cell>
          <cell r="G249">
            <v>0.12189825647837171</v>
          </cell>
          <cell r="H249">
            <v>0.32092948034367064</v>
          </cell>
          <cell r="I249">
            <v>2.2173082200201581E-2</v>
          </cell>
          <cell r="J249">
            <v>1.0102590327209733E-2</v>
          </cell>
          <cell r="K249">
            <v>3.5866914908832923</v>
          </cell>
          <cell r="L249">
            <v>3.3248938489486815</v>
          </cell>
          <cell r="M249">
            <v>-0.26179764193461053</v>
          </cell>
          <cell r="N249">
            <v>756146.05210788164</v>
          </cell>
          <cell r="O249">
            <v>-26153.865810729912</v>
          </cell>
        </row>
        <row r="250">
          <cell r="A250" t="str">
            <v>36250</v>
          </cell>
          <cell r="B250" t="str">
            <v xml:space="preserve">COLLEGE PLACE       </v>
          </cell>
          <cell r="C250" t="str">
            <v>BL</v>
          </cell>
          <cell r="D250">
            <v>136309.45881447269</v>
          </cell>
          <cell r="E250">
            <v>1.6402786860471399</v>
          </cell>
          <cell r="F250">
            <v>1.3196737157091609</v>
          </cell>
          <cell r="G250">
            <v>0.12673287789596765</v>
          </cell>
          <cell r="H250">
            <v>0.23833859423665035</v>
          </cell>
          <cell r="I250">
            <v>1.132181151199863E-2</v>
          </cell>
          <cell r="J250">
            <v>0</v>
          </cell>
          <cell r="K250">
            <v>3.3363456854009179</v>
          </cell>
          <cell r="L250">
            <v>3.1567830563077024</v>
          </cell>
          <cell r="M250">
            <v>-0.17956262909321546</v>
          </cell>
          <cell r="N250">
            <v>123648.6368159204</v>
          </cell>
          <cell r="O250">
            <v>12660.821998552288</v>
          </cell>
        </row>
        <row r="251">
          <cell r="A251" t="str">
            <v>36300</v>
          </cell>
          <cell r="B251" t="str">
            <v xml:space="preserve">TOUCHET             </v>
          </cell>
          <cell r="C251" t="str">
            <v>BL</v>
          </cell>
          <cell r="D251">
            <v>38799.041569842499</v>
          </cell>
          <cell r="E251">
            <v>2.2473212345475462</v>
          </cell>
          <cell r="F251">
            <v>2.3961713031659664</v>
          </cell>
          <cell r="G251">
            <v>0.56726813626003048</v>
          </cell>
          <cell r="H251">
            <v>1.1617891609218682</v>
          </cell>
          <cell r="I251">
            <v>7.3123971242764818E-2</v>
          </cell>
          <cell r="J251">
            <v>0</v>
          </cell>
          <cell r="K251">
            <v>6.445673806138176</v>
          </cell>
          <cell r="L251">
            <v>3.7909676128269654</v>
          </cell>
          <cell r="M251">
            <v>-2.654706193311211</v>
          </cell>
          <cell r="N251">
            <v>36343.919631093551</v>
          </cell>
          <cell r="O251">
            <v>2455.1219387489473</v>
          </cell>
        </row>
        <row r="252">
          <cell r="A252" t="str">
            <v>36400</v>
          </cell>
          <cell r="B252" t="str">
            <v xml:space="preserve">COLUMBIA            </v>
          </cell>
          <cell r="C252" t="str">
            <v>BLSC</v>
          </cell>
          <cell r="D252">
            <v>104111.49114703618</v>
          </cell>
          <cell r="E252">
            <v>1.6030200716681509</v>
          </cell>
          <cell r="F252">
            <v>1.5828328668087783</v>
          </cell>
          <cell r="G252">
            <v>0.32554888635811136</v>
          </cell>
          <cell r="H252">
            <v>0.43912759736994222</v>
          </cell>
          <cell r="I252">
            <v>0.15712905290057122</v>
          </cell>
          <cell r="J252">
            <v>2.7462770617337321E-2</v>
          </cell>
          <cell r="K252">
            <v>4.1351212457228916</v>
          </cell>
          <cell r="L252">
            <v>3.2710522752866633</v>
          </cell>
          <cell r="M252">
            <v>-0.86406897043622832</v>
          </cell>
          <cell r="N252">
            <v>112691.92537313433</v>
          </cell>
          <cell r="O252">
            <v>-8580.4342260981502</v>
          </cell>
        </row>
        <row r="253">
          <cell r="A253" t="str">
            <v>36401</v>
          </cell>
          <cell r="B253" t="str">
            <v xml:space="preserve">WAITSBURG           </v>
          </cell>
          <cell r="C253" t="str">
            <v>BLS</v>
          </cell>
          <cell r="D253">
            <v>47046.955848179707</v>
          </cell>
          <cell r="E253">
            <v>1.5335813325145977</v>
          </cell>
          <cell r="F253">
            <v>2.1180292765383961</v>
          </cell>
          <cell r="G253">
            <v>9.7712823533083332E-2</v>
          </cell>
          <cell r="H253">
            <v>0.60944624631992916</v>
          </cell>
          <cell r="I253">
            <v>9.3263421334458425E-3</v>
          </cell>
          <cell r="J253">
            <v>0</v>
          </cell>
          <cell r="K253">
            <v>4.3680960210394524</v>
          </cell>
          <cell r="L253">
            <v>2.9672610583029102</v>
          </cell>
          <cell r="M253">
            <v>-1.4008349627365426</v>
          </cell>
          <cell r="N253">
            <v>45299.367588932808</v>
          </cell>
          <cell r="O253">
            <v>1747.5882592468988</v>
          </cell>
        </row>
        <row r="254">
          <cell r="A254" t="str">
            <v>36402</v>
          </cell>
          <cell r="B254" t="str">
            <v xml:space="preserve">PRESCOTT            </v>
          </cell>
          <cell r="C254" t="str">
            <v>BLS</v>
          </cell>
          <cell r="D254">
            <v>89891.337952270973</v>
          </cell>
          <cell r="E254">
            <v>1.1844642923941495</v>
          </cell>
          <cell r="F254">
            <v>1.1276262241621156</v>
          </cell>
          <cell r="G254">
            <v>0.1027274730842596</v>
          </cell>
          <cell r="H254">
            <v>0.48181791608215579</v>
          </cell>
          <cell r="I254">
            <v>1.0402302616704757</v>
          </cell>
          <cell r="J254">
            <v>0</v>
          </cell>
          <cell r="K254">
            <v>3.9368661673931569</v>
          </cell>
          <cell r="L254">
            <v>2.7013099986222358</v>
          </cell>
          <cell r="M254">
            <v>-1.2355561687709211</v>
          </cell>
          <cell r="N254">
            <v>83993.559308719559</v>
          </cell>
          <cell r="O254">
            <v>5897.7786435514136</v>
          </cell>
        </row>
        <row r="255">
          <cell r="A255" t="str">
            <v>37501</v>
          </cell>
          <cell r="B255" t="str">
            <v xml:space="preserve">BELLINGHAM          </v>
          </cell>
          <cell r="C255" t="str">
            <v>BLS</v>
          </cell>
          <cell r="D255">
            <v>1008281.4072363356</v>
          </cell>
          <cell r="E255">
            <v>1.5309196260378164</v>
          </cell>
          <cell r="F255">
            <v>2.0341347241382981</v>
          </cell>
          <cell r="G255">
            <v>8.4395609573234262E-2</v>
          </cell>
          <cell r="H255">
            <v>0.38946065807290564</v>
          </cell>
          <cell r="I255">
            <v>1.667064256536295E-2</v>
          </cell>
          <cell r="J255">
            <v>0</v>
          </cell>
          <cell r="K255">
            <v>4.0555812603876165</v>
          </cell>
          <cell r="L255">
            <v>3.2793023319381556</v>
          </cell>
          <cell r="M255">
            <v>-0.77627892844946123</v>
          </cell>
          <cell r="N255">
            <v>998520.75569520821</v>
          </cell>
          <cell r="O255">
            <v>9760.6515411273576</v>
          </cell>
        </row>
        <row r="256">
          <cell r="A256" t="str">
            <v>37502</v>
          </cell>
          <cell r="B256" t="str">
            <v xml:space="preserve">FERNDALE            </v>
          </cell>
          <cell r="C256" t="str">
            <v>BLSC</v>
          </cell>
          <cell r="D256">
            <v>418830.48960739031</v>
          </cell>
          <cell r="E256">
            <v>1.2283383152106118</v>
          </cell>
          <cell r="F256">
            <v>1.9409808566716225</v>
          </cell>
          <cell r="G256">
            <v>0.19187098403692707</v>
          </cell>
          <cell r="H256">
            <v>0.32764766505766835</v>
          </cell>
          <cell r="I256">
            <v>0.17778049397176274</v>
          </cell>
          <cell r="J256">
            <v>0</v>
          </cell>
          <cell r="K256">
            <v>3.8666183149485924</v>
          </cell>
          <cell r="L256">
            <v>3.2475831004448428</v>
          </cell>
          <cell r="M256">
            <v>-0.61903521450374976</v>
          </cell>
          <cell r="N256">
            <v>439500.28803351667</v>
          </cell>
          <cell r="O256">
            <v>-20669.798426126363</v>
          </cell>
        </row>
        <row r="257">
          <cell r="A257" t="str">
            <v>37503</v>
          </cell>
          <cell r="B257" t="str">
            <v xml:space="preserve">BLAINE              </v>
          </cell>
          <cell r="C257" t="str">
            <v>BL</v>
          </cell>
          <cell r="D257">
            <v>225600.1324095458</v>
          </cell>
          <cell r="E257">
            <v>1.3418341109555862</v>
          </cell>
          <cell r="F257">
            <v>1.7873412506603732</v>
          </cell>
          <cell r="G257">
            <v>1.2389800053976023E-2</v>
          </cell>
          <cell r="H257">
            <v>0.30442148267747143</v>
          </cell>
          <cell r="I257">
            <v>1.1223635052881325E-2</v>
          </cell>
          <cell r="J257">
            <v>0</v>
          </cell>
          <cell r="K257">
            <v>3.4572102794002886</v>
          </cell>
          <cell r="L257">
            <v>3.3527210375342649</v>
          </cell>
          <cell r="M257">
            <v>-0.10448924186602354</v>
          </cell>
          <cell r="N257">
            <v>244989.58496988739</v>
          </cell>
          <cell r="O257">
            <v>-19389.452560341597</v>
          </cell>
        </row>
        <row r="258">
          <cell r="A258" t="str">
            <v>37504</v>
          </cell>
          <cell r="B258" t="str">
            <v xml:space="preserve">LYNDEN              </v>
          </cell>
          <cell r="C258" t="str">
            <v>BL</v>
          </cell>
          <cell r="D258">
            <v>245120.72671285606</v>
          </cell>
          <cell r="E258">
            <v>1.2084682579885913</v>
          </cell>
          <cell r="F258">
            <v>1.6266997156444607</v>
          </cell>
          <cell r="G258">
            <v>0.10349081167106459</v>
          </cell>
          <cell r="H258">
            <v>0.26467789532021019</v>
          </cell>
          <cell r="I258">
            <v>3.9046740867697952E-2</v>
          </cell>
          <cell r="J258">
            <v>8.1822976607655001E-2</v>
          </cell>
          <cell r="K258">
            <v>3.3242063980996792</v>
          </cell>
          <cell r="L258">
            <v>3.4933067533007187</v>
          </cell>
          <cell r="M258">
            <v>0.16910035520103947</v>
          </cell>
          <cell r="N258">
            <v>263355.93427598849</v>
          </cell>
          <cell r="O258">
            <v>-18235.207563132426</v>
          </cell>
        </row>
        <row r="259">
          <cell r="A259" t="str">
            <v>37505</v>
          </cell>
          <cell r="B259" t="str">
            <v xml:space="preserve">MERIDIAN            </v>
          </cell>
          <cell r="C259" t="str">
            <v>BLS</v>
          </cell>
          <cell r="D259">
            <v>147287.76366435719</v>
          </cell>
          <cell r="E259">
            <v>0.88739286107871818</v>
          </cell>
          <cell r="F259">
            <v>1.6723297568785516</v>
          </cell>
          <cell r="G259">
            <v>7.8176012137975134E-2</v>
          </cell>
          <cell r="H259">
            <v>0.32258812369691747</v>
          </cell>
          <cell r="I259">
            <v>0.28346726816454182</v>
          </cell>
          <cell r="J259">
            <v>0.14043970446273851</v>
          </cell>
          <cell r="K259">
            <v>3.3843937264194426</v>
          </cell>
          <cell r="L259">
            <v>3.376081811746138</v>
          </cell>
          <cell r="M259">
            <v>-8.3119146733045338E-3</v>
          </cell>
          <cell r="N259">
            <v>153048.22780832677</v>
          </cell>
          <cell r="O259">
            <v>-5760.4641439695843</v>
          </cell>
        </row>
        <row r="260">
          <cell r="A260" t="str">
            <v>37506</v>
          </cell>
          <cell r="B260" t="str">
            <v xml:space="preserve">NOOKSACK VALLEY     </v>
          </cell>
          <cell r="C260" t="str">
            <v>BLS</v>
          </cell>
          <cell r="D260">
            <v>210680.04849884525</v>
          </cell>
          <cell r="E260">
            <v>1.2497392699311209</v>
          </cell>
          <cell r="F260">
            <v>1.8261565949948448</v>
          </cell>
          <cell r="G260">
            <v>5.7971412514018585E-2</v>
          </cell>
          <cell r="H260">
            <v>0.32134170348537333</v>
          </cell>
          <cell r="I260">
            <v>3.4329923747096737E-2</v>
          </cell>
          <cell r="J260">
            <v>7.0832953126464634E-2</v>
          </cell>
          <cell r="K260">
            <v>3.5603718577989194</v>
          </cell>
          <cell r="L260">
            <v>3.3185402461298188</v>
          </cell>
          <cell r="M260">
            <v>-0.24183161166910042</v>
          </cell>
          <cell r="N260">
            <v>225015.76747839749</v>
          </cell>
          <cell r="O260">
            <v>-14335.718979552243</v>
          </cell>
        </row>
        <row r="261">
          <cell r="A261" t="str">
            <v>37507</v>
          </cell>
          <cell r="B261" t="str">
            <v xml:space="preserve">MOUNT BAKER         </v>
          </cell>
          <cell r="C261" t="str">
            <v>BL</v>
          </cell>
          <cell r="D261">
            <v>271756.63048498845</v>
          </cell>
          <cell r="E261">
            <v>0.82770204266439718</v>
          </cell>
          <cell r="F261">
            <v>1.7516582689492806</v>
          </cell>
          <cell r="G261">
            <v>6.4605843331002277E-2</v>
          </cell>
          <cell r="H261">
            <v>0.39824643456281894</v>
          </cell>
          <cell r="I261">
            <v>9.4707262781227972E-2</v>
          </cell>
          <cell r="J261">
            <v>0</v>
          </cell>
          <cell r="K261">
            <v>3.1369198522887274</v>
          </cell>
          <cell r="L261">
            <v>3.0725410029917324</v>
          </cell>
          <cell r="M261">
            <v>-6.437884929699475E-2</v>
          </cell>
          <cell r="N261">
            <v>270318.24587588379</v>
          </cell>
          <cell r="O261">
            <v>1438.384609104658</v>
          </cell>
        </row>
        <row r="262">
          <cell r="A262" t="str">
            <v>38264</v>
          </cell>
          <cell r="B262" t="str">
            <v xml:space="preserve">LAMONT              </v>
          </cell>
          <cell r="C262" t="str">
            <v>BL</v>
          </cell>
          <cell r="D262">
            <v>6830.2602633617353</v>
          </cell>
          <cell r="E262">
            <v>1.7954059621681708</v>
          </cell>
          <cell r="F262">
            <v>3.0679885087843246</v>
          </cell>
          <cell r="G262">
            <v>8.9128375278100164E-2</v>
          </cell>
          <cell r="H262">
            <v>1.1255717251711466</v>
          </cell>
          <cell r="I262">
            <v>3.69004972404888E-2</v>
          </cell>
          <cell r="J262">
            <v>0</v>
          </cell>
          <cell r="K262">
            <v>6.114995068642231</v>
          </cell>
          <cell r="L262">
            <v>3.9569399931910962</v>
          </cell>
          <cell r="M262">
            <v>-2.1580550754511343</v>
          </cell>
          <cell r="N262">
            <v>5671.640316205534</v>
          </cell>
          <cell r="O262">
            <v>1158.6199471562013</v>
          </cell>
        </row>
        <row r="263">
          <cell r="A263" t="str">
            <v>38265</v>
          </cell>
          <cell r="B263" t="str">
            <v xml:space="preserve">TEKOA               </v>
          </cell>
          <cell r="C263" t="str">
            <v>BL</v>
          </cell>
          <cell r="D263">
            <v>32466.048498845266</v>
          </cell>
          <cell r="E263">
            <v>1.3748546397529713</v>
          </cell>
          <cell r="F263">
            <v>1.6412278732340799</v>
          </cell>
          <cell r="G263">
            <v>3.3027772848849481E-2</v>
          </cell>
          <cell r="H263">
            <v>0.60023258261603907</v>
          </cell>
          <cell r="I263">
            <v>4.7581940308462078E-2</v>
          </cell>
          <cell r="J263">
            <v>0</v>
          </cell>
          <cell r="K263">
            <v>3.6969248087604014</v>
          </cell>
          <cell r="L263">
            <v>2.8755544427687436</v>
          </cell>
          <cell r="M263">
            <v>-0.82137036599165802</v>
          </cell>
          <cell r="N263">
            <v>30420.907305577377</v>
          </cell>
          <cell r="O263">
            <v>2045.1411932678893</v>
          </cell>
        </row>
        <row r="264">
          <cell r="A264" t="str">
            <v>38267</v>
          </cell>
          <cell r="B264" t="str">
            <v xml:space="preserve">PULLMAN             </v>
          </cell>
          <cell r="C264" t="str">
            <v>BL</v>
          </cell>
          <cell r="D264">
            <v>265170.80867544538</v>
          </cell>
          <cell r="E264">
            <v>1.4055965800100703</v>
          </cell>
          <cell r="F264">
            <v>1.5161379909458308</v>
          </cell>
          <cell r="G264">
            <v>0.11855141167629785</v>
          </cell>
          <cell r="H264">
            <v>0.33185448505646253</v>
          </cell>
          <cell r="I264">
            <v>2.7075670269521727E-2</v>
          </cell>
          <cell r="J264">
            <v>0</v>
          </cell>
          <cell r="K264">
            <v>3.3992161379581827</v>
          </cell>
          <cell r="L264">
            <v>3.2918939470007782</v>
          </cell>
          <cell r="M264">
            <v>-0.10732219095740482</v>
          </cell>
          <cell r="N264">
            <v>280038.44005270093</v>
          </cell>
          <cell r="O264">
            <v>-14867.631377255544</v>
          </cell>
        </row>
        <row r="265">
          <cell r="A265" t="str">
            <v>38300</v>
          </cell>
          <cell r="B265" t="str">
            <v xml:space="preserve">COLFAX              </v>
          </cell>
          <cell r="C265" t="str">
            <v>BL</v>
          </cell>
          <cell r="D265">
            <v>79674.640846888709</v>
          </cell>
          <cell r="E265">
            <v>1.832465618270827</v>
          </cell>
          <cell r="F265">
            <v>1.4622154397141456</v>
          </cell>
          <cell r="G265">
            <v>5.1471835409724904E-3</v>
          </cell>
          <cell r="H265">
            <v>0.37060667497383587</v>
          </cell>
          <cell r="I265">
            <v>1.6250967512840209E-2</v>
          </cell>
          <cell r="J265">
            <v>0</v>
          </cell>
          <cell r="K265">
            <v>3.6866858840126211</v>
          </cell>
          <cell r="L265">
            <v>3.4192797997487094</v>
          </cell>
          <cell r="M265">
            <v>-0.26740608426391205</v>
          </cell>
          <cell r="N265">
            <v>83731.725955204223</v>
          </cell>
          <cell r="O265">
            <v>-4057.0851083155139</v>
          </cell>
        </row>
        <row r="266">
          <cell r="A266" t="str">
            <v>38301</v>
          </cell>
          <cell r="B266" t="str">
            <v>PALOUSE</v>
          </cell>
          <cell r="C266" t="str">
            <v>BL</v>
          </cell>
          <cell r="D266">
            <v>17926.217144332557</v>
          </cell>
          <cell r="E266">
            <v>1.2138093511200825</v>
          </cell>
          <cell r="F266">
            <v>2.2634446338182368</v>
          </cell>
          <cell r="G266">
            <v>6.0621825076104849E-2</v>
          </cell>
          <cell r="H266">
            <v>0.61099555181182119</v>
          </cell>
          <cell r="I266">
            <v>1.422497551752681E-2</v>
          </cell>
          <cell r="J266">
            <v>0</v>
          </cell>
          <cell r="K266">
            <v>4.1630963373437719</v>
          </cell>
          <cell r="L266">
            <v>2.9813573923429058</v>
          </cell>
          <cell r="M266">
            <v>-1.1817389450008662</v>
          </cell>
          <cell r="N266">
            <v>22551.505928853756</v>
          </cell>
          <cell r="O266">
            <v>-4625.288784521199</v>
          </cell>
        </row>
        <row r="267">
          <cell r="A267" t="str">
            <v>38302</v>
          </cell>
          <cell r="B267" t="str">
            <v xml:space="preserve">GARFIELD            </v>
          </cell>
          <cell r="C267" t="str">
            <v>BL</v>
          </cell>
          <cell r="D267">
            <v>14099.499615088531</v>
          </cell>
          <cell r="E267">
            <v>2.556161635795307</v>
          </cell>
          <cell r="F267">
            <v>4.7802270889013245</v>
          </cell>
          <cell r="G267">
            <v>3.1923118712548285E-2</v>
          </cell>
          <cell r="H267">
            <v>1.5402989710896657</v>
          </cell>
          <cell r="I267">
            <v>0.10265186988984588</v>
          </cell>
          <cell r="J267">
            <v>0</v>
          </cell>
          <cell r="K267">
            <v>9.0112626843886918</v>
          </cell>
          <cell r="L267">
            <v>3.9780603235009075</v>
          </cell>
          <cell r="M267">
            <v>-5.0332023608877838</v>
          </cell>
          <cell r="N267">
            <v>12111.424718512699</v>
          </cell>
          <cell r="O267">
            <v>1988.0748965758321</v>
          </cell>
        </row>
        <row r="268">
          <cell r="A268" t="str">
            <v>38306</v>
          </cell>
          <cell r="B268" t="str">
            <v xml:space="preserve">COLTON              </v>
          </cell>
          <cell r="C268" t="str">
            <v>L</v>
          </cell>
          <cell r="D268">
            <v>12633.209914794732</v>
          </cell>
          <cell r="E268">
            <v>2.8834263220260814</v>
          </cell>
          <cell r="F268">
            <v>4.2601271064903754</v>
          </cell>
          <cell r="G268">
            <v>0.11039712071646211</v>
          </cell>
          <cell r="H268">
            <v>1.0857621494863663</v>
          </cell>
          <cell r="I268">
            <v>0.1105411854484087</v>
          </cell>
          <cell r="J268">
            <v>0</v>
          </cell>
          <cell r="K268">
            <v>8.4502538841676937</v>
          </cell>
          <cell r="L268">
            <v>3.678281316736518</v>
          </cell>
          <cell r="M268">
            <v>-4.7719725674311766</v>
          </cell>
          <cell r="N268">
            <v>12752.375494071146</v>
          </cell>
          <cell r="O268">
            <v>-119.16557927641406</v>
          </cell>
        </row>
        <row r="269">
          <cell r="A269" t="str">
            <v>38308</v>
          </cell>
          <cell r="B269" t="str">
            <v xml:space="preserve">ENDICOTT            </v>
          </cell>
          <cell r="C269" t="str">
            <v>L</v>
          </cell>
          <cell r="D269">
            <v>17995.647560030982</v>
          </cell>
          <cell r="E269">
            <v>1.8408484545772561</v>
          </cell>
          <cell r="F269">
            <v>2.6857082991192338</v>
          </cell>
          <cell r="G269">
            <v>0.10474588334273617</v>
          </cell>
          <cell r="H269">
            <v>0.70724914830339614</v>
          </cell>
          <cell r="I269">
            <v>6.8273175272048098E-2</v>
          </cell>
          <cell r="J269">
            <v>0</v>
          </cell>
          <cell r="K269">
            <v>5.4068249606146699</v>
          </cell>
          <cell r="L269">
            <v>2.8701206682173472</v>
          </cell>
          <cell r="M269">
            <v>-2.5367042923973226</v>
          </cell>
          <cell r="N269">
            <v>18239.90513833992</v>
          </cell>
          <cell r="O269">
            <v>-244.25757830893781</v>
          </cell>
        </row>
        <row r="270">
          <cell r="A270" t="str">
            <v>38320</v>
          </cell>
          <cell r="B270" t="str">
            <v xml:space="preserve">ROSALIA             </v>
          </cell>
          <cell r="C270" t="str">
            <v>BL</v>
          </cell>
          <cell r="D270">
            <v>37322.943802925329</v>
          </cell>
          <cell r="E270">
            <v>1.4085839605149106</v>
          </cell>
          <cell r="F270">
            <v>2.2268664132941649</v>
          </cell>
          <cell r="G270">
            <v>5.9562825797941456E-2</v>
          </cell>
          <cell r="H270">
            <v>0.61215447521074839</v>
          </cell>
          <cell r="I270">
            <v>5.271663485037819E-2</v>
          </cell>
          <cell r="J270">
            <v>0.16109688538364272</v>
          </cell>
          <cell r="K270">
            <v>4.5209811950517862</v>
          </cell>
          <cell r="L270">
            <v>3.4889517474179961</v>
          </cell>
          <cell r="M270">
            <v>-1.0320294476337903</v>
          </cell>
          <cell r="N270">
            <v>34855.517936632619</v>
          </cell>
          <cell r="O270">
            <v>2467.4258662927095</v>
          </cell>
        </row>
        <row r="271">
          <cell r="A271" t="str">
            <v>38322</v>
          </cell>
          <cell r="B271" t="str">
            <v xml:space="preserve">ST JOHN             </v>
          </cell>
          <cell r="C271" t="str">
            <v>L</v>
          </cell>
          <cell r="D271">
            <v>22965.1347792409</v>
          </cell>
          <cell r="E271">
            <v>2.2062936049389386</v>
          </cell>
          <cell r="F271">
            <v>3.4825478173241358</v>
          </cell>
          <cell r="G271">
            <v>8.4780691196289906E-2</v>
          </cell>
          <cell r="H271">
            <v>0.88374643010350551</v>
          </cell>
          <cell r="I271">
            <v>9.1442964310328098E-3</v>
          </cell>
          <cell r="J271">
            <v>0</v>
          </cell>
          <cell r="K271">
            <v>6.6665128399939029</v>
          </cell>
          <cell r="L271">
            <v>2.6730833757392447</v>
          </cell>
          <cell r="M271">
            <v>-3.9934294642546586</v>
          </cell>
          <cell r="N271">
            <v>22101.252964426876</v>
          </cell>
          <cell r="O271">
            <v>863.88181481402353</v>
          </cell>
        </row>
        <row r="272">
          <cell r="A272" t="str">
            <v>38324</v>
          </cell>
          <cell r="B272" t="str">
            <v xml:space="preserve">OAKESDALE           </v>
          </cell>
          <cell r="C272" t="str">
            <v>BL</v>
          </cell>
          <cell r="D272">
            <v>13955.392977020398</v>
          </cell>
          <cell r="E272">
            <v>1.8283741663180186</v>
          </cell>
          <cell r="F272">
            <v>3.9478114368200981</v>
          </cell>
          <cell r="G272">
            <v>2.3199633326923746E-2</v>
          </cell>
          <cell r="H272">
            <v>1.174209494994721</v>
          </cell>
          <cell r="I272">
            <v>0.10893853025159263</v>
          </cell>
          <cell r="J272">
            <v>0</v>
          </cell>
          <cell r="K272">
            <v>7.0825332617113537</v>
          </cell>
          <cell r="L272">
            <v>2.6720394088079358</v>
          </cell>
          <cell r="M272">
            <v>-4.4104938529034179</v>
          </cell>
          <cell r="N272">
            <v>14962.268774703558</v>
          </cell>
          <cell r="O272">
            <v>-1006.8757976831603</v>
          </cell>
        </row>
        <row r="273">
          <cell r="A273" t="str">
            <v>39002</v>
          </cell>
          <cell r="B273" t="str">
            <v xml:space="preserve">UNION GAP           </v>
          </cell>
          <cell r="C273" t="str">
            <v>BLSC</v>
          </cell>
          <cell r="D273">
            <v>138685.4911470362</v>
          </cell>
          <cell r="E273">
            <v>1.8951645036995415</v>
          </cell>
          <cell r="F273">
            <v>1.2955317713048293</v>
          </cell>
          <cell r="G273">
            <v>3.5874264559694891E-2</v>
          </cell>
          <cell r="H273">
            <v>0.23849683066653554</v>
          </cell>
          <cell r="I273">
            <v>4.7985697313819069E-2</v>
          </cell>
          <cell r="J273">
            <v>0</v>
          </cell>
          <cell r="K273">
            <v>3.51305306754442</v>
          </cell>
          <cell r="L273">
            <v>3.4211593878768882</v>
          </cell>
          <cell r="M273">
            <v>-9.1893679667531744E-2</v>
          </cell>
          <cell r="N273">
            <v>143848.34616391725</v>
          </cell>
          <cell r="O273">
            <v>-5162.855016881047</v>
          </cell>
        </row>
        <row r="274">
          <cell r="A274" t="str">
            <v>39003</v>
          </cell>
          <cell r="B274" t="str">
            <v xml:space="preserve">NACHES VALLEY       </v>
          </cell>
          <cell r="C274" t="str">
            <v>BL</v>
          </cell>
          <cell r="D274">
            <v>142193.64033049316</v>
          </cell>
          <cell r="E274">
            <v>1.5033843954141815</v>
          </cell>
          <cell r="F274">
            <v>1.5537726545750485</v>
          </cell>
          <cell r="G274">
            <v>0.11875474852990869</v>
          </cell>
          <cell r="H274">
            <v>0.31192694626081929</v>
          </cell>
          <cell r="I274">
            <v>5.1778546374419733E-2</v>
          </cell>
          <cell r="J274">
            <v>0</v>
          </cell>
          <cell r="K274">
            <v>3.5396172911543777</v>
          </cell>
          <cell r="L274">
            <v>3.2335806927182094</v>
          </cell>
          <cell r="M274">
            <v>-0.30603659843616837</v>
          </cell>
          <cell r="N274">
            <v>153952.12911725958</v>
          </cell>
          <cell r="O274">
            <v>-11758.488786766422</v>
          </cell>
        </row>
        <row r="275">
          <cell r="A275" t="str">
            <v>39007</v>
          </cell>
          <cell r="B275" t="str">
            <v xml:space="preserve">YAKIMA              </v>
          </cell>
          <cell r="C275" t="str">
            <v>BLSC</v>
          </cell>
          <cell r="D275">
            <v>2700104.5989222485</v>
          </cell>
          <cell r="E275">
            <v>1.462207179942796</v>
          </cell>
          <cell r="F275">
            <v>1.3454381999825733</v>
          </cell>
          <cell r="G275">
            <v>4.0585918446719389E-2</v>
          </cell>
          <cell r="H275">
            <v>0.24016447064130692</v>
          </cell>
          <cell r="I275">
            <v>0.24885995673276898</v>
          </cell>
          <cell r="J275">
            <v>3.1648658399774407E-3</v>
          </cell>
          <cell r="K275">
            <v>3.3404205915861422</v>
          </cell>
          <cell r="L275">
            <v>3.3448166910292589</v>
          </cell>
          <cell r="M275">
            <v>4.3960994431166021E-3</v>
          </cell>
          <cell r="N275">
            <v>2523029.2851531813</v>
          </cell>
          <cell r="O275">
            <v>177075.31376906717</v>
          </cell>
        </row>
        <row r="276">
          <cell r="A276" t="str">
            <v>39090</v>
          </cell>
          <cell r="B276" t="str">
            <v xml:space="preserve">EAST VALLEY         </v>
          </cell>
          <cell r="C276" t="str">
            <v>BL</v>
          </cell>
          <cell r="D276">
            <v>386437.59122401848</v>
          </cell>
          <cell r="E276">
            <v>1.3675306233177711</v>
          </cell>
          <cell r="F276">
            <v>1.3933355921574075</v>
          </cell>
          <cell r="G276">
            <v>5.213825067116741E-2</v>
          </cell>
          <cell r="H276">
            <v>0.25240808562916411</v>
          </cell>
          <cell r="I276">
            <v>8.5199811684245966E-2</v>
          </cell>
          <cell r="J276">
            <v>1.4589108637549109E-2</v>
          </cell>
          <cell r="K276">
            <v>3.1652014720973045</v>
          </cell>
          <cell r="L276">
            <v>3.3244372679449419</v>
          </cell>
          <cell r="M276">
            <v>0.15923579584763731</v>
          </cell>
          <cell r="N276">
            <v>393762.3081958628</v>
          </cell>
          <cell r="O276">
            <v>-7324.7169718443183</v>
          </cell>
        </row>
        <row r="277">
          <cell r="A277" t="str">
            <v>39119</v>
          </cell>
          <cell r="B277" t="str">
            <v xml:space="preserve">SELAH               </v>
          </cell>
          <cell r="C277" t="str">
            <v>BL</v>
          </cell>
          <cell r="D277">
            <v>395181.59661277907</v>
          </cell>
          <cell r="E277">
            <v>1.3420580948256371</v>
          </cell>
          <cell r="F277">
            <v>1.2544202291947921</v>
          </cell>
          <cell r="G277">
            <v>0.10439032752598268</v>
          </cell>
          <cell r="H277">
            <v>0.24276953231989762</v>
          </cell>
          <cell r="I277">
            <v>6.8405976611956576E-2</v>
          </cell>
          <cell r="J277">
            <v>0.67472332535359114</v>
          </cell>
          <cell r="K277">
            <v>3.6867674858318571</v>
          </cell>
          <cell r="L277">
            <v>3.3858792551796979</v>
          </cell>
          <cell r="M277">
            <v>-0.30088823065215925</v>
          </cell>
          <cell r="N277">
            <v>418527.39224927989</v>
          </cell>
          <cell r="O277">
            <v>-23345.795636500814</v>
          </cell>
        </row>
        <row r="278">
          <cell r="A278" t="str">
            <v>39120</v>
          </cell>
          <cell r="B278" t="str">
            <v xml:space="preserve">MABTON              </v>
          </cell>
          <cell r="C278" t="str">
            <v>BLS</v>
          </cell>
          <cell r="D278">
            <v>191933.05542725176</v>
          </cell>
          <cell r="E278">
            <v>1.5910735340532418</v>
          </cell>
          <cell r="F278">
            <v>1.0087053857658441</v>
          </cell>
          <cell r="G278">
            <v>8.4296453613318847E-2</v>
          </cell>
          <cell r="H278">
            <v>0.31243075352269029</v>
          </cell>
          <cell r="I278">
            <v>0.10588823553522812</v>
          </cell>
          <cell r="J278">
            <v>0</v>
          </cell>
          <cell r="K278">
            <v>3.1023943624903234</v>
          </cell>
          <cell r="L278">
            <v>3.4430320953780389</v>
          </cell>
          <cell r="M278">
            <v>0.34063773288771571</v>
          </cell>
          <cell r="N278">
            <v>184827.33333333334</v>
          </cell>
          <cell r="O278">
            <v>7105.722093918419</v>
          </cell>
        </row>
        <row r="279">
          <cell r="A279" t="str">
            <v>39200</v>
          </cell>
          <cell r="B279" t="str">
            <v xml:space="preserve">GRANDVIEW           </v>
          </cell>
          <cell r="C279" t="str">
            <v>BLS</v>
          </cell>
          <cell r="D279">
            <v>592960.70977675146</v>
          </cell>
          <cell r="E279">
            <v>1.6499125948676465</v>
          </cell>
          <cell r="F279">
            <v>1.2013171540516501</v>
          </cell>
          <cell r="G279">
            <v>0.10708444905124838</v>
          </cell>
          <cell r="H279">
            <v>0.27489954110387388</v>
          </cell>
          <cell r="I279">
            <v>3.3226220732503961E-2</v>
          </cell>
          <cell r="J279">
            <v>0</v>
          </cell>
          <cell r="K279">
            <v>3.2664399598069225</v>
          </cell>
          <cell r="L279">
            <v>3.2046654840173758</v>
          </cell>
          <cell r="M279">
            <v>-6.1774475789546507E-2</v>
          </cell>
          <cell r="N279">
            <v>575914.03508771921</v>
          </cell>
          <cell r="O279">
            <v>17046.674689032254</v>
          </cell>
        </row>
        <row r="280">
          <cell r="A280" t="str">
            <v>39201</v>
          </cell>
          <cell r="B280" t="str">
            <v xml:space="preserve">SUNNYSIDE           </v>
          </cell>
          <cell r="C280" t="str">
            <v>BLS</v>
          </cell>
          <cell r="D280">
            <v>1207593.3094688221</v>
          </cell>
          <cell r="E280">
            <v>1.5468600855545132</v>
          </cell>
          <cell r="F280">
            <v>1.4636899493733366</v>
          </cell>
          <cell r="G280">
            <v>0.14330505861788889</v>
          </cell>
          <cell r="H280">
            <v>0.28054156088776067</v>
          </cell>
          <cell r="I280">
            <v>1.744946732875555E-2</v>
          </cell>
          <cell r="J280">
            <v>0</v>
          </cell>
          <cell r="K280">
            <v>3.4518461217622547</v>
          </cell>
          <cell r="L280">
            <v>2.9927766837245042</v>
          </cell>
          <cell r="M280">
            <v>-0.45906943803775069</v>
          </cell>
          <cell r="N280">
            <v>1214185.3613511391</v>
          </cell>
          <cell r="O280">
            <v>-6592.0518823170569</v>
          </cell>
        </row>
        <row r="281">
          <cell r="A281" t="str">
            <v>39202</v>
          </cell>
          <cell r="B281" t="str">
            <v xml:space="preserve">TOPPENISH           </v>
          </cell>
          <cell r="C281" t="str">
            <v>BLS</v>
          </cell>
          <cell r="D281">
            <v>777709.30638953042</v>
          </cell>
          <cell r="E281">
            <v>1.3696823784459218</v>
          </cell>
          <cell r="F281">
            <v>1.307566310122205</v>
          </cell>
          <cell r="G281">
            <v>0.12604038660872371</v>
          </cell>
          <cell r="H281">
            <v>0.34253083824230973</v>
          </cell>
          <cell r="I281">
            <v>2.7702340138993319E-2</v>
          </cell>
          <cell r="J281">
            <v>0</v>
          </cell>
          <cell r="K281">
            <v>3.1735222535581538</v>
          </cell>
          <cell r="L281">
            <v>3.3224455831647286</v>
          </cell>
          <cell r="M281">
            <v>0.14892332960657481</v>
          </cell>
          <cell r="N281">
            <v>738509.31762241432</v>
          </cell>
          <cell r="O281">
            <v>39199.988767116098</v>
          </cell>
        </row>
        <row r="282">
          <cell r="A282" t="str">
            <v>39203</v>
          </cell>
          <cell r="B282" t="str">
            <v xml:space="preserve">HIGHLAND            </v>
          </cell>
          <cell r="C282" t="str">
            <v>BLS</v>
          </cell>
          <cell r="D282">
            <v>192023.52963818319</v>
          </cell>
          <cell r="E282">
            <v>1.4420680164652859</v>
          </cell>
          <cell r="F282">
            <v>1.6138304248312558</v>
          </cell>
          <cell r="G282">
            <v>0.12508540113541292</v>
          </cell>
          <cell r="H282">
            <v>0.3586342054200875</v>
          </cell>
          <cell r="I282">
            <v>3.2117287218948153E-2</v>
          </cell>
          <cell r="J282">
            <v>0</v>
          </cell>
          <cell r="K282">
            <v>3.5717353350709904</v>
          </cell>
          <cell r="L282">
            <v>3.5166719478200981</v>
          </cell>
          <cell r="M282">
            <v>-5.5063387250892194E-2</v>
          </cell>
          <cell r="N282">
            <v>193375.764859911</v>
          </cell>
          <cell r="O282">
            <v>-1352.2352217278094</v>
          </cell>
        </row>
        <row r="283">
          <cell r="A283" t="str">
            <v>39204</v>
          </cell>
          <cell r="B283" t="str">
            <v xml:space="preserve">GRANGER             </v>
          </cell>
          <cell r="C283" t="str">
            <v>BLS</v>
          </cell>
          <cell r="D283">
            <v>316553.60892994609</v>
          </cell>
          <cell r="E283">
            <v>1.9235610012701205</v>
          </cell>
          <cell r="F283">
            <v>1.1694500327638242</v>
          </cell>
          <cell r="G283">
            <v>0.15168529690486121</v>
          </cell>
          <cell r="H283">
            <v>0.2685806126760662</v>
          </cell>
          <cell r="I283">
            <v>4.6383064812303393E-2</v>
          </cell>
          <cell r="J283">
            <v>0</v>
          </cell>
          <cell r="K283">
            <v>3.5596600084271759</v>
          </cell>
          <cell r="L283">
            <v>3.0407941430641521</v>
          </cell>
          <cell r="M283">
            <v>-0.51886586536302404</v>
          </cell>
          <cell r="N283">
            <v>325696.52448284888</v>
          </cell>
          <cell r="O283">
            <v>-9142.9155529027921</v>
          </cell>
        </row>
        <row r="284">
          <cell r="A284" t="str">
            <v>39205</v>
          </cell>
          <cell r="B284" t="str">
            <v xml:space="preserve">ZILLAH              </v>
          </cell>
          <cell r="C284" t="str">
            <v>BLS</v>
          </cell>
          <cell r="D284">
            <v>184475.38183217859</v>
          </cell>
          <cell r="E284">
            <v>1.6399203351437632</v>
          </cell>
          <cell r="F284">
            <v>1.5328023023540183</v>
          </cell>
          <cell r="G284">
            <v>0.13228128196639066</v>
          </cell>
          <cell r="H284">
            <v>0.49501233545120754</v>
          </cell>
          <cell r="I284">
            <v>7.2411450608364597E-2</v>
          </cell>
          <cell r="J284">
            <v>0.11092667106452107</v>
          </cell>
          <cell r="K284">
            <v>3.9833543765882653</v>
          </cell>
          <cell r="L284">
            <v>3.4254946309034957</v>
          </cell>
          <cell r="M284">
            <v>-0.55785974568476981</v>
          </cell>
          <cell r="N284">
            <v>187049.03718250853</v>
          </cell>
          <cell r="O284">
            <v>-2573.6553503299365</v>
          </cell>
        </row>
        <row r="285">
          <cell r="A285" t="str">
            <v>39207</v>
          </cell>
          <cell r="B285" t="str">
            <v xml:space="preserve">WAPATO              </v>
          </cell>
          <cell r="C285" t="str">
            <v>BLS</v>
          </cell>
          <cell r="D285">
            <v>688519.16397228639</v>
          </cell>
          <cell r="E285">
            <v>1.4745037946988266</v>
          </cell>
          <cell r="F285">
            <v>1.1736789508338605</v>
          </cell>
          <cell r="G285">
            <v>0.11281254620695849</v>
          </cell>
          <cell r="H285">
            <v>0.27154500568632756</v>
          </cell>
          <cell r="I285">
            <v>1.401140375576867E-2</v>
          </cell>
          <cell r="J285">
            <v>0</v>
          </cell>
          <cell r="K285">
            <v>3.046551701181742</v>
          </cell>
          <cell r="L285">
            <v>2.9355208769197803</v>
          </cell>
          <cell r="M285">
            <v>-0.1110308242619618</v>
          </cell>
          <cell r="N285">
            <v>674473.66431002878</v>
          </cell>
          <cell r="O285">
            <v>14045.499662257615</v>
          </cell>
        </row>
        <row r="286">
          <cell r="A286" t="str">
            <v>39208</v>
          </cell>
          <cell r="B286" t="str">
            <v xml:space="preserve">WEST VALLEY         </v>
          </cell>
          <cell r="C286" t="str">
            <v>BL</v>
          </cell>
          <cell r="D286">
            <v>670381.50761683448</v>
          </cell>
          <cell r="E286">
            <v>1.3677452245212587</v>
          </cell>
          <cell r="F286">
            <v>0.98315374726926807</v>
          </cell>
          <cell r="G286">
            <v>0.13753668028619503</v>
          </cell>
          <cell r="H286">
            <v>0.23191873655869918</v>
          </cell>
          <cell r="I286">
            <v>5.8957266028968301E-2</v>
          </cell>
          <cell r="J286">
            <v>3.01547474656986E-2</v>
          </cell>
          <cell r="K286">
            <v>2.8094664021300875</v>
          </cell>
          <cell r="L286">
            <v>3.1398665179217455</v>
          </cell>
          <cell r="M286">
            <v>0.33040011579165784</v>
          </cell>
          <cell r="N286">
            <v>679150.91699604737</v>
          </cell>
          <cell r="O286">
            <v>-8769.4093792128842</v>
          </cell>
        </row>
        <row r="287">
          <cell r="A287" t="str">
            <v>39209</v>
          </cell>
          <cell r="B287" t="str">
            <v xml:space="preserve">MOUNT ADAMS         </v>
          </cell>
          <cell r="C287" t="str">
            <v>BLS</v>
          </cell>
          <cell r="D287">
            <v>167346</v>
          </cell>
          <cell r="E287">
            <v>1.6488063054987869</v>
          </cell>
          <cell r="F287">
            <v>1.0512495667658623</v>
          </cell>
          <cell r="G287">
            <v>0.1209844872300503</v>
          </cell>
          <cell r="H287">
            <v>0.26933586138897858</v>
          </cell>
          <cell r="I287">
            <v>8.8111577211286804E-2</v>
          </cell>
          <cell r="J287">
            <v>0</v>
          </cell>
          <cell r="K287">
            <v>3.1784877980949657</v>
          </cell>
          <cell r="L287">
            <v>2.8211963835406881</v>
          </cell>
          <cell r="M287">
            <v>-0.35729141455427771</v>
          </cell>
          <cell r="N287">
            <v>161700.60748887141</v>
          </cell>
          <cell r="O287">
            <v>5645.3925111285935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B289" t="str">
            <v>TOTAL  2014–15</v>
          </cell>
          <cell r="C289">
            <v>0</v>
          </cell>
          <cell r="D289">
            <v>114606002.03886017</v>
          </cell>
          <cell r="E289">
            <v>1.4337405813595723</v>
          </cell>
          <cell r="F289">
            <v>1.5618298306526244</v>
          </cell>
          <cell r="G289">
            <v>0.1559323235412603</v>
          </cell>
          <cell r="H289">
            <v>0.30412250841871474</v>
          </cell>
          <cell r="I289">
            <v>9.4621366578025515E-2</v>
          </cell>
          <cell r="J289">
            <v>2.3282946313940119E-2</v>
          </cell>
          <cell r="K289">
            <v>3.5735295568641372</v>
          </cell>
          <cell r="L289">
            <v>3.3110031010534144</v>
          </cell>
          <cell r="M289">
            <v>-0.26252645581072342</v>
          </cell>
          <cell r="N289">
            <v>115503038.95512246</v>
          </cell>
          <cell r="O289">
            <v>-897036.91626228392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</sheetData>
      <sheetData sheetId="6">
        <row r="290">
          <cell r="D290">
            <v>114606002.03886019</v>
          </cell>
          <cell r="E290">
            <v>1.4337405813595723</v>
          </cell>
          <cell r="F290">
            <v>1.5618298306526244</v>
          </cell>
          <cell r="G290">
            <v>0.1559323235412603</v>
          </cell>
          <cell r="H290">
            <v>0.30412250841871474</v>
          </cell>
          <cell r="I290">
            <v>9.4621366578025515E-2</v>
          </cell>
          <cell r="J290">
            <v>2.3282946313940119E-2</v>
          </cell>
          <cell r="K290">
            <v>3.5735295568641372</v>
          </cell>
          <cell r="L290">
            <v>3.311003101053414</v>
          </cell>
          <cell r="M290">
            <v>-0.26252645581072342</v>
          </cell>
        </row>
      </sheetData>
      <sheetData sheetId="7">
        <row r="9">
          <cell r="A9" t="str">
            <v>Code</v>
          </cell>
          <cell r="B9" t="str">
            <v>NAME</v>
          </cell>
          <cell r="C9" t="str">
            <v>Codes</v>
          </cell>
          <cell r="D9" t="str">
            <v>REVENUES</v>
          </cell>
          <cell r="E9" t="str">
            <v>EXPENDITURES</v>
          </cell>
          <cell r="F9" t="str">
            <v>EXPENDITURES</v>
          </cell>
          <cell r="G9" t="str">
            <v>FOOD &amp; LABOR</v>
          </cell>
          <cell r="H9" t="str">
            <v>TO REVENUES (RANKED)</v>
          </cell>
        </row>
        <row r="10">
          <cell r="A10" t="str">
            <v>29320</v>
          </cell>
          <cell r="B10" t="str">
            <v xml:space="preserve">MT VERNON           </v>
          </cell>
          <cell r="C10" t="str">
            <v>BLS</v>
          </cell>
          <cell r="D10">
            <v>2937956.5500000003</v>
          </cell>
          <cell r="E10">
            <v>640956.41</v>
          </cell>
          <cell r="F10">
            <v>1332802.8</v>
          </cell>
          <cell r="G10">
            <v>1973759.21</v>
          </cell>
          <cell r="H10">
            <v>0.67181361480652246</v>
          </cell>
        </row>
        <row r="11">
          <cell r="A11" t="str">
            <v>09209</v>
          </cell>
          <cell r="B11" t="str">
            <v xml:space="preserve">WATERVILLE          </v>
          </cell>
          <cell r="C11" t="str">
            <v>BL</v>
          </cell>
          <cell r="D11">
            <v>163887.63</v>
          </cell>
          <cell r="E11">
            <v>63370.61</v>
          </cell>
          <cell r="F11">
            <v>48818.07</v>
          </cell>
          <cell r="G11">
            <v>112188.68</v>
          </cell>
          <cell r="H11">
            <v>0.6845463565493014</v>
          </cell>
        </row>
        <row r="12">
          <cell r="A12" t="str">
            <v>09206</v>
          </cell>
          <cell r="B12" t="str">
            <v xml:space="preserve">EASTMONT            </v>
          </cell>
          <cell r="C12" t="str">
            <v>BLSC</v>
          </cell>
          <cell r="D12">
            <v>2349247.75</v>
          </cell>
          <cell r="E12">
            <v>877829.38</v>
          </cell>
          <cell r="F12">
            <v>732059.91999999993</v>
          </cell>
          <cell r="G12">
            <v>1609889.2999999998</v>
          </cell>
          <cell r="H12">
            <v>0.68527863866209926</v>
          </cell>
        </row>
        <row r="13">
          <cell r="A13" t="str">
            <v>17406</v>
          </cell>
          <cell r="B13" t="str">
            <v xml:space="preserve">TUKWILA             </v>
          </cell>
          <cell r="C13" t="str">
            <v>BLSC</v>
          </cell>
          <cell r="D13">
            <v>1715630.57</v>
          </cell>
          <cell r="E13">
            <v>604321.9999231752</v>
          </cell>
          <cell r="F13">
            <v>637519.03544148337</v>
          </cell>
          <cell r="G13">
            <v>1241841.0353646586</v>
          </cell>
          <cell r="H13">
            <v>0.72383941920821482</v>
          </cell>
        </row>
        <row r="14">
          <cell r="A14" t="str">
            <v>39120</v>
          </cell>
          <cell r="B14" t="str">
            <v xml:space="preserve">MABTON              </v>
          </cell>
          <cell r="C14" t="str">
            <v>BLS</v>
          </cell>
          <cell r="D14">
            <v>660831.66999999993</v>
          </cell>
          <cell r="E14">
            <v>305379.60480027419</v>
          </cell>
          <cell r="F14">
            <v>193603.90671596312</v>
          </cell>
          <cell r="G14">
            <v>498983.51151623728</v>
          </cell>
          <cell r="H14">
            <v>0.75508413741163061</v>
          </cell>
        </row>
        <row r="15">
          <cell r="A15" t="str">
            <v>37505</v>
          </cell>
          <cell r="B15" t="str">
            <v xml:space="preserve">MERIDIAN            </v>
          </cell>
          <cell r="C15" t="str">
            <v>BLS</v>
          </cell>
          <cell r="D15">
            <v>497255.54000000004</v>
          </cell>
          <cell r="E15">
            <v>130702.11</v>
          </cell>
          <cell r="F15">
            <v>246313.71000000002</v>
          </cell>
          <cell r="G15">
            <v>377015.82</v>
          </cell>
          <cell r="H15">
            <v>0.75819330238130678</v>
          </cell>
        </row>
        <row r="16">
          <cell r="A16" t="str">
            <v>17414</v>
          </cell>
          <cell r="B16" t="str">
            <v xml:space="preserve">LAKE WASHINGTON     </v>
          </cell>
          <cell r="C16" t="str">
            <v>BLC</v>
          </cell>
          <cell r="D16">
            <v>7680059.5099999998</v>
          </cell>
          <cell r="E16">
            <v>2946848.7972817179</v>
          </cell>
          <cell r="F16">
            <v>2909444.9761969866</v>
          </cell>
          <cell r="G16">
            <v>5856293.7734787045</v>
          </cell>
          <cell r="H16">
            <v>0.76253234312226115</v>
          </cell>
        </row>
        <row r="17">
          <cell r="A17" t="str">
            <v>17408</v>
          </cell>
          <cell r="B17" t="str">
            <v xml:space="preserve">AUBURN              </v>
          </cell>
          <cell r="C17" t="str">
            <v>BLS</v>
          </cell>
          <cell r="D17">
            <v>6725073.6099999994</v>
          </cell>
          <cell r="E17">
            <v>2662298.6104839644</v>
          </cell>
          <cell r="F17">
            <v>2474489.4500096999</v>
          </cell>
          <cell r="G17">
            <v>5136788.0604936648</v>
          </cell>
          <cell r="H17">
            <v>0.76382629520298517</v>
          </cell>
        </row>
        <row r="18">
          <cell r="A18" t="str">
            <v>23309</v>
          </cell>
          <cell r="B18" t="str">
            <v xml:space="preserve">SHELTON             </v>
          </cell>
          <cell r="C18" t="str">
            <v>BLS</v>
          </cell>
          <cell r="D18">
            <v>1660013.54</v>
          </cell>
          <cell r="E18">
            <v>664235.55007075518</v>
          </cell>
          <cell r="F18">
            <v>606590.95684041001</v>
          </cell>
          <cell r="G18">
            <v>1270826.5069111651</v>
          </cell>
          <cell r="H18">
            <v>0.76555189237261589</v>
          </cell>
        </row>
        <row r="19">
          <cell r="A19" t="str">
            <v>39119</v>
          </cell>
          <cell r="B19" t="str">
            <v xml:space="preserve">SELAH               </v>
          </cell>
          <cell r="C19" t="str">
            <v>BL</v>
          </cell>
          <cell r="D19">
            <v>1338037.1700000002</v>
          </cell>
          <cell r="E19">
            <v>530356.66066029971</v>
          </cell>
          <cell r="F19">
            <v>495723.7889965662</v>
          </cell>
          <cell r="G19">
            <v>1026080.4496568659</v>
          </cell>
          <cell r="H19">
            <v>0.76685496685930321</v>
          </cell>
        </row>
        <row r="20">
          <cell r="A20" t="str">
            <v>20404</v>
          </cell>
          <cell r="B20" t="str">
            <v xml:space="preserve">GOLDENDALE          </v>
          </cell>
          <cell r="C20" t="str">
            <v>BL</v>
          </cell>
          <cell r="D20">
            <v>353313.35</v>
          </cell>
          <cell r="E20">
            <v>123037.81</v>
          </cell>
          <cell r="F20">
            <v>150976.32000000001</v>
          </cell>
          <cell r="G20">
            <v>274014.13</v>
          </cell>
          <cell r="H20">
            <v>0.77555555146727406</v>
          </cell>
        </row>
        <row r="21">
          <cell r="A21" t="str">
            <v>06114</v>
          </cell>
          <cell r="B21" t="str">
            <v xml:space="preserve">EVERGREEN           </v>
          </cell>
          <cell r="C21" t="str">
            <v>BLC</v>
          </cell>
          <cell r="D21">
            <v>8274036.8900000006</v>
          </cell>
          <cell r="E21">
            <v>3566146.8659480899</v>
          </cell>
          <cell r="F21">
            <v>2892991.0347947921</v>
          </cell>
          <cell r="G21">
            <v>6459137.9007428819</v>
          </cell>
          <cell r="H21">
            <v>0.78065132976980012</v>
          </cell>
        </row>
        <row r="22">
          <cell r="A22" t="str">
            <v>24019</v>
          </cell>
          <cell r="B22" t="str">
            <v xml:space="preserve">OMAK                </v>
          </cell>
          <cell r="C22" t="str">
            <v>BLSC</v>
          </cell>
          <cell r="D22">
            <v>691492.56</v>
          </cell>
          <cell r="E22">
            <v>278082.41000000003</v>
          </cell>
          <cell r="F22">
            <v>273827.52</v>
          </cell>
          <cell r="G22">
            <v>551909.93000000005</v>
          </cell>
          <cell r="H22">
            <v>0.79814297640454734</v>
          </cell>
        </row>
        <row r="23">
          <cell r="A23" t="str">
            <v>27402</v>
          </cell>
          <cell r="B23" t="str">
            <v xml:space="preserve">FRANKLIN PIERCE     </v>
          </cell>
          <cell r="C23" t="str">
            <v>BLS</v>
          </cell>
          <cell r="D23">
            <v>4077951.7600000002</v>
          </cell>
          <cell r="E23">
            <v>1647519.1081231083</v>
          </cell>
          <cell r="F23">
            <v>1611403.8666313528</v>
          </cell>
          <cell r="G23">
            <v>3258922.9747544611</v>
          </cell>
          <cell r="H23">
            <v>0.79915682346238959</v>
          </cell>
        </row>
        <row r="24">
          <cell r="A24" t="str">
            <v>39202</v>
          </cell>
          <cell r="B24" t="str">
            <v xml:space="preserve">TOPPENISH           </v>
          </cell>
          <cell r="C24" t="str">
            <v>BLS</v>
          </cell>
          <cell r="D24">
            <v>2583896.85</v>
          </cell>
          <cell r="E24">
            <v>1065214.7325151402</v>
          </cell>
          <cell r="F24">
            <v>1016906.4881034577</v>
          </cell>
          <cell r="G24">
            <v>2082121.2206185979</v>
          </cell>
          <cell r="H24">
            <v>0.80580663296160515</v>
          </cell>
        </row>
        <row r="25">
          <cell r="A25" t="str">
            <v>13146</v>
          </cell>
          <cell r="B25" t="str">
            <v xml:space="preserve">WARDEN              </v>
          </cell>
          <cell r="C25" t="str">
            <v>BLS</v>
          </cell>
          <cell r="D25">
            <v>632870.04</v>
          </cell>
          <cell r="E25">
            <v>232204.88</v>
          </cell>
          <cell r="F25">
            <v>280107.42000000004</v>
          </cell>
          <cell r="G25">
            <v>512312.30000000005</v>
          </cell>
          <cell r="H25">
            <v>0.80950632455282612</v>
          </cell>
        </row>
        <row r="26">
          <cell r="A26" t="str">
            <v>27403</v>
          </cell>
          <cell r="B26" t="str">
            <v xml:space="preserve">BETHEL              </v>
          </cell>
          <cell r="C26" t="str">
            <v>BLS</v>
          </cell>
          <cell r="D26">
            <v>7047719.2999999998</v>
          </cell>
          <cell r="E26">
            <v>2745063.6537189186</v>
          </cell>
          <cell r="F26">
            <v>2972018.5495143444</v>
          </cell>
          <cell r="G26">
            <v>5717082.2032332625</v>
          </cell>
          <cell r="H26">
            <v>0.81119607065412813</v>
          </cell>
        </row>
        <row r="27">
          <cell r="A27" t="str">
            <v>17401</v>
          </cell>
          <cell r="B27" t="str">
            <v xml:space="preserve">HIGHLINE            </v>
          </cell>
          <cell r="C27" t="str">
            <v>BLS</v>
          </cell>
          <cell r="D27">
            <v>9306799.1699999999</v>
          </cell>
          <cell r="E27">
            <v>4048878.3544720011</v>
          </cell>
          <cell r="F27">
            <v>3501834.8431942817</v>
          </cell>
          <cell r="G27">
            <v>7550713.1976662828</v>
          </cell>
          <cell r="H27">
            <v>0.81131150030674648</v>
          </cell>
        </row>
        <row r="28">
          <cell r="A28" t="str">
            <v>37504</v>
          </cell>
          <cell r="B28" t="str">
            <v xml:space="preserve">LYNDEN              </v>
          </cell>
          <cell r="C28" t="str">
            <v>BL</v>
          </cell>
          <cell r="D28">
            <v>856281.89</v>
          </cell>
          <cell r="E28">
            <v>296220.61760758271</v>
          </cell>
          <cell r="F28">
            <v>398737.81644236651</v>
          </cell>
          <cell r="G28">
            <v>694958.43404994928</v>
          </cell>
          <cell r="H28">
            <v>0.81160006087475389</v>
          </cell>
        </row>
        <row r="29">
          <cell r="A29" t="str">
            <v>21300</v>
          </cell>
          <cell r="B29" t="str">
            <v xml:space="preserve">ONALASKA            </v>
          </cell>
          <cell r="C29" t="str">
            <v>BLS</v>
          </cell>
          <cell r="D29">
            <v>345149.18</v>
          </cell>
          <cell r="E29">
            <v>112815.96259971538</v>
          </cell>
          <cell r="F29">
            <v>169237.67717119091</v>
          </cell>
          <cell r="G29">
            <v>282053.6397709063</v>
          </cell>
          <cell r="H29">
            <v>0.81719342277129647</v>
          </cell>
        </row>
        <row r="30">
          <cell r="A30" t="str">
            <v>24404</v>
          </cell>
          <cell r="B30" t="str">
            <v xml:space="preserve">TONASKET            </v>
          </cell>
          <cell r="C30" t="str">
            <v>BLSC</v>
          </cell>
          <cell r="D30">
            <v>512560.31999999995</v>
          </cell>
          <cell r="E30">
            <v>220290.94</v>
          </cell>
          <cell r="F30">
            <v>198840.56</v>
          </cell>
          <cell r="G30">
            <v>419131.5</v>
          </cell>
          <cell r="H30">
            <v>0.81772131717102103</v>
          </cell>
        </row>
        <row r="31">
          <cell r="A31" t="str">
            <v>17403</v>
          </cell>
          <cell r="B31" t="str">
            <v xml:space="preserve">RENTON              </v>
          </cell>
          <cell r="C31" t="str">
            <v>BLS</v>
          </cell>
          <cell r="D31">
            <v>5805370.5800000001</v>
          </cell>
          <cell r="E31">
            <v>2446995.38</v>
          </cell>
          <cell r="F31">
            <v>2317001.75</v>
          </cell>
          <cell r="G31">
            <v>4763997.13</v>
          </cell>
          <cell r="H31">
            <v>0.82061895349323244</v>
          </cell>
        </row>
        <row r="32">
          <cell r="A32" t="str">
            <v>17210</v>
          </cell>
          <cell r="B32" t="str">
            <v xml:space="preserve">FEDERAL WAY         </v>
          </cell>
          <cell r="C32" t="str">
            <v>BLS</v>
          </cell>
          <cell r="D32">
            <v>8796810.8099999987</v>
          </cell>
          <cell r="E32">
            <v>3618692.2551611718</v>
          </cell>
          <cell r="F32">
            <v>3600782.3340349887</v>
          </cell>
          <cell r="G32">
            <v>7219474.5891961604</v>
          </cell>
          <cell r="H32">
            <v>0.8206922650864833</v>
          </cell>
        </row>
        <row r="33">
          <cell r="A33" t="str">
            <v>27417</v>
          </cell>
          <cell r="B33" t="str">
            <v xml:space="preserve">FIFE                </v>
          </cell>
          <cell r="C33" t="str">
            <v>BL</v>
          </cell>
          <cell r="D33">
            <v>1339588.2200000002</v>
          </cell>
          <cell r="E33">
            <v>544604.42388441029</v>
          </cell>
          <cell r="F33">
            <v>561614.73722013272</v>
          </cell>
          <cell r="G33">
            <v>1106219.1611045431</v>
          </cell>
          <cell r="H33">
            <v>0.82579045156469277</v>
          </cell>
        </row>
        <row r="34">
          <cell r="A34" t="str">
            <v>14028</v>
          </cell>
          <cell r="B34" t="str">
            <v xml:space="preserve">HOQUIAM             </v>
          </cell>
          <cell r="C34" t="str">
            <v>BLS</v>
          </cell>
          <cell r="D34">
            <v>958381.51</v>
          </cell>
          <cell r="E34">
            <v>325888.71999999997</v>
          </cell>
          <cell r="F34">
            <v>466356.04000000004</v>
          </cell>
          <cell r="G34">
            <v>792244.76</v>
          </cell>
          <cell r="H34">
            <v>0.82664862764307712</v>
          </cell>
        </row>
        <row r="35">
          <cell r="A35" t="str">
            <v>32363</v>
          </cell>
          <cell r="B35" t="str">
            <v xml:space="preserve">WEST VALLEY         </v>
          </cell>
          <cell r="C35" t="str">
            <v>BL</v>
          </cell>
          <cell r="D35">
            <v>1264845.82</v>
          </cell>
          <cell r="E35">
            <v>512788.79620631068</v>
          </cell>
          <cell r="F35">
            <v>533129.85774982197</v>
          </cell>
          <cell r="G35">
            <v>1045918.6539561327</v>
          </cell>
          <cell r="H35">
            <v>0.82691395063165296</v>
          </cell>
        </row>
        <row r="36">
          <cell r="A36" t="str">
            <v>39090</v>
          </cell>
          <cell r="B36" t="str">
            <v xml:space="preserve">EAST VALLEY         </v>
          </cell>
          <cell r="C36" t="str">
            <v>BL</v>
          </cell>
          <cell r="D36">
            <v>1284687.5300000003</v>
          </cell>
          <cell r="E36">
            <v>528465.24</v>
          </cell>
          <cell r="F36">
            <v>538437.25</v>
          </cell>
          <cell r="G36">
            <v>1066902.49</v>
          </cell>
          <cell r="H36">
            <v>0.83047625596552632</v>
          </cell>
        </row>
        <row r="37">
          <cell r="A37" t="str">
            <v>03400</v>
          </cell>
          <cell r="B37" t="str">
            <v xml:space="preserve">RICHLAND            </v>
          </cell>
          <cell r="C37" t="str">
            <v>BLSC</v>
          </cell>
          <cell r="D37">
            <v>3197709.46</v>
          </cell>
          <cell r="E37">
            <v>1293473.2353009279</v>
          </cell>
          <cell r="F37">
            <v>1376719.1059065112</v>
          </cell>
          <cell r="G37">
            <v>2670192.3412074391</v>
          </cell>
          <cell r="H37">
            <v>0.83503281789942196</v>
          </cell>
        </row>
        <row r="38">
          <cell r="A38" t="str">
            <v>18402</v>
          </cell>
          <cell r="B38" t="str">
            <v xml:space="preserve">SOUTH KITSAP        </v>
          </cell>
          <cell r="C38" t="str">
            <v>BLS</v>
          </cell>
          <cell r="D38">
            <v>3504071.09</v>
          </cell>
          <cell r="E38">
            <v>1629522.9200333897</v>
          </cell>
          <cell r="F38">
            <v>1301542.8037882017</v>
          </cell>
          <cell r="G38">
            <v>2931065.7238215916</v>
          </cell>
          <cell r="H38">
            <v>0.83647438894328818</v>
          </cell>
        </row>
        <row r="39">
          <cell r="A39" t="str">
            <v>39007</v>
          </cell>
          <cell r="B39" t="str">
            <v xml:space="preserve">YAKIMA              </v>
          </cell>
          <cell r="C39" t="str">
            <v>BLSC</v>
          </cell>
          <cell r="D39">
            <v>9031354.9299999997</v>
          </cell>
          <cell r="E39">
            <v>3948112.3311406751</v>
          </cell>
          <cell r="F39">
            <v>3632823.871338618</v>
          </cell>
          <cell r="G39">
            <v>7580936.2024792936</v>
          </cell>
          <cell r="H39">
            <v>0.83940186840595066</v>
          </cell>
        </row>
        <row r="40">
          <cell r="A40" t="str">
            <v>37507</v>
          </cell>
          <cell r="B40" t="str">
            <v xml:space="preserve">MOUNT BAKER         </v>
          </cell>
          <cell r="C40" t="str">
            <v>BL</v>
          </cell>
          <cell r="D40">
            <v>834983.39</v>
          </cell>
          <cell r="E40">
            <v>224933.51816001872</v>
          </cell>
          <cell r="F40">
            <v>476024.74893082416</v>
          </cell>
          <cell r="G40">
            <v>700958.26709084283</v>
          </cell>
          <cell r="H40">
            <v>0.83948767782176215</v>
          </cell>
        </row>
        <row r="41">
          <cell r="A41" t="str">
            <v>06112</v>
          </cell>
          <cell r="B41" t="str">
            <v xml:space="preserve">WASHOUGAL           </v>
          </cell>
          <cell r="C41" t="str">
            <v>BLC</v>
          </cell>
          <cell r="D41">
            <v>977566.32000000007</v>
          </cell>
          <cell r="E41">
            <v>389569.75</v>
          </cell>
          <cell r="F41">
            <v>432677.81</v>
          </cell>
          <cell r="G41">
            <v>822247.56</v>
          </cell>
          <cell r="H41">
            <v>0.84111690754648749</v>
          </cell>
        </row>
        <row r="42">
          <cell r="A42" t="str">
            <v>06098</v>
          </cell>
          <cell r="B42" t="str">
            <v xml:space="preserve">HOCKINSON           </v>
          </cell>
          <cell r="C42" t="str">
            <v>BLC</v>
          </cell>
          <cell r="D42">
            <v>522169.74</v>
          </cell>
          <cell r="E42">
            <v>240435.55</v>
          </cell>
          <cell r="F42">
            <v>199341.06</v>
          </cell>
          <cell r="G42">
            <v>439776.61</v>
          </cell>
          <cell r="H42">
            <v>0.8422100637237232</v>
          </cell>
        </row>
        <row r="43">
          <cell r="A43" t="str">
            <v>24111</v>
          </cell>
          <cell r="B43" t="str">
            <v xml:space="preserve">BREWSTER            </v>
          </cell>
          <cell r="C43" t="str">
            <v>BLSC</v>
          </cell>
          <cell r="D43">
            <v>485333.72000000003</v>
          </cell>
          <cell r="E43">
            <v>225867.8</v>
          </cell>
          <cell r="F43">
            <v>183437.7</v>
          </cell>
          <cell r="G43">
            <v>409305.5</v>
          </cell>
          <cell r="H43">
            <v>0.84334857260690643</v>
          </cell>
        </row>
        <row r="44">
          <cell r="A44" t="str">
            <v>21232</v>
          </cell>
          <cell r="B44" t="str">
            <v xml:space="preserve">WINLOCK             </v>
          </cell>
          <cell r="C44" t="str">
            <v>BLC</v>
          </cell>
          <cell r="D44">
            <v>344134.36000000004</v>
          </cell>
          <cell r="E44">
            <v>185589.69</v>
          </cell>
          <cell r="F44">
            <v>104778.65000000001</v>
          </cell>
          <cell r="G44">
            <v>290368.34000000003</v>
          </cell>
          <cell r="H44">
            <v>0.84376445293053559</v>
          </cell>
        </row>
        <row r="45">
          <cell r="A45" t="str">
            <v>17415</v>
          </cell>
          <cell r="B45" t="str">
            <v xml:space="preserve">KENT                </v>
          </cell>
          <cell r="C45" t="str">
            <v>BLS</v>
          </cell>
          <cell r="D45">
            <v>11056150.649999999</v>
          </cell>
          <cell r="E45">
            <v>4916743.6478173193</v>
          </cell>
          <cell r="F45">
            <v>4412568.8128903788</v>
          </cell>
          <cell r="G45">
            <v>9329312.460707698</v>
          </cell>
          <cell r="H45">
            <v>0.84381198809982738</v>
          </cell>
        </row>
        <row r="46">
          <cell r="A46" t="str">
            <v>18100</v>
          </cell>
          <cell r="B46" t="str">
            <v xml:space="preserve">BREMERTON           </v>
          </cell>
          <cell r="C46" t="str">
            <v>BLS</v>
          </cell>
          <cell r="D46">
            <v>2333568.9699999997</v>
          </cell>
          <cell r="E46">
            <v>1030146.7399888407</v>
          </cell>
          <cell r="F46">
            <v>942561.25182765233</v>
          </cell>
          <cell r="G46">
            <v>1972707.991816493</v>
          </cell>
          <cell r="H46">
            <v>0.84536091162392046</v>
          </cell>
        </row>
        <row r="47">
          <cell r="A47" t="str">
            <v>15204</v>
          </cell>
          <cell r="B47" t="str">
            <v xml:space="preserve">COUPEVILLE          </v>
          </cell>
          <cell r="C47" t="str">
            <v>LC</v>
          </cell>
          <cell r="D47">
            <v>242395.59</v>
          </cell>
          <cell r="E47">
            <v>94769.27</v>
          </cell>
          <cell r="F47">
            <v>111039</v>
          </cell>
          <cell r="G47">
            <v>205808.27000000002</v>
          </cell>
          <cell r="H47">
            <v>0.84905946514951047</v>
          </cell>
        </row>
        <row r="48">
          <cell r="A48" t="str">
            <v>17411</v>
          </cell>
          <cell r="B48" t="str">
            <v xml:space="preserve">ISSAQUAH            </v>
          </cell>
          <cell r="C48" t="str">
            <v>L</v>
          </cell>
          <cell r="D48">
            <v>4605822.05</v>
          </cell>
          <cell r="E48">
            <v>1687535.0665445048</v>
          </cell>
          <cell r="F48">
            <v>2224338.4107776065</v>
          </cell>
          <cell r="G48">
            <v>3911873.4773221114</v>
          </cell>
          <cell r="H48">
            <v>0.84933230916337976</v>
          </cell>
        </row>
        <row r="49">
          <cell r="A49" t="str">
            <v>13073</v>
          </cell>
          <cell r="B49" t="str">
            <v xml:space="preserve">WAHLUKE             </v>
          </cell>
          <cell r="C49" t="str">
            <v>BLS</v>
          </cell>
          <cell r="D49">
            <v>1407456.46</v>
          </cell>
          <cell r="E49">
            <v>693813.35</v>
          </cell>
          <cell r="F49">
            <v>501983.87</v>
          </cell>
          <cell r="G49">
            <v>1195797.22</v>
          </cell>
          <cell r="H49">
            <v>0.849615781364917</v>
          </cell>
        </row>
        <row r="50">
          <cell r="A50" t="str">
            <v>03052</v>
          </cell>
          <cell r="B50" t="str">
            <v xml:space="preserve">KIONA BENTON        </v>
          </cell>
          <cell r="C50" t="str">
            <v>BLS</v>
          </cell>
          <cell r="D50">
            <v>573499.75</v>
          </cell>
          <cell r="E50">
            <v>242417.6760377489</v>
          </cell>
          <cell r="F50">
            <v>245458.73796855801</v>
          </cell>
          <cell r="G50">
            <v>487876.41400630691</v>
          </cell>
          <cell r="H50">
            <v>0.85070030807564767</v>
          </cell>
        </row>
        <row r="51">
          <cell r="A51" t="str">
            <v>08122</v>
          </cell>
          <cell r="B51" t="str">
            <v xml:space="preserve">LONGVIEW            </v>
          </cell>
          <cell r="C51" t="str">
            <v>BLS</v>
          </cell>
          <cell r="D51">
            <v>2762803.05</v>
          </cell>
          <cell r="E51">
            <v>1161157.77</v>
          </cell>
          <cell r="F51">
            <v>1193476.6400000001</v>
          </cell>
          <cell r="G51">
            <v>2354634.41</v>
          </cell>
          <cell r="H51">
            <v>0.85226285311940719</v>
          </cell>
        </row>
        <row r="52">
          <cell r="A52" t="str">
            <v>31311</v>
          </cell>
          <cell r="B52" t="str">
            <v xml:space="preserve">SULTAN              </v>
          </cell>
          <cell r="C52" t="str">
            <v>BLC</v>
          </cell>
          <cell r="D52">
            <v>787608.75999999989</v>
          </cell>
          <cell r="E52">
            <v>309153.24</v>
          </cell>
          <cell r="F52">
            <v>362573.2</v>
          </cell>
          <cell r="G52">
            <v>671726.44</v>
          </cell>
          <cell r="H52">
            <v>0.85286816769280227</v>
          </cell>
        </row>
        <row r="53">
          <cell r="A53" t="str">
            <v>13160</v>
          </cell>
          <cell r="B53" t="str">
            <v xml:space="preserve">ROYAL               </v>
          </cell>
          <cell r="C53" t="str">
            <v>BLS</v>
          </cell>
          <cell r="D53">
            <v>822408.59000000008</v>
          </cell>
          <cell r="E53">
            <v>438731.61</v>
          </cell>
          <cell r="F53">
            <v>263521.32</v>
          </cell>
          <cell r="G53">
            <v>702252.92999999993</v>
          </cell>
          <cell r="H53">
            <v>0.85389785386361283</v>
          </cell>
        </row>
        <row r="54">
          <cell r="A54" t="str">
            <v>21206</v>
          </cell>
          <cell r="B54" t="str">
            <v xml:space="preserve">MOSSYROCK           </v>
          </cell>
          <cell r="C54" t="str">
            <v>BLS</v>
          </cell>
          <cell r="D54">
            <v>214499.56</v>
          </cell>
          <cell r="E54">
            <v>88029.106021654676</v>
          </cell>
          <cell r="F54">
            <v>95357.531983670313</v>
          </cell>
          <cell r="G54">
            <v>183386.63800532499</v>
          </cell>
          <cell r="H54">
            <v>0.85495111507606347</v>
          </cell>
        </row>
        <row r="55">
          <cell r="A55" t="str">
            <v>36402</v>
          </cell>
          <cell r="B55" t="str">
            <v xml:space="preserve">PRESCOTT            </v>
          </cell>
          <cell r="C55" t="str">
            <v>BLS</v>
          </cell>
          <cell r="D55">
            <v>242824.37000000002</v>
          </cell>
          <cell r="E55">
            <v>106473.08</v>
          </cell>
          <cell r="F55">
            <v>101363.83</v>
          </cell>
          <cell r="G55">
            <v>207836.91</v>
          </cell>
          <cell r="H55">
            <v>0.85591454432683167</v>
          </cell>
        </row>
        <row r="56">
          <cell r="A56" t="str">
            <v>05121</v>
          </cell>
          <cell r="B56" t="str">
            <v xml:space="preserve">PORT ANGELES        </v>
          </cell>
          <cell r="C56" t="str">
            <v>BLC</v>
          </cell>
          <cell r="D56">
            <v>1484951.76</v>
          </cell>
          <cell r="E56">
            <v>631472.85</v>
          </cell>
          <cell r="F56">
            <v>647502.6</v>
          </cell>
          <cell r="G56">
            <v>1278975.45</v>
          </cell>
          <cell r="H56">
            <v>0.86129090819758347</v>
          </cell>
        </row>
        <row r="57">
          <cell r="A57" t="str">
            <v>31201</v>
          </cell>
          <cell r="B57" t="str">
            <v xml:space="preserve">SNOHOMISH           </v>
          </cell>
          <cell r="C57" t="str">
            <v>BLC</v>
          </cell>
          <cell r="D57">
            <v>2462346.6799999997</v>
          </cell>
          <cell r="E57">
            <v>1042624.6242657383</v>
          </cell>
          <cell r="F57">
            <v>1084291.104986005</v>
          </cell>
          <cell r="G57">
            <v>2126915.7292517433</v>
          </cell>
          <cell r="H57">
            <v>0.86377590390795156</v>
          </cell>
        </row>
        <row r="58">
          <cell r="A58" t="str">
            <v>11001</v>
          </cell>
          <cell r="B58" t="str">
            <v xml:space="preserve">PASCO               </v>
          </cell>
          <cell r="C58" t="str">
            <v>BL</v>
          </cell>
          <cell r="D58">
            <v>7683873.3999999994</v>
          </cell>
          <cell r="E58">
            <v>3232026.2399999998</v>
          </cell>
          <cell r="F58">
            <v>3426259.29</v>
          </cell>
          <cell r="G58">
            <v>6658285.5299999993</v>
          </cell>
          <cell r="H58">
            <v>0.86652722961312711</v>
          </cell>
        </row>
        <row r="59">
          <cell r="A59" t="str">
            <v>31002</v>
          </cell>
          <cell r="B59" t="str">
            <v xml:space="preserve">EVERETT             </v>
          </cell>
          <cell r="C59" t="str">
            <v>BLS</v>
          </cell>
          <cell r="D59">
            <v>7007429.0199999996</v>
          </cell>
          <cell r="E59">
            <v>2762392.619517691</v>
          </cell>
          <cell r="F59">
            <v>3314536.2028490696</v>
          </cell>
          <cell r="G59">
            <v>6076928.822366761</v>
          </cell>
          <cell r="H59">
            <v>0.86721232637854984</v>
          </cell>
        </row>
        <row r="60">
          <cell r="A60" t="str">
            <v>17400</v>
          </cell>
          <cell r="B60" t="str">
            <v xml:space="preserve">MERCER ISLAND       </v>
          </cell>
          <cell r="C60" t="str">
            <v>LC</v>
          </cell>
          <cell r="D60">
            <v>1604946.24</v>
          </cell>
          <cell r="E60">
            <v>766104.07628317189</v>
          </cell>
          <cell r="F60">
            <v>627627.4351702953</v>
          </cell>
          <cell r="G60">
            <v>1393731.5114534672</v>
          </cell>
          <cell r="H60">
            <v>0.86839763022434147</v>
          </cell>
        </row>
        <row r="61">
          <cell r="A61" t="str">
            <v>39203</v>
          </cell>
          <cell r="B61" t="str">
            <v xml:space="preserve">HIGHLAND            </v>
          </cell>
          <cell r="C61" t="str">
            <v>BLS</v>
          </cell>
          <cell r="D61">
            <v>675283.76</v>
          </cell>
          <cell r="E61">
            <v>276910.99049999786</v>
          </cell>
          <cell r="F61">
            <v>309893.41441358643</v>
          </cell>
          <cell r="G61">
            <v>586804.40491358424</v>
          </cell>
          <cell r="H61">
            <v>0.86897455510196819</v>
          </cell>
        </row>
        <row r="62">
          <cell r="A62" t="str">
            <v>32326</v>
          </cell>
          <cell r="B62" t="str">
            <v xml:space="preserve">MEDICAL LAKE        </v>
          </cell>
          <cell r="C62" t="str">
            <v>BL</v>
          </cell>
          <cell r="D62">
            <v>699925.36</v>
          </cell>
          <cell r="E62">
            <v>309432.95</v>
          </cell>
          <cell r="F62">
            <v>300079.95</v>
          </cell>
          <cell r="G62">
            <v>609512.9</v>
          </cell>
          <cell r="H62">
            <v>0.87082556917211862</v>
          </cell>
        </row>
        <row r="63">
          <cell r="A63" t="str">
            <v>17001</v>
          </cell>
          <cell r="B63" t="str">
            <v xml:space="preserve">SEATTLE             </v>
          </cell>
          <cell r="C63" t="str">
            <v>BLS</v>
          </cell>
          <cell r="D63">
            <v>13955980.440000001</v>
          </cell>
          <cell r="E63">
            <v>5273006.9497993467</v>
          </cell>
          <cell r="F63">
            <v>6943678.7697565313</v>
          </cell>
          <cell r="G63">
            <v>12216685.719555877</v>
          </cell>
          <cell r="H63">
            <v>0.87537280322785238</v>
          </cell>
        </row>
        <row r="64">
          <cell r="A64" t="str">
            <v>34003</v>
          </cell>
          <cell r="B64" t="str">
            <v xml:space="preserve">NORTH THURSTON      </v>
          </cell>
          <cell r="C64" t="str">
            <v>BLS</v>
          </cell>
          <cell r="D64">
            <v>5461784.3799999999</v>
          </cell>
          <cell r="E64">
            <v>2240969.2095886501</v>
          </cell>
          <cell r="F64">
            <v>2558251.8074610108</v>
          </cell>
          <cell r="G64">
            <v>4799221.0170496609</v>
          </cell>
          <cell r="H64">
            <v>0.87869104364930295</v>
          </cell>
        </row>
        <row r="65">
          <cell r="A65" t="str">
            <v>24410</v>
          </cell>
          <cell r="B65" t="str">
            <v xml:space="preserve">OROVILLE            </v>
          </cell>
          <cell r="C65" t="str">
            <v>BLC</v>
          </cell>
          <cell r="D65">
            <v>250786</v>
          </cell>
          <cell r="E65">
            <v>91399.26999999999</v>
          </cell>
          <cell r="F65">
            <v>129041.23</v>
          </cell>
          <cell r="G65">
            <v>220440.5</v>
          </cell>
          <cell r="H65">
            <v>0.87899842893941449</v>
          </cell>
        </row>
        <row r="66">
          <cell r="A66" t="str">
            <v>06037</v>
          </cell>
          <cell r="B66" t="str">
            <v xml:space="preserve">VANCOUVER           </v>
          </cell>
          <cell r="C66" t="str">
            <v>BL</v>
          </cell>
          <cell r="D66">
            <v>7899247.5</v>
          </cell>
          <cell r="E66">
            <v>3246883.08</v>
          </cell>
          <cell r="F66">
            <v>3699991.39</v>
          </cell>
          <cell r="G66">
            <v>6946874.4700000007</v>
          </cell>
          <cell r="H66">
            <v>0.87943496769787255</v>
          </cell>
        </row>
        <row r="67">
          <cell r="A67" t="str">
            <v>27003</v>
          </cell>
          <cell r="B67" t="str">
            <v xml:space="preserve">PUYALLUP            </v>
          </cell>
          <cell r="C67" t="str">
            <v>BL</v>
          </cell>
          <cell r="D67">
            <v>5410088.4800000004</v>
          </cell>
          <cell r="E67">
            <v>1927402.6825689054</v>
          </cell>
          <cell r="F67">
            <v>2837382.6541647729</v>
          </cell>
          <cell r="G67">
            <v>4764785.3367336784</v>
          </cell>
          <cell r="H67">
            <v>0.88072225701079065</v>
          </cell>
        </row>
        <row r="68">
          <cell r="A68" t="str">
            <v>31015</v>
          </cell>
          <cell r="B68" t="str">
            <v xml:space="preserve">EDMONDS             </v>
          </cell>
          <cell r="C68" t="str">
            <v>BL</v>
          </cell>
          <cell r="D68">
            <v>5315617.8299999991</v>
          </cell>
          <cell r="E68">
            <v>1995199.1878277829</v>
          </cell>
          <cell r="F68">
            <v>2688056.6426860746</v>
          </cell>
          <cell r="G68">
            <v>4683255.8305138573</v>
          </cell>
          <cell r="H68">
            <v>0.88103697073231058</v>
          </cell>
        </row>
        <row r="69">
          <cell r="A69" t="str">
            <v>27010</v>
          </cell>
          <cell r="B69" t="str">
            <v xml:space="preserve">TACOMA              </v>
          </cell>
          <cell r="C69" t="str">
            <v>BLS</v>
          </cell>
          <cell r="D69">
            <v>12692275.779999999</v>
          </cell>
          <cell r="E69">
            <v>4966498.4789797748</v>
          </cell>
          <cell r="F69">
            <v>6242830.8679206781</v>
          </cell>
          <cell r="G69">
            <v>11209329.346900452</v>
          </cell>
          <cell r="H69">
            <v>0.88316150241264713</v>
          </cell>
        </row>
        <row r="70">
          <cell r="A70" t="str">
            <v>38267</v>
          </cell>
          <cell r="B70" t="str">
            <v xml:space="preserve">PULLMAN             </v>
          </cell>
          <cell r="C70" t="str">
            <v>BL</v>
          </cell>
          <cell r="D70">
            <v>872914.18</v>
          </cell>
          <cell r="E70">
            <v>372723.18179271067</v>
          </cell>
          <cell r="F70">
            <v>402035.53712267103</v>
          </cell>
          <cell r="G70">
            <v>774758.7189153817</v>
          </cell>
          <cell r="H70">
            <v>0.88755428273072812</v>
          </cell>
        </row>
        <row r="71">
          <cell r="A71" t="str">
            <v>31016</v>
          </cell>
          <cell r="B71" t="str">
            <v xml:space="preserve">ARLINGTON           </v>
          </cell>
          <cell r="C71" t="str">
            <v>BL</v>
          </cell>
          <cell r="D71">
            <v>1630436.31</v>
          </cell>
          <cell r="E71">
            <v>581886.1865205589</v>
          </cell>
          <cell r="F71">
            <v>868365.03267326229</v>
          </cell>
          <cell r="G71">
            <v>1450251.2191938213</v>
          </cell>
          <cell r="H71">
            <v>0.88948658116784785</v>
          </cell>
        </row>
        <row r="72">
          <cell r="A72" t="str">
            <v>39200</v>
          </cell>
          <cell r="B72" t="str">
            <v xml:space="preserve">GRANDVIEW           </v>
          </cell>
          <cell r="C72" t="str">
            <v>BLS</v>
          </cell>
          <cell r="D72">
            <v>1900240.72</v>
          </cell>
          <cell r="E72">
            <v>978333.34332232142</v>
          </cell>
          <cell r="F72">
            <v>712333.8723334535</v>
          </cell>
          <cell r="G72">
            <v>1690667.2156557748</v>
          </cell>
          <cell r="H72">
            <v>0.88971212850115899</v>
          </cell>
        </row>
        <row r="73">
          <cell r="A73" t="str">
            <v>01147</v>
          </cell>
          <cell r="B73" t="str">
            <v xml:space="preserve">OTHELLO             </v>
          </cell>
          <cell r="C73" t="str">
            <v>BL</v>
          </cell>
          <cell r="D73">
            <v>2199822.7400000002</v>
          </cell>
          <cell r="E73">
            <v>1112552.3500000001</v>
          </cell>
          <cell r="F73">
            <v>847218.08000000007</v>
          </cell>
          <cell r="G73">
            <v>1959770.4300000002</v>
          </cell>
          <cell r="H73">
            <v>0.89087652126007211</v>
          </cell>
        </row>
        <row r="74">
          <cell r="A74" t="str">
            <v>04246</v>
          </cell>
          <cell r="B74" t="str">
            <v xml:space="preserve">WENATCHEE           </v>
          </cell>
          <cell r="C74" t="str">
            <v>BLS</v>
          </cell>
          <cell r="D74">
            <v>3114995.75</v>
          </cell>
          <cell r="E74">
            <v>1370145.542365707</v>
          </cell>
          <cell r="F74">
            <v>1418310.3476311869</v>
          </cell>
          <cell r="G74">
            <v>2788455.8899968937</v>
          </cell>
          <cell r="H74">
            <v>0.89517165151730749</v>
          </cell>
        </row>
        <row r="75">
          <cell r="A75" t="str">
            <v>34401</v>
          </cell>
          <cell r="B75" t="str">
            <v xml:space="preserve">ROCHESTER           </v>
          </cell>
          <cell r="C75" t="str">
            <v>BLC</v>
          </cell>
          <cell r="D75">
            <v>916383.47</v>
          </cell>
          <cell r="E75">
            <v>419619.14</v>
          </cell>
          <cell r="F75">
            <v>403870.73999999993</v>
          </cell>
          <cell r="G75">
            <v>823489.87999999989</v>
          </cell>
          <cell r="H75">
            <v>0.89863022081792887</v>
          </cell>
        </row>
        <row r="76">
          <cell r="A76" t="str">
            <v>17405</v>
          </cell>
          <cell r="B76" t="str">
            <v xml:space="preserve">BELLEVUE            </v>
          </cell>
          <cell r="C76" t="str">
            <v>BLS</v>
          </cell>
          <cell r="D76">
            <v>5998696.96</v>
          </cell>
          <cell r="E76">
            <v>2644293.63</v>
          </cell>
          <cell r="F76">
            <v>2751950.2</v>
          </cell>
          <cell r="G76">
            <v>5396243.8300000001</v>
          </cell>
          <cell r="H76">
            <v>0.89956933413752582</v>
          </cell>
        </row>
        <row r="77">
          <cell r="A77" t="str">
            <v>03053</v>
          </cell>
          <cell r="B77" t="str">
            <v xml:space="preserve">FINLEY              </v>
          </cell>
          <cell r="C77" t="str">
            <v>BLS</v>
          </cell>
          <cell r="D77">
            <v>542140.30999999994</v>
          </cell>
          <cell r="E77">
            <v>229910.76</v>
          </cell>
          <cell r="F77">
            <v>258057.25999999998</v>
          </cell>
          <cell r="G77">
            <v>487968.02</v>
          </cell>
          <cell r="H77">
            <v>0.90007699298360622</v>
          </cell>
        </row>
        <row r="78">
          <cell r="A78" t="str">
            <v>19401</v>
          </cell>
          <cell r="B78" t="str">
            <v xml:space="preserve">ELLENSBURG          </v>
          </cell>
          <cell r="C78" t="str">
            <v>BL</v>
          </cell>
          <cell r="D78">
            <v>1050327.54</v>
          </cell>
          <cell r="E78">
            <v>444372.70296692406</v>
          </cell>
          <cell r="F78">
            <v>501162.633923652</v>
          </cell>
          <cell r="G78">
            <v>945535.33689057606</v>
          </cell>
          <cell r="H78">
            <v>0.90022902464366117</v>
          </cell>
        </row>
        <row r="79">
          <cell r="A79" t="str">
            <v>32416</v>
          </cell>
          <cell r="B79" t="str">
            <v xml:space="preserve">RIVERSIDE           </v>
          </cell>
          <cell r="C79" t="str">
            <v>BLC</v>
          </cell>
          <cell r="D79">
            <v>587313.80999999994</v>
          </cell>
          <cell r="E79">
            <v>238288.45341739897</v>
          </cell>
          <cell r="F79">
            <v>290607.79983481846</v>
          </cell>
          <cell r="G79">
            <v>528896.25325221743</v>
          </cell>
          <cell r="H79">
            <v>0.90053433828197826</v>
          </cell>
        </row>
        <row r="80">
          <cell r="A80" t="str">
            <v>11051</v>
          </cell>
          <cell r="B80" t="str">
            <v xml:space="preserve">NORTH FRANKLIN      </v>
          </cell>
          <cell r="C80" t="str">
            <v>BLS</v>
          </cell>
          <cell r="D80">
            <v>994937.52</v>
          </cell>
          <cell r="E80">
            <v>442314.47</v>
          </cell>
          <cell r="F80">
            <v>454477.44</v>
          </cell>
          <cell r="G80">
            <v>896791.90999999992</v>
          </cell>
          <cell r="H80">
            <v>0.90135500166884841</v>
          </cell>
        </row>
        <row r="81">
          <cell r="A81" t="str">
            <v>27001</v>
          </cell>
          <cell r="B81" t="str">
            <v xml:space="preserve">STEILACOOM HIST.    </v>
          </cell>
          <cell r="C81" t="str">
            <v>BLC</v>
          </cell>
          <cell r="D81">
            <v>841707.05999999994</v>
          </cell>
          <cell r="E81">
            <v>404538.42425939109</v>
          </cell>
          <cell r="F81">
            <v>354381.31622795056</v>
          </cell>
          <cell r="G81">
            <v>758919.74048734165</v>
          </cell>
          <cell r="H81">
            <v>0.90164354863239682</v>
          </cell>
        </row>
        <row r="82">
          <cell r="A82" t="str">
            <v>31006</v>
          </cell>
          <cell r="B82" t="str">
            <v xml:space="preserve">MUKILTEO            </v>
          </cell>
          <cell r="C82" t="str">
            <v>BLSC</v>
          </cell>
          <cell r="D82">
            <v>5448786.6699999999</v>
          </cell>
          <cell r="E82">
            <v>2378499.8698872891</v>
          </cell>
          <cell r="F82">
            <v>2567247.0062854388</v>
          </cell>
          <cell r="G82">
            <v>4945746.8761727279</v>
          </cell>
          <cell r="H82">
            <v>0.90767856693731197</v>
          </cell>
        </row>
        <row r="83">
          <cell r="A83" t="str">
            <v>27344</v>
          </cell>
          <cell r="B83" t="str">
            <v xml:space="preserve">ORTING              </v>
          </cell>
          <cell r="C83" t="str">
            <v>BL</v>
          </cell>
          <cell r="D83">
            <v>645515.89</v>
          </cell>
          <cell r="E83">
            <v>224962.36010596744</v>
          </cell>
          <cell r="F83">
            <v>361560.70305758109</v>
          </cell>
          <cell r="G83">
            <v>586523.06316354848</v>
          </cell>
          <cell r="H83">
            <v>0.90861134830243828</v>
          </cell>
        </row>
        <row r="84">
          <cell r="A84" t="str">
            <v>32081</v>
          </cell>
          <cell r="B84" t="str">
            <v xml:space="preserve">SPOKANE             </v>
          </cell>
          <cell r="C84" t="str">
            <v>BLS</v>
          </cell>
          <cell r="D84">
            <v>13788975.859999999</v>
          </cell>
          <cell r="E84">
            <v>5807404.1629446279</v>
          </cell>
          <cell r="F84">
            <v>6738518.268687441</v>
          </cell>
          <cell r="G84">
            <v>12545922.431632068</v>
          </cell>
          <cell r="H84">
            <v>0.90985164953592634</v>
          </cell>
        </row>
        <row r="85">
          <cell r="A85" t="str">
            <v>32354</v>
          </cell>
          <cell r="B85" t="str">
            <v xml:space="preserve">MEAD                </v>
          </cell>
          <cell r="C85" t="str">
            <v>BL</v>
          </cell>
          <cell r="D85">
            <v>3065422.66</v>
          </cell>
          <cell r="E85">
            <v>1349516.1715828567</v>
          </cell>
          <cell r="F85">
            <v>1441113.1306707554</v>
          </cell>
          <cell r="G85">
            <v>2790629.3022536123</v>
          </cell>
          <cell r="H85">
            <v>0.91035710627049782</v>
          </cell>
        </row>
        <row r="86">
          <cell r="A86" t="str">
            <v>21014</v>
          </cell>
          <cell r="B86" t="str">
            <v xml:space="preserve">NAPAVINE            </v>
          </cell>
          <cell r="C86" t="str">
            <v>BLC</v>
          </cell>
          <cell r="D86">
            <v>258126.78000000003</v>
          </cell>
          <cell r="E86">
            <v>129950.54438025346</v>
          </cell>
          <cell r="F86">
            <v>105251.6513224949</v>
          </cell>
          <cell r="G86">
            <v>235202.19570274837</v>
          </cell>
          <cell r="H86">
            <v>0.91118866358131589</v>
          </cell>
        </row>
        <row r="87">
          <cell r="A87" t="str">
            <v>14066</v>
          </cell>
          <cell r="B87" t="str">
            <v xml:space="preserve">MONTESANO           </v>
          </cell>
          <cell r="C87" t="str">
            <v>BLSC</v>
          </cell>
          <cell r="D87">
            <v>401138.93</v>
          </cell>
          <cell r="E87">
            <v>160264.81</v>
          </cell>
          <cell r="F87">
            <v>205315.27000000002</v>
          </cell>
          <cell r="G87">
            <v>365580.08</v>
          </cell>
          <cell r="H87">
            <v>0.91135527534064076</v>
          </cell>
        </row>
        <row r="88">
          <cell r="A88" t="str">
            <v>03017</v>
          </cell>
          <cell r="B88" t="str">
            <v xml:space="preserve">KENNEWICK           </v>
          </cell>
          <cell r="C88" t="str">
            <v>BLSC</v>
          </cell>
          <cell r="D88">
            <v>6563855.4699999997</v>
          </cell>
          <cell r="E88">
            <v>3021756.0148984799</v>
          </cell>
          <cell r="F88">
            <v>2976423.7887658412</v>
          </cell>
          <cell r="G88">
            <v>5998179.8036643211</v>
          </cell>
          <cell r="H88">
            <v>0.91381960359714032</v>
          </cell>
        </row>
        <row r="89">
          <cell r="A89" t="str">
            <v>21302</v>
          </cell>
          <cell r="B89" t="str">
            <v xml:space="preserve">CHEHALIS            </v>
          </cell>
          <cell r="C89" t="str">
            <v>BLC</v>
          </cell>
          <cell r="D89">
            <v>965319.57</v>
          </cell>
          <cell r="E89">
            <v>384120.79424829036</v>
          </cell>
          <cell r="F89">
            <v>498542.58890386426</v>
          </cell>
          <cell r="G89">
            <v>882663.38315215462</v>
          </cell>
          <cell r="H89">
            <v>0.91437427623284862</v>
          </cell>
        </row>
        <row r="90">
          <cell r="A90" t="str">
            <v>34002</v>
          </cell>
          <cell r="B90" t="str">
            <v xml:space="preserve">YELM                </v>
          </cell>
          <cell r="C90" t="str">
            <v>BLS</v>
          </cell>
          <cell r="D90">
            <v>1980981.25</v>
          </cell>
          <cell r="E90">
            <v>857692.06967398967</v>
          </cell>
          <cell r="F90">
            <v>960878.9244354961</v>
          </cell>
          <cell r="G90">
            <v>1818570.9941094858</v>
          </cell>
          <cell r="H90">
            <v>0.91801524830660852</v>
          </cell>
        </row>
        <row r="91">
          <cell r="A91" t="str">
            <v>18401</v>
          </cell>
          <cell r="B91" t="str">
            <v xml:space="preserve">CENTRAL KITSAP      </v>
          </cell>
          <cell r="C91" t="str">
            <v>BL</v>
          </cell>
          <cell r="D91">
            <v>3529061.7199999997</v>
          </cell>
          <cell r="E91">
            <v>1473605.05491065</v>
          </cell>
          <cell r="F91">
            <v>1771458.9745389337</v>
          </cell>
          <cell r="G91">
            <v>3245064.029449584</v>
          </cell>
          <cell r="H91">
            <v>0.91952600632033832</v>
          </cell>
        </row>
        <row r="92">
          <cell r="A92" t="str">
            <v>16049</v>
          </cell>
          <cell r="B92" t="str">
            <v xml:space="preserve">CHIMACUM            </v>
          </cell>
          <cell r="C92" t="str">
            <v>BL</v>
          </cell>
          <cell r="D92">
            <v>335915.84</v>
          </cell>
          <cell r="E92">
            <v>134116.71</v>
          </cell>
          <cell r="F92">
            <v>175010</v>
          </cell>
          <cell r="G92">
            <v>309126.70999999996</v>
          </cell>
          <cell r="H92">
            <v>0.92025047107037272</v>
          </cell>
        </row>
        <row r="93">
          <cell r="A93" t="str">
            <v>06119</v>
          </cell>
          <cell r="B93" t="str">
            <v xml:space="preserve">BATTLE GROUND       </v>
          </cell>
          <cell r="C93" t="str">
            <v>BLC</v>
          </cell>
          <cell r="D93">
            <v>3089299.54</v>
          </cell>
          <cell r="E93">
            <v>1483451.8980936862</v>
          </cell>
          <cell r="F93">
            <v>1367841.2577901199</v>
          </cell>
          <cell r="G93">
            <v>2851293.1558838058</v>
          </cell>
          <cell r="H93">
            <v>0.92295781583025316</v>
          </cell>
        </row>
        <row r="94">
          <cell r="A94" t="str">
            <v>39208</v>
          </cell>
          <cell r="B94" t="str">
            <v xml:space="preserve">WEST VALLEY         </v>
          </cell>
          <cell r="C94" t="str">
            <v>BL</v>
          </cell>
          <cell r="D94">
            <v>2104908.4500000002</v>
          </cell>
          <cell r="E94">
            <v>916911.10565028724</v>
          </cell>
          <cell r="F94">
            <v>659088.09131351218</v>
          </cell>
          <cell r="G94">
            <v>1575999.1969637994</v>
          </cell>
          <cell r="H94">
            <v>0.74872576855482686</v>
          </cell>
        </row>
        <row r="95">
          <cell r="A95" t="str">
            <v>39205</v>
          </cell>
          <cell r="B95" t="str">
            <v xml:space="preserve">ZILLAH              </v>
          </cell>
          <cell r="C95" t="str">
            <v>BLS</v>
          </cell>
          <cell r="D95">
            <v>631919.43000000005</v>
          </cell>
          <cell r="E95">
            <v>302524.93</v>
          </cell>
          <cell r="F95">
            <v>282764.28999999998</v>
          </cell>
          <cell r="G95">
            <v>585289.22</v>
          </cell>
          <cell r="H95">
            <v>0.92620861491788586</v>
          </cell>
        </row>
        <row r="96">
          <cell r="A96" t="str">
            <v>39207</v>
          </cell>
          <cell r="B96" t="str">
            <v xml:space="preserve">WAPATO              </v>
          </cell>
          <cell r="C96" t="str">
            <v>BLS</v>
          </cell>
          <cell r="D96">
            <v>2021162.3800000001</v>
          </cell>
          <cell r="E96">
            <v>1015224.12</v>
          </cell>
          <cell r="F96">
            <v>808100.45</v>
          </cell>
          <cell r="G96">
            <v>1823324.5699999998</v>
          </cell>
          <cell r="H96">
            <v>0.90211681557223511</v>
          </cell>
        </row>
        <row r="97">
          <cell r="A97" t="str">
            <v>39209</v>
          </cell>
          <cell r="B97" t="str">
            <v xml:space="preserve">MOUNT ADAMS         </v>
          </cell>
          <cell r="C97" t="str">
            <v>BLS</v>
          </cell>
          <cell r="D97">
            <v>472115.93</v>
          </cell>
          <cell r="E97">
            <v>275921.14</v>
          </cell>
          <cell r="F97">
            <v>175922.41</v>
          </cell>
          <cell r="G97">
            <v>451843.55000000005</v>
          </cell>
          <cell r="H97">
            <v>0.95706058891086354</v>
          </cell>
        </row>
        <row r="98">
          <cell r="A98" t="str">
            <v>17417</v>
          </cell>
          <cell r="B98" t="str">
            <v xml:space="preserve">NORTHSHORE          </v>
          </cell>
          <cell r="C98" t="str">
            <v>BLS</v>
          </cell>
          <cell r="D98">
            <v>5781408.3900000006</v>
          </cell>
          <cell r="E98">
            <v>2578965.2333109071</v>
          </cell>
          <cell r="F98">
            <v>2779413.5620655408</v>
          </cell>
          <cell r="G98">
            <v>5358378.795376448</v>
          </cell>
          <cell r="H98">
            <v>0.92682931803342949</v>
          </cell>
        </row>
        <row r="99">
          <cell r="A99" t="str">
            <v>37506</v>
          </cell>
          <cell r="B99" t="str">
            <v xml:space="preserve">NOOKSACK VALLEY     </v>
          </cell>
          <cell r="C99" t="str">
            <v>BLS</v>
          </cell>
          <cell r="D99">
            <v>699150.22000000009</v>
          </cell>
          <cell r="E99">
            <v>263295.13</v>
          </cell>
          <cell r="F99">
            <v>384734.76</v>
          </cell>
          <cell r="G99">
            <v>648029.89</v>
          </cell>
          <cell r="H99">
            <v>0.92688219421571505</v>
          </cell>
        </row>
        <row r="100">
          <cell r="A100" t="str">
            <v>29101</v>
          </cell>
          <cell r="B100" t="str">
            <v xml:space="preserve">SEDRO WOOLLEY       </v>
          </cell>
          <cell r="C100" t="str">
            <v>BL</v>
          </cell>
          <cell r="D100">
            <v>1822483.17</v>
          </cell>
          <cell r="E100">
            <v>784293.02651938295</v>
          </cell>
          <cell r="F100">
            <v>905386.29424298485</v>
          </cell>
          <cell r="G100">
            <v>1689679.3207623679</v>
          </cell>
          <cell r="H100">
            <v>0.92713027399993386</v>
          </cell>
        </row>
        <row r="101">
          <cell r="A101" t="str">
            <v>17412</v>
          </cell>
          <cell r="B101" t="str">
            <v xml:space="preserve">SHORELINE           </v>
          </cell>
          <cell r="C101" t="str">
            <v>BL</v>
          </cell>
          <cell r="D101">
            <v>2222494.08</v>
          </cell>
          <cell r="E101">
            <v>818907.68568520271</v>
          </cell>
          <cell r="F101">
            <v>1243373.3503559064</v>
          </cell>
          <cell r="G101">
            <v>2062281.0360411091</v>
          </cell>
          <cell r="H101">
            <v>0.92791294905996291</v>
          </cell>
        </row>
        <row r="102">
          <cell r="A102" t="str">
            <v>18400</v>
          </cell>
          <cell r="B102" t="str">
            <v xml:space="preserve">NORTH KITSAP        </v>
          </cell>
          <cell r="C102" t="str">
            <v>BL</v>
          </cell>
          <cell r="D102">
            <v>1858888.7799999998</v>
          </cell>
          <cell r="E102">
            <v>768351.87765614374</v>
          </cell>
          <cell r="F102">
            <v>958460.31986657798</v>
          </cell>
          <cell r="G102">
            <v>1726812.1975227217</v>
          </cell>
          <cell r="H102">
            <v>0.92894863646587933</v>
          </cell>
        </row>
        <row r="103">
          <cell r="A103" t="str">
            <v>33212</v>
          </cell>
          <cell r="B103" t="str">
            <v xml:space="preserve">KETTLE FALLS        </v>
          </cell>
          <cell r="C103" t="str">
            <v>BLS</v>
          </cell>
          <cell r="D103">
            <v>292036.37</v>
          </cell>
          <cell r="E103">
            <v>128786</v>
          </cell>
          <cell r="F103">
            <v>142656.06</v>
          </cell>
          <cell r="G103">
            <v>271442.06</v>
          </cell>
          <cell r="H103">
            <v>0.9294803246595621</v>
          </cell>
        </row>
        <row r="104">
          <cell r="A104" t="str">
            <v>29011</v>
          </cell>
          <cell r="B104" t="str">
            <v xml:space="preserve">CONCRETE            </v>
          </cell>
          <cell r="C104" t="str">
            <v>BL</v>
          </cell>
          <cell r="D104">
            <v>256806.28000000003</v>
          </cell>
          <cell r="E104">
            <v>100192.42</v>
          </cell>
          <cell r="F104">
            <v>138592.97</v>
          </cell>
          <cell r="G104">
            <v>238785.39</v>
          </cell>
          <cell r="H104">
            <v>0.92982691077492341</v>
          </cell>
        </row>
        <row r="105">
          <cell r="A105" t="str">
            <v>27401</v>
          </cell>
          <cell r="B105" t="str">
            <v xml:space="preserve">PENINSULA           </v>
          </cell>
          <cell r="C105" t="str">
            <v>BLSC</v>
          </cell>
          <cell r="D105">
            <v>2393779.8199999998</v>
          </cell>
          <cell r="E105">
            <v>1152292.2490739308</v>
          </cell>
          <cell r="F105">
            <v>1074863.0966625772</v>
          </cell>
          <cell r="G105">
            <v>2227155.3457365083</v>
          </cell>
          <cell r="H105">
            <v>0.93039273166590086</v>
          </cell>
        </row>
        <row r="106">
          <cell r="A106" t="str">
            <v>02250</v>
          </cell>
          <cell r="B106" t="str">
            <v xml:space="preserve">CLARKSTON           </v>
          </cell>
          <cell r="C106" t="str">
            <v>BLS</v>
          </cell>
          <cell r="D106">
            <v>1253862.58</v>
          </cell>
          <cell r="E106">
            <v>617332.7069533983</v>
          </cell>
          <cell r="F106">
            <v>550389.65632005106</v>
          </cell>
          <cell r="G106">
            <v>1167722.3632734492</v>
          </cell>
          <cell r="H106">
            <v>0.9313001136643293</v>
          </cell>
        </row>
        <row r="107">
          <cell r="A107" t="str">
            <v>06122</v>
          </cell>
          <cell r="B107" t="str">
            <v xml:space="preserve">RIDGEFIELD          </v>
          </cell>
          <cell r="C107" t="str">
            <v>BLC</v>
          </cell>
          <cell r="D107">
            <v>572103.19999999995</v>
          </cell>
          <cell r="E107">
            <v>322554.46999999997</v>
          </cell>
          <cell r="F107">
            <v>210452</v>
          </cell>
          <cell r="G107">
            <v>533006.47</v>
          </cell>
          <cell r="H107">
            <v>0.93166140304756206</v>
          </cell>
        </row>
        <row r="108">
          <cell r="A108" t="str">
            <v>27400</v>
          </cell>
          <cell r="B108" t="str">
            <v xml:space="preserve">CLOVER PARK         </v>
          </cell>
          <cell r="C108" t="str">
            <v>BLC</v>
          </cell>
          <cell r="D108">
            <v>5768698.2800000003</v>
          </cell>
          <cell r="E108">
            <v>2589853.1672613123</v>
          </cell>
          <cell r="F108">
            <v>2785782.0489125242</v>
          </cell>
          <cell r="G108">
            <v>5375635.216173837</v>
          </cell>
          <cell r="H108">
            <v>0.93186277999858169</v>
          </cell>
        </row>
        <row r="109">
          <cell r="A109" t="str">
            <v>39002</v>
          </cell>
          <cell r="B109" t="str">
            <v xml:space="preserve">UNION GAP           </v>
          </cell>
          <cell r="C109" t="str">
            <v>BLSC</v>
          </cell>
          <cell r="D109">
            <v>474465.17</v>
          </cell>
          <cell r="E109">
            <v>262831.82</v>
          </cell>
          <cell r="F109">
            <v>179671.46000000002</v>
          </cell>
          <cell r="G109">
            <v>442503.28</v>
          </cell>
          <cell r="H109">
            <v>0.93263596145529515</v>
          </cell>
        </row>
        <row r="110">
          <cell r="A110" t="str">
            <v>03116</v>
          </cell>
          <cell r="B110" t="str">
            <v xml:space="preserve">PROSSER             </v>
          </cell>
          <cell r="C110" t="str">
            <v>BLS</v>
          </cell>
          <cell r="D110">
            <v>1213463.44</v>
          </cell>
          <cell r="E110">
            <v>531088.61005602765</v>
          </cell>
          <cell r="F110">
            <v>600859.9233621622</v>
          </cell>
          <cell r="G110">
            <v>1131948.5334181897</v>
          </cell>
          <cell r="H110">
            <v>0.93282458795642809</v>
          </cell>
        </row>
        <row r="111">
          <cell r="A111" t="str">
            <v>37503</v>
          </cell>
          <cell r="B111" t="str">
            <v xml:space="preserve">BLAINE              </v>
          </cell>
          <cell r="C111" t="str">
            <v>BL</v>
          </cell>
          <cell r="D111">
            <v>756374.30999999994</v>
          </cell>
          <cell r="E111">
            <v>302717.95310322545</v>
          </cell>
          <cell r="F111">
            <v>403224.42281002336</v>
          </cell>
          <cell r="G111">
            <v>705942.37591324886</v>
          </cell>
          <cell r="H111">
            <v>0.93332410498348217</v>
          </cell>
        </row>
        <row r="112">
          <cell r="A112" t="str">
            <v>31103</v>
          </cell>
          <cell r="B112" t="str">
            <v xml:space="preserve">MONROE              </v>
          </cell>
          <cell r="C112" t="str">
            <v>BLC</v>
          </cell>
          <cell r="D112">
            <v>1448948.28</v>
          </cell>
          <cell r="E112">
            <v>640867.48</v>
          </cell>
          <cell r="F112">
            <v>713686.77</v>
          </cell>
          <cell r="G112">
            <v>1354554.25</v>
          </cell>
          <cell r="H112">
            <v>0.93485341657605614</v>
          </cell>
        </row>
        <row r="113">
          <cell r="A113" t="str">
            <v>34111</v>
          </cell>
          <cell r="B113" t="str">
            <v xml:space="preserve">OLYMPIA             </v>
          </cell>
          <cell r="C113" t="str">
            <v>BLS</v>
          </cell>
          <cell r="D113">
            <v>2896239.4399999995</v>
          </cell>
          <cell r="E113">
            <v>1131452.8077813259</v>
          </cell>
          <cell r="F113">
            <v>1577755.6447836724</v>
          </cell>
          <cell r="G113">
            <v>2709208.4525649985</v>
          </cell>
          <cell r="H113">
            <v>0.93542281592747012</v>
          </cell>
        </row>
        <row r="114">
          <cell r="A114" t="str">
            <v>27343</v>
          </cell>
          <cell r="B114" t="str">
            <v xml:space="preserve">DIERINGER           </v>
          </cell>
          <cell r="C114" t="str">
            <v>BL</v>
          </cell>
          <cell r="D114">
            <v>299947.63</v>
          </cell>
          <cell r="E114">
            <v>117044.88</v>
          </cell>
          <cell r="F114">
            <v>163612.39000000001</v>
          </cell>
          <cell r="G114">
            <v>280657.27</v>
          </cell>
          <cell r="H114">
            <v>0.93568757319402729</v>
          </cell>
        </row>
        <row r="115">
          <cell r="A115" t="str">
            <v>36140</v>
          </cell>
          <cell r="B115" t="str">
            <v xml:space="preserve">WALLA WALLA         </v>
          </cell>
          <cell r="C115" t="str">
            <v>BLS</v>
          </cell>
          <cell r="D115">
            <v>2427146.5299999998</v>
          </cell>
          <cell r="E115">
            <v>1055252.2267573341</v>
          </cell>
          <cell r="F115">
            <v>1216182.7597377123</v>
          </cell>
          <cell r="G115">
            <v>2271434.9864950464</v>
          </cell>
          <cell r="H115">
            <v>0.93584584136955529</v>
          </cell>
        </row>
        <row r="116">
          <cell r="A116" t="str">
            <v>36250</v>
          </cell>
          <cell r="B116" t="str">
            <v xml:space="preserve">COLLEGE PLACE       </v>
          </cell>
          <cell r="C116" t="str">
            <v>BL</v>
          </cell>
          <cell r="D116">
            <v>430299.38999999996</v>
          </cell>
          <cell r="E116">
            <v>223585.5</v>
          </cell>
          <cell r="F116">
            <v>179884.01</v>
          </cell>
          <cell r="G116">
            <v>403469.51</v>
          </cell>
          <cell r="H116">
            <v>0.93764834293629851</v>
          </cell>
        </row>
        <row r="117">
          <cell r="A117" t="str">
            <v>32414</v>
          </cell>
          <cell r="B117" t="str">
            <v xml:space="preserve">DEER PARK           </v>
          </cell>
          <cell r="C117" t="str">
            <v>BLSC</v>
          </cell>
          <cell r="D117">
            <v>706769.28999999992</v>
          </cell>
          <cell r="E117">
            <v>274276.76</v>
          </cell>
          <cell r="F117">
            <v>389033.18</v>
          </cell>
          <cell r="G117">
            <v>663309.93999999994</v>
          </cell>
          <cell r="H117">
            <v>0.9385098495153914</v>
          </cell>
        </row>
        <row r="118">
          <cell r="A118" t="str">
            <v>14064</v>
          </cell>
          <cell r="B118" t="str">
            <v xml:space="preserve">NORTH BEACH         </v>
          </cell>
          <cell r="C118" t="str">
            <v>BL</v>
          </cell>
          <cell r="D118">
            <v>325275.76</v>
          </cell>
          <cell r="E118">
            <v>132019.13999999998</v>
          </cell>
          <cell r="F118">
            <v>173358.61</v>
          </cell>
          <cell r="G118">
            <v>305377.75</v>
          </cell>
          <cell r="H118">
            <v>0.93882725844680215</v>
          </cell>
        </row>
        <row r="119">
          <cell r="A119" t="str">
            <v>23403</v>
          </cell>
          <cell r="B119" t="str">
            <v xml:space="preserve">NORTH MASON         </v>
          </cell>
          <cell r="C119" t="str">
            <v>BL</v>
          </cell>
          <cell r="D119">
            <v>863762.72</v>
          </cell>
          <cell r="E119">
            <v>413369.95242627827</v>
          </cell>
          <cell r="F119">
            <v>400025.59169445513</v>
          </cell>
          <cell r="G119">
            <v>813395.54412073339</v>
          </cell>
          <cell r="H119">
            <v>0.94168864352091208</v>
          </cell>
        </row>
        <row r="120">
          <cell r="A120" t="str">
            <v>21237</v>
          </cell>
          <cell r="B120" t="str">
            <v xml:space="preserve">TOLEDO              </v>
          </cell>
          <cell r="C120" t="str">
            <v>BLC</v>
          </cell>
          <cell r="D120">
            <v>257025.77000000002</v>
          </cell>
          <cell r="E120">
            <v>113376.55</v>
          </cell>
          <cell r="F120">
            <v>128747.34999999999</v>
          </cell>
          <cell r="G120">
            <v>242123.9</v>
          </cell>
          <cell r="H120">
            <v>0.94202188364225103</v>
          </cell>
        </row>
        <row r="121">
          <cell r="A121" t="str">
            <v>13161</v>
          </cell>
          <cell r="B121" t="str">
            <v xml:space="preserve">MOSES LAKE          </v>
          </cell>
          <cell r="C121" t="str">
            <v>BLSC</v>
          </cell>
          <cell r="D121">
            <v>3589774.0300000003</v>
          </cell>
          <cell r="E121">
            <v>1567087.3757349839</v>
          </cell>
          <cell r="F121">
            <v>1820666.9076250955</v>
          </cell>
          <cell r="G121">
            <v>3387754.2833600794</v>
          </cell>
          <cell r="H121">
            <v>0.94372354779113465</v>
          </cell>
        </row>
        <row r="122">
          <cell r="A122" t="str">
            <v>39003</v>
          </cell>
          <cell r="B122" t="str">
            <v xml:space="preserve">NACHES VALLEY       </v>
          </cell>
          <cell r="C122" t="str">
            <v>BL</v>
          </cell>
          <cell r="D122">
            <v>459794.61</v>
          </cell>
          <cell r="E122">
            <v>213771.7</v>
          </cell>
          <cell r="F122">
            <v>220936.59000000003</v>
          </cell>
          <cell r="G122">
            <v>434708.29000000004</v>
          </cell>
          <cell r="H122">
            <v>0.94544016077091475</v>
          </cell>
        </row>
        <row r="123">
          <cell r="A123" t="str">
            <v>13144</v>
          </cell>
          <cell r="B123" t="str">
            <v xml:space="preserve">QUINCY              </v>
          </cell>
          <cell r="C123" t="str">
            <v>BLSC</v>
          </cell>
          <cell r="D123">
            <v>1437689.1</v>
          </cell>
          <cell r="E123">
            <v>637066.25</v>
          </cell>
          <cell r="F123">
            <v>725807.88</v>
          </cell>
          <cell r="G123">
            <v>1362874.13</v>
          </cell>
          <cell r="H123">
            <v>0.94796164901020663</v>
          </cell>
        </row>
        <row r="124">
          <cell r="A124" t="str">
            <v>33036</v>
          </cell>
          <cell r="B124" t="str">
            <v xml:space="preserve">CHEWELAH            </v>
          </cell>
          <cell r="C124" t="str">
            <v>BLS</v>
          </cell>
          <cell r="D124">
            <v>324134.64999999997</v>
          </cell>
          <cell r="E124">
            <v>154726.69865175811</v>
          </cell>
          <cell r="F124">
            <v>154466.45212410457</v>
          </cell>
          <cell r="G124">
            <v>309193.15077586268</v>
          </cell>
          <cell r="H124">
            <v>0.95390341876705476</v>
          </cell>
        </row>
        <row r="125">
          <cell r="A125" t="str">
            <v>31004</v>
          </cell>
          <cell r="B125" t="str">
            <v xml:space="preserve">LAKE STEVENS        </v>
          </cell>
          <cell r="C125" t="str">
            <v>BL</v>
          </cell>
          <cell r="D125">
            <v>2415859.56</v>
          </cell>
          <cell r="E125">
            <v>1110815.3488759431</v>
          </cell>
          <cell r="F125">
            <v>1199023.0535834739</v>
          </cell>
          <cell r="G125">
            <v>2309838.402459417</v>
          </cell>
          <cell r="H125">
            <v>0.9561145195291969</v>
          </cell>
        </row>
        <row r="126">
          <cell r="A126" t="str">
            <v>27320</v>
          </cell>
          <cell r="B126" t="str">
            <v xml:space="preserve">SUMNER              </v>
          </cell>
          <cell r="C126" t="str">
            <v>BLS</v>
          </cell>
          <cell r="D126">
            <v>3160451.73</v>
          </cell>
          <cell r="E126">
            <v>1616423.8</v>
          </cell>
          <cell r="F126">
            <v>1407159.56</v>
          </cell>
          <cell r="G126">
            <v>3023583.3600000003</v>
          </cell>
          <cell r="H126">
            <v>0.95669341546943998</v>
          </cell>
        </row>
        <row r="127">
          <cell r="A127" t="str">
            <v>23054</v>
          </cell>
          <cell r="B127" t="str">
            <v xml:space="preserve">GRAPEVIEW           </v>
          </cell>
          <cell r="C127" t="str">
            <v>BL</v>
          </cell>
          <cell r="D127">
            <v>81790.159999999989</v>
          </cell>
          <cell r="E127">
            <v>39995.07</v>
          </cell>
          <cell r="F127">
            <v>38331.57</v>
          </cell>
          <cell r="G127">
            <v>78326.64</v>
          </cell>
          <cell r="H127">
            <v>0.95765358571251125</v>
          </cell>
        </row>
        <row r="128">
          <cell r="A128" t="str">
            <v>17407</v>
          </cell>
          <cell r="B128" t="str">
            <v xml:space="preserve">RIVERVIEW           </v>
          </cell>
          <cell r="C128" t="str">
            <v>BL</v>
          </cell>
          <cell r="D128">
            <v>827682.97000000009</v>
          </cell>
          <cell r="E128">
            <v>349109.07</v>
          </cell>
          <cell r="F128">
            <v>445379.78</v>
          </cell>
          <cell r="G128">
            <v>794488.85000000009</v>
          </cell>
          <cell r="H128">
            <v>0.95989512747858041</v>
          </cell>
        </row>
        <row r="129">
          <cell r="A129" t="str">
            <v>27083</v>
          </cell>
          <cell r="B129" t="str">
            <v xml:space="preserve">UNIVERSITY PLACE    </v>
          </cell>
          <cell r="C129" t="str">
            <v>BLS</v>
          </cell>
          <cell r="D129">
            <v>2054838.8800000001</v>
          </cell>
          <cell r="E129">
            <v>925774.09990463639</v>
          </cell>
          <cell r="F129">
            <v>1048453.6567988959</v>
          </cell>
          <cell r="G129">
            <v>1974227.7567035323</v>
          </cell>
          <cell r="H129">
            <v>0.96077010023458975</v>
          </cell>
        </row>
        <row r="130">
          <cell r="A130" t="str">
            <v>38300</v>
          </cell>
          <cell r="B130" t="str">
            <v xml:space="preserve">COLFAX              </v>
          </cell>
          <cell r="C130" t="str">
            <v>BL</v>
          </cell>
          <cell r="D130">
            <v>272429.88999999996</v>
          </cell>
          <cell r="E130">
            <v>146001.04</v>
          </cell>
          <cell r="F130">
            <v>116501.48999999999</v>
          </cell>
          <cell r="G130">
            <v>262502.53000000003</v>
          </cell>
          <cell r="H130">
            <v>0.96355994564326286</v>
          </cell>
        </row>
        <row r="131">
          <cell r="A131" t="str">
            <v>17409</v>
          </cell>
          <cell r="B131" t="str">
            <v xml:space="preserve">TAHOMA              </v>
          </cell>
          <cell r="C131" t="str">
            <v>BL</v>
          </cell>
          <cell r="D131">
            <v>1415354.74</v>
          </cell>
          <cell r="E131">
            <v>612989.99000000011</v>
          </cell>
          <cell r="F131">
            <v>755396.45</v>
          </cell>
          <cell r="G131">
            <v>1368386.44</v>
          </cell>
          <cell r="H131">
            <v>0.96681517454768973</v>
          </cell>
        </row>
        <row r="132">
          <cell r="A132" t="str">
            <v>23402</v>
          </cell>
          <cell r="B132" t="str">
            <v xml:space="preserve">PIONEER             </v>
          </cell>
          <cell r="C132" t="str">
            <v>BLS</v>
          </cell>
          <cell r="D132">
            <v>295291.83999999997</v>
          </cell>
          <cell r="E132">
            <v>134135.71</v>
          </cell>
          <cell r="F132">
            <v>151816.79999999999</v>
          </cell>
          <cell r="G132">
            <v>285952.51</v>
          </cell>
          <cell r="H132">
            <v>0.96837254290535102</v>
          </cell>
        </row>
        <row r="133">
          <cell r="A133" t="str">
            <v>32358</v>
          </cell>
          <cell r="B133" t="str">
            <v xml:space="preserve">FREEMAN             </v>
          </cell>
          <cell r="C133" t="str">
            <v>BL</v>
          </cell>
          <cell r="D133">
            <v>337827.76</v>
          </cell>
          <cell r="E133">
            <v>152222.26</v>
          </cell>
          <cell r="F133">
            <v>175115.87</v>
          </cell>
          <cell r="G133">
            <v>327338.13</v>
          </cell>
          <cell r="H133">
            <v>0.96894976895918794</v>
          </cell>
        </row>
        <row r="134">
          <cell r="A134" t="str">
            <v>31306</v>
          </cell>
          <cell r="B134" t="str">
            <v xml:space="preserve">LAKEWOOD            </v>
          </cell>
          <cell r="C134" t="str">
            <v>BL</v>
          </cell>
          <cell r="D134">
            <v>676410.05</v>
          </cell>
          <cell r="E134">
            <v>227729.77000000002</v>
          </cell>
          <cell r="F134">
            <v>428812.86</v>
          </cell>
          <cell r="G134">
            <v>656542.63</v>
          </cell>
          <cell r="H134">
            <v>0.97062814190889091</v>
          </cell>
        </row>
        <row r="135">
          <cell r="A135" t="str">
            <v>23042</v>
          </cell>
          <cell r="B135" t="str">
            <v xml:space="preserve">SOUTHSIDE           </v>
          </cell>
          <cell r="C135" t="str">
            <v>BL</v>
          </cell>
          <cell r="D135">
            <v>53529.829999999994</v>
          </cell>
          <cell r="E135">
            <v>22194.85</v>
          </cell>
          <cell r="F135">
            <v>29908.870000000003</v>
          </cell>
          <cell r="G135">
            <v>52103.72</v>
          </cell>
          <cell r="H135">
            <v>0.9733585927696764</v>
          </cell>
        </row>
        <row r="136">
          <cell r="A136" t="str">
            <v>36400</v>
          </cell>
          <cell r="B136" t="str">
            <v xml:space="preserve">COLUMBIA            </v>
          </cell>
          <cell r="C136" t="str">
            <v>BLSC</v>
          </cell>
          <cell r="D136">
            <v>340554.13</v>
          </cell>
          <cell r="E136">
            <v>166892.81</v>
          </cell>
          <cell r="F136">
            <v>164791.09000000003</v>
          </cell>
          <cell r="G136">
            <v>331683.90000000002</v>
          </cell>
          <cell r="H136">
            <v>0.97395353860486145</v>
          </cell>
        </row>
        <row r="137">
          <cell r="A137" t="str">
            <v>08404</v>
          </cell>
          <cell r="B137" t="str">
            <v xml:space="preserve">WOODLAND            </v>
          </cell>
          <cell r="C137" t="str">
            <v>BLC</v>
          </cell>
          <cell r="D137">
            <v>701217.72</v>
          </cell>
          <cell r="E137">
            <v>293596.6079911571</v>
          </cell>
          <cell r="F137">
            <v>389428.20116685925</v>
          </cell>
          <cell r="G137">
            <v>683024.80915801635</v>
          </cell>
          <cell r="H137">
            <v>0.97405526083684302</v>
          </cell>
        </row>
        <row r="138">
          <cell r="A138" t="str">
            <v>08401</v>
          </cell>
          <cell r="B138" t="str">
            <v xml:space="preserve">CASTLE ROCK         </v>
          </cell>
          <cell r="C138" t="str">
            <v>BL</v>
          </cell>
          <cell r="D138">
            <v>483996.28</v>
          </cell>
          <cell r="E138">
            <v>217695</v>
          </cell>
          <cell r="F138">
            <v>254057.77</v>
          </cell>
          <cell r="G138">
            <v>471752.77</v>
          </cell>
          <cell r="H138">
            <v>0.97470329730633465</v>
          </cell>
        </row>
        <row r="139">
          <cell r="A139" t="str">
            <v>18303</v>
          </cell>
          <cell r="B139" t="str">
            <v xml:space="preserve">BAINBRIDGE          </v>
          </cell>
          <cell r="C139" t="str">
            <v>BL</v>
          </cell>
          <cell r="D139">
            <v>915007.22999999986</v>
          </cell>
          <cell r="E139">
            <v>338361.55</v>
          </cell>
          <cell r="F139">
            <v>553658.46</v>
          </cell>
          <cell r="G139">
            <v>892020.01</v>
          </cell>
          <cell r="H139">
            <v>0.97487755369976714</v>
          </cell>
        </row>
        <row r="140">
          <cell r="A140" t="str">
            <v>37502</v>
          </cell>
          <cell r="B140" t="str">
            <v xml:space="preserve">FERNDALE            </v>
          </cell>
          <cell r="C140" t="str">
            <v>BLSC</v>
          </cell>
          <cell r="D140">
            <v>1360186.82</v>
          </cell>
          <cell r="E140">
            <v>514465.53796317743</v>
          </cell>
          <cell r="F140">
            <v>812941.96251834754</v>
          </cell>
          <cell r="G140">
            <v>1327407.500481525</v>
          </cell>
          <cell r="H140">
            <v>0.97590086961842848</v>
          </cell>
        </row>
        <row r="141">
          <cell r="A141" t="str">
            <v>21301</v>
          </cell>
          <cell r="B141" t="str">
            <v xml:space="preserve">PE ELL              </v>
          </cell>
          <cell r="C141" t="str">
            <v>BL</v>
          </cell>
          <cell r="D141">
            <v>149485.30000000002</v>
          </cell>
          <cell r="E141">
            <v>61705.07</v>
          </cell>
          <cell r="F141">
            <v>84251.520000000004</v>
          </cell>
          <cell r="G141">
            <v>145956.59</v>
          </cell>
          <cell r="H141">
            <v>0.97639426752998437</v>
          </cell>
        </row>
        <row r="142">
          <cell r="A142" t="str">
            <v>25101</v>
          </cell>
          <cell r="B142" t="str">
            <v xml:space="preserve">OCEAN BEACH         </v>
          </cell>
          <cell r="C142" t="str">
            <v>BLSC</v>
          </cell>
          <cell r="D142">
            <v>450869.81</v>
          </cell>
          <cell r="E142">
            <v>281124.33</v>
          </cell>
          <cell r="F142">
            <v>159803.78</v>
          </cell>
          <cell r="G142">
            <v>440928.11</v>
          </cell>
          <cell r="H142">
            <v>0.97794995411203067</v>
          </cell>
        </row>
        <row r="143">
          <cell r="A143" t="str">
            <v>14005</v>
          </cell>
          <cell r="B143" t="str">
            <v xml:space="preserve">ABERDEEN            </v>
          </cell>
          <cell r="C143" t="str">
            <v>BLS</v>
          </cell>
          <cell r="D143">
            <v>1798903.47</v>
          </cell>
          <cell r="E143">
            <v>845552.95881798607</v>
          </cell>
          <cell r="F143">
            <v>914316.13364573359</v>
          </cell>
          <cell r="G143">
            <v>1759869.0924637197</v>
          </cell>
          <cell r="H143">
            <v>0.97830101604268949</v>
          </cell>
        </row>
        <row r="144">
          <cell r="A144" t="str">
            <v>07002</v>
          </cell>
          <cell r="B144" t="str">
            <v xml:space="preserve">DAYTON              </v>
          </cell>
          <cell r="C144" t="str">
            <v>BL</v>
          </cell>
          <cell r="D144">
            <v>191087.76</v>
          </cell>
          <cell r="E144">
            <v>86636.77</v>
          </cell>
          <cell r="F144">
            <v>102159.37</v>
          </cell>
          <cell r="G144">
            <v>188796.14</v>
          </cell>
          <cell r="H144">
            <v>0.98800749980009184</v>
          </cell>
        </row>
        <row r="145">
          <cell r="A145" t="str">
            <v>27416</v>
          </cell>
          <cell r="B145" t="str">
            <v xml:space="preserve">WHITE RIVER         </v>
          </cell>
          <cell r="C145" t="str">
            <v>BL</v>
          </cell>
          <cell r="D145">
            <v>1083188.3600000001</v>
          </cell>
          <cell r="E145">
            <v>383585.40498335654</v>
          </cell>
          <cell r="F145">
            <v>689788.99497139093</v>
          </cell>
          <cell r="G145">
            <v>1073374.3999547474</v>
          </cell>
          <cell r="H145">
            <v>0.99093974750130009</v>
          </cell>
        </row>
        <row r="146">
          <cell r="A146" t="str">
            <v>17402</v>
          </cell>
          <cell r="B146" t="str">
            <v xml:space="preserve">VASHON ISLAND       </v>
          </cell>
          <cell r="C146" t="str">
            <v>BL</v>
          </cell>
          <cell r="D146">
            <v>478220.22</v>
          </cell>
          <cell r="E146">
            <v>207615.81362565243</v>
          </cell>
          <cell r="F146">
            <v>266817.16118104279</v>
          </cell>
          <cell r="G146">
            <v>474432.97480669525</v>
          </cell>
          <cell r="H146">
            <v>0.99208054148504066</v>
          </cell>
        </row>
        <row r="147">
          <cell r="A147" t="str">
            <v>24105</v>
          </cell>
          <cell r="B147" t="str">
            <v xml:space="preserve">OKANOGAN            </v>
          </cell>
          <cell r="C147" t="str">
            <v>BLC</v>
          </cell>
          <cell r="D147">
            <v>365160.70999999996</v>
          </cell>
          <cell r="E147">
            <v>149847.56</v>
          </cell>
          <cell r="F147">
            <v>214831.35000000003</v>
          </cell>
          <cell r="G147">
            <v>364678.91000000003</v>
          </cell>
          <cell r="H147">
            <v>0.99868058094201884</v>
          </cell>
        </row>
        <row r="148">
          <cell r="A148" t="str">
            <v>13301</v>
          </cell>
          <cell r="B148" t="str">
            <v xml:space="preserve">GRAND COULEE DAM    </v>
          </cell>
          <cell r="C148" t="str">
            <v>BLSC</v>
          </cell>
          <cell r="D148">
            <v>343075.98</v>
          </cell>
          <cell r="E148">
            <v>159304.00999999998</v>
          </cell>
          <cell r="F148">
            <v>183442.36</v>
          </cell>
          <cell r="G148">
            <v>342746.37</v>
          </cell>
          <cell r="H148">
            <v>0.99903925072224531</v>
          </cell>
        </row>
        <row r="149">
          <cell r="A149" t="str">
            <v>04222</v>
          </cell>
          <cell r="B149" t="str">
            <v xml:space="preserve">CASHMERE            </v>
          </cell>
          <cell r="C149" t="str">
            <v>BL</v>
          </cell>
          <cell r="D149">
            <v>527025.14</v>
          </cell>
          <cell r="E149">
            <v>239702.16</v>
          </cell>
          <cell r="F149">
            <v>289352.95999999996</v>
          </cell>
          <cell r="G149">
            <v>529055.12</v>
          </cell>
          <cell r="H149">
            <v>1.0038517707143912</v>
          </cell>
        </row>
        <row r="150">
          <cell r="A150" t="str">
            <v>39201</v>
          </cell>
          <cell r="B150" t="str">
            <v xml:space="preserve">SUNNYSIDE           </v>
          </cell>
          <cell r="C150" t="str">
            <v>BLS</v>
          </cell>
          <cell r="D150">
            <v>3614057.1</v>
          </cell>
          <cell r="E150">
            <v>1867977.89</v>
          </cell>
          <cell r="F150">
            <v>1767542.1900000002</v>
          </cell>
          <cell r="G150">
            <v>3635520.08</v>
          </cell>
          <cell r="H150">
            <v>1.0059387495565579</v>
          </cell>
        </row>
        <row r="151">
          <cell r="A151" t="str">
            <v>34033</v>
          </cell>
          <cell r="B151" t="str">
            <v xml:space="preserve">TUMWATER            </v>
          </cell>
          <cell r="C151" t="str">
            <v>BL</v>
          </cell>
          <cell r="D151">
            <v>1816981.02</v>
          </cell>
          <cell r="E151">
            <v>852799.05092887173</v>
          </cell>
          <cell r="F151">
            <v>975340.35604768246</v>
          </cell>
          <cell r="G151">
            <v>1828139.4069765541</v>
          </cell>
          <cell r="H151">
            <v>1.0061411687044226</v>
          </cell>
        </row>
        <row r="152">
          <cell r="A152" t="str">
            <v>15201</v>
          </cell>
          <cell r="B152" t="str">
            <v xml:space="preserve">OAK HARBOR          </v>
          </cell>
          <cell r="C152" t="str">
            <v>BLSC</v>
          </cell>
          <cell r="D152">
            <v>1968931.9100000001</v>
          </cell>
          <cell r="E152">
            <v>855495.98</v>
          </cell>
          <cell r="F152">
            <v>1126036.1499999999</v>
          </cell>
          <cell r="G152">
            <v>1981532.13</v>
          </cell>
          <cell r="H152">
            <v>1.0063995204384695</v>
          </cell>
        </row>
        <row r="153">
          <cell r="A153" t="str">
            <v>08458</v>
          </cell>
          <cell r="B153" t="str">
            <v xml:space="preserve">KELSO               </v>
          </cell>
          <cell r="C153" t="str">
            <v>BLS</v>
          </cell>
          <cell r="D153">
            <v>2093772.3399999999</v>
          </cell>
          <cell r="E153">
            <v>1070355.4659650971</v>
          </cell>
          <cell r="F153">
            <v>1037957.623184643</v>
          </cell>
          <cell r="G153">
            <v>2108313.0891497401</v>
          </cell>
          <cell r="H153">
            <v>1.0069447613152347</v>
          </cell>
        </row>
        <row r="154">
          <cell r="A154" t="str">
            <v>29103</v>
          </cell>
          <cell r="B154" t="str">
            <v xml:space="preserve">ANACORTES           </v>
          </cell>
          <cell r="C154" t="str">
            <v>BL</v>
          </cell>
          <cell r="D154">
            <v>744730.25999999989</v>
          </cell>
          <cell r="E154">
            <v>276976.12756973336</v>
          </cell>
          <cell r="F154">
            <v>473216.57899592549</v>
          </cell>
          <cell r="G154">
            <v>750192.70656565879</v>
          </cell>
          <cell r="H154">
            <v>1.0073347987305616</v>
          </cell>
        </row>
        <row r="155">
          <cell r="A155" t="str">
            <v>30303</v>
          </cell>
          <cell r="B155" t="str">
            <v xml:space="preserve">STEVENSON-CARSON    </v>
          </cell>
          <cell r="C155" t="str">
            <v>BLS</v>
          </cell>
          <cell r="D155">
            <v>467152.68</v>
          </cell>
          <cell r="E155">
            <v>190461.2</v>
          </cell>
          <cell r="F155">
            <v>281530.03000000003</v>
          </cell>
          <cell r="G155">
            <v>471991.23000000004</v>
          </cell>
          <cell r="H155">
            <v>1.0103575345002838</v>
          </cell>
        </row>
        <row r="156">
          <cell r="A156" t="str">
            <v>25160</v>
          </cell>
          <cell r="B156" t="str">
            <v xml:space="preserve">WILLAPA VALLEY      </v>
          </cell>
          <cell r="C156" t="str">
            <v>BL</v>
          </cell>
          <cell r="D156">
            <v>191210.9</v>
          </cell>
          <cell r="E156">
            <v>95327.03</v>
          </cell>
          <cell r="F156">
            <v>98183.4</v>
          </cell>
          <cell r="G156">
            <v>193510.43</v>
          </cell>
          <cell r="H156">
            <v>1.0120261449530334</v>
          </cell>
        </row>
        <row r="157">
          <cell r="A157" t="str">
            <v>05323</v>
          </cell>
          <cell r="B157" t="str">
            <v xml:space="preserve">SEQUIM              </v>
          </cell>
          <cell r="C157" t="str">
            <v>BLC</v>
          </cell>
          <cell r="D157">
            <v>869383</v>
          </cell>
          <cell r="E157">
            <v>414810.92</v>
          </cell>
          <cell r="F157">
            <v>465253.48000000004</v>
          </cell>
          <cell r="G157">
            <v>880064.4</v>
          </cell>
          <cell r="H157">
            <v>1.0122861845699767</v>
          </cell>
        </row>
        <row r="158">
          <cell r="A158" t="str">
            <v>33207</v>
          </cell>
          <cell r="B158" t="str">
            <v xml:space="preserve">MARY WALKER         </v>
          </cell>
          <cell r="C158" t="str">
            <v>BL</v>
          </cell>
          <cell r="D158">
            <v>262892.89999999997</v>
          </cell>
          <cell r="E158">
            <v>152823.61000000002</v>
          </cell>
          <cell r="F158">
            <v>114217.04999999999</v>
          </cell>
          <cell r="G158">
            <v>267040.66000000003</v>
          </cell>
          <cell r="H158">
            <v>1.0157773755015829</v>
          </cell>
        </row>
        <row r="159">
          <cell r="A159" t="str">
            <v>25118</v>
          </cell>
          <cell r="B159" t="str">
            <v xml:space="preserve">SOUTH BEND          </v>
          </cell>
          <cell r="C159" t="str">
            <v>BL</v>
          </cell>
          <cell r="D159">
            <v>283640.18</v>
          </cell>
          <cell r="E159">
            <v>120459.11</v>
          </cell>
          <cell r="F159">
            <v>167668.84</v>
          </cell>
          <cell r="G159">
            <v>288127.95</v>
          </cell>
          <cell r="H159">
            <v>1.0158220531378876</v>
          </cell>
        </row>
        <row r="160">
          <cell r="A160" t="str">
            <v>09075</v>
          </cell>
          <cell r="B160" t="str">
            <v xml:space="preserve">BRIDGEPORT          </v>
          </cell>
          <cell r="C160" t="str">
            <v>BLSC</v>
          </cell>
          <cell r="D160">
            <v>446933.80999999994</v>
          </cell>
          <cell r="E160">
            <v>276159.24150665477</v>
          </cell>
          <cell r="F160">
            <v>178077.68884716512</v>
          </cell>
          <cell r="G160">
            <v>454236.93035381986</v>
          </cell>
          <cell r="H160">
            <v>1.0163404964905651</v>
          </cell>
        </row>
        <row r="161">
          <cell r="A161" t="str">
            <v>32361</v>
          </cell>
          <cell r="B161" t="str">
            <v xml:space="preserve">EAST VALLEY         </v>
          </cell>
          <cell r="C161" t="str">
            <v>BL</v>
          </cell>
          <cell r="D161">
            <v>1688393.48</v>
          </cell>
          <cell r="E161">
            <v>831898.75339552783</v>
          </cell>
          <cell r="F161">
            <v>885178.61002129782</v>
          </cell>
          <cell r="G161">
            <v>1717077.3634168257</v>
          </cell>
          <cell r="H161">
            <v>1.0169888617532601</v>
          </cell>
        </row>
        <row r="162">
          <cell r="A162" t="str">
            <v>39204</v>
          </cell>
          <cell r="B162" t="str">
            <v xml:space="preserve">GRANGER             </v>
          </cell>
          <cell r="C162" t="str">
            <v>BLS</v>
          </cell>
          <cell r="D162">
            <v>962574.3600000001</v>
          </cell>
          <cell r="E162">
            <v>608910.17694895726</v>
          </cell>
          <cell r="F162">
            <v>370193.62833463226</v>
          </cell>
          <cell r="G162">
            <v>979103.80528358952</v>
          </cell>
          <cell r="H162">
            <v>1.0171721229761297</v>
          </cell>
        </row>
        <row r="163">
          <cell r="A163" t="str">
            <v>29100</v>
          </cell>
          <cell r="B163" t="str">
            <v xml:space="preserve">BURLINGTON EDISON   </v>
          </cell>
          <cell r="C163" t="str">
            <v>BLS</v>
          </cell>
          <cell r="D163">
            <v>1427532.59</v>
          </cell>
          <cell r="E163">
            <v>668444.50004151289</v>
          </cell>
          <cell r="F163">
            <v>795428.34886392043</v>
          </cell>
          <cell r="G163">
            <v>1463872.8489054334</v>
          </cell>
          <cell r="H163">
            <v>1.0254566930100233</v>
          </cell>
        </row>
        <row r="164">
          <cell r="A164" t="str">
            <v>31063</v>
          </cell>
          <cell r="B164" t="str">
            <v xml:space="preserve">INDEX               </v>
          </cell>
          <cell r="C164" t="str">
            <v>BL</v>
          </cell>
          <cell r="D164">
            <v>14771.060000000001</v>
          </cell>
          <cell r="E164">
            <v>13369.29</v>
          </cell>
          <cell r="F164">
            <v>1801.7099999999998</v>
          </cell>
          <cell r="G164">
            <v>15171</v>
          </cell>
          <cell r="H164">
            <v>1.027075917368151</v>
          </cell>
        </row>
        <row r="165">
          <cell r="A165" t="str">
            <v>08402</v>
          </cell>
          <cell r="B165" t="str">
            <v xml:space="preserve">KALAMA              </v>
          </cell>
          <cell r="C165" t="str">
            <v>BLC</v>
          </cell>
          <cell r="D165">
            <v>249062.64</v>
          </cell>
          <cell r="E165">
            <v>124382.73</v>
          </cell>
          <cell r="F165">
            <v>132269.33000000002</v>
          </cell>
          <cell r="G165">
            <v>256652.06</v>
          </cell>
          <cell r="H165">
            <v>1.0304719326832799</v>
          </cell>
        </row>
        <row r="166">
          <cell r="A166" t="str">
            <v>13165</v>
          </cell>
          <cell r="B166" t="str">
            <v xml:space="preserve">EPHRATA             </v>
          </cell>
          <cell r="C166" t="str">
            <v>BLS</v>
          </cell>
          <cell r="D166">
            <v>873371.59000000008</v>
          </cell>
          <cell r="E166">
            <v>404958.46</v>
          </cell>
          <cell r="F166">
            <v>496379.06000000006</v>
          </cell>
          <cell r="G166">
            <v>901337.52</v>
          </cell>
          <cell r="H166">
            <v>1.0320206545761352</v>
          </cell>
        </row>
        <row r="167">
          <cell r="A167" t="str">
            <v>32360</v>
          </cell>
          <cell r="B167" t="str">
            <v xml:space="preserve">CHENEY              </v>
          </cell>
          <cell r="C167" t="str">
            <v>BLS</v>
          </cell>
          <cell r="D167">
            <v>1389449.37</v>
          </cell>
          <cell r="E167">
            <v>694105.2699999999</v>
          </cell>
          <cell r="F167">
            <v>746121.45</v>
          </cell>
          <cell r="G167">
            <v>1440226.7199999997</v>
          </cell>
          <cell r="H167">
            <v>1.0365449444192412</v>
          </cell>
        </row>
        <row r="168">
          <cell r="A168" t="str">
            <v>32356</v>
          </cell>
          <cell r="B168" t="str">
            <v xml:space="preserve">CENTRAL VALLEY      </v>
          </cell>
          <cell r="C168" t="str">
            <v>BL</v>
          </cell>
          <cell r="D168">
            <v>4246588.7300000004</v>
          </cell>
          <cell r="E168">
            <v>2258848.5070325402</v>
          </cell>
          <cell r="F168">
            <v>2146284.8434385015</v>
          </cell>
          <cell r="G168">
            <v>4405133.3504710421</v>
          </cell>
          <cell r="H168">
            <v>1.0373345832505523</v>
          </cell>
        </row>
        <row r="169">
          <cell r="A169" t="str">
            <v>38320</v>
          </cell>
          <cell r="B169" t="str">
            <v xml:space="preserve">ROSALIA             </v>
          </cell>
          <cell r="C169" t="str">
            <v>BL</v>
          </cell>
          <cell r="D169">
            <v>130217.95</v>
          </cell>
          <cell r="E169">
            <v>52572.5</v>
          </cell>
          <cell r="F169">
            <v>83113.210000000006</v>
          </cell>
          <cell r="G169">
            <v>135685.71000000002</v>
          </cell>
          <cell r="H169">
            <v>1.0419892956385814</v>
          </cell>
        </row>
        <row r="170">
          <cell r="A170" t="str">
            <v>34307</v>
          </cell>
          <cell r="B170" t="str">
            <v xml:space="preserve">RAINIER             </v>
          </cell>
          <cell r="C170" t="str">
            <v>BLC</v>
          </cell>
          <cell r="D170">
            <v>331224.48000000004</v>
          </cell>
          <cell r="E170">
            <v>150188.03</v>
          </cell>
          <cell r="F170">
            <v>195283.29</v>
          </cell>
          <cell r="G170">
            <v>345471.32</v>
          </cell>
          <cell r="H170">
            <v>1.0430126420607557</v>
          </cell>
        </row>
        <row r="171">
          <cell r="A171" t="str">
            <v>24122</v>
          </cell>
          <cell r="B171" t="str">
            <v xml:space="preserve">PATEROS             </v>
          </cell>
          <cell r="C171" t="str">
            <v>BLS</v>
          </cell>
          <cell r="D171">
            <v>168822.53</v>
          </cell>
          <cell r="E171">
            <v>91794.319999999992</v>
          </cell>
          <cell r="F171">
            <v>84990.97</v>
          </cell>
          <cell r="G171">
            <v>176785.28999999998</v>
          </cell>
          <cell r="H171">
            <v>1.0471664534348584</v>
          </cell>
        </row>
        <row r="172">
          <cell r="A172" t="str">
            <v>38265</v>
          </cell>
          <cell r="B172" t="str">
            <v xml:space="preserve">TEKOA               </v>
          </cell>
          <cell r="C172" t="str">
            <v>BL</v>
          </cell>
          <cell r="D172">
            <v>93357.89</v>
          </cell>
          <cell r="E172">
            <v>44636.097413082403</v>
          </cell>
          <cell r="F172">
            <v>53284.183730074306</v>
          </cell>
          <cell r="G172">
            <v>97920.28114315671</v>
          </cell>
          <cell r="H172">
            <v>1.0488699042272347</v>
          </cell>
        </row>
        <row r="173">
          <cell r="A173" t="str">
            <v>23404</v>
          </cell>
          <cell r="B173" t="str">
            <v xml:space="preserve">HOOD CANAL          </v>
          </cell>
          <cell r="C173" t="str">
            <v>BLS</v>
          </cell>
          <cell r="D173">
            <v>195133.65</v>
          </cell>
          <cell r="E173">
            <v>81389.72</v>
          </cell>
          <cell r="F173">
            <v>124372.22</v>
          </cell>
          <cell r="G173">
            <v>205761.94</v>
          </cell>
          <cell r="H173">
            <v>1.0544667206296814</v>
          </cell>
        </row>
        <row r="174">
          <cell r="A174" t="str">
            <v>22207</v>
          </cell>
          <cell r="B174" t="str">
            <v xml:space="preserve">DAVENPORT           </v>
          </cell>
          <cell r="C174" t="str">
            <v>BL</v>
          </cell>
          <cell r="D174">
            <v>223019.71000000002</v>
          </cell>
          <cell r="E174">
            <v>129028.96</v>
          </cell>
          <cell r="F174">
            <v>107909.88</v>
          </cell>
          <cell r="G174">
            <v>236938.84000000003</v>
          </cell>
          <cell r="H174">
            <v>1.062412106983728</v>
          </cell>
        </row>
        <row r="175">
          <cell r="A175" t="str">
            <v>34324</v>
          </cell>
          <cell r="B175" t="str">
            <v xml:space="preserve">GRIFFIN             </v>
          </cell>
          <cell r="C175" t="str">
            <v>L</v>
          </cell>
          <cell r="D175">
            <v>182546.15</v>
          </cell>
          <cell r="E175">
            <v>78451.275119152808</v>
          </cell>
          <cell r="F175">
            <v>115862.80748910441</v>
          </cell>
          <cell r="G175">
            <v>194314.08260825722</v>
          </cell>
          <cell r="H175">
            <v>1.0644655206820699</v>
          </cell>
        </row>
        <row r="176">
          <cell r="A176" t="str">
            <v>14099</v>
          </cell>
          <cell r="B176" t="str">
            <v xml:space="preserve">COSMOPOLIS          </v>
          </cell>
          <cell r="C176" t="str">
            <v>BL</v>
          </cell>
          <cell r="D176">
            <v>65349.97</v>
          </cell>
          <cell r="E176">
            <v>31637.83</v>
          </cell>
          <cell r="F176">
            <v>37993.599999999999</v>
          </cell>
          <cell r="G176">
            <v>69631.429999999993</v>
          </cell>
          <cell r="H176">
            <v>1.0655158678726249</v>
          </cell>
        </row>
        <row r="177">
          <cell r="A177" t="str">
            <v>14172</v>
          </cell>
          <cell r="B177" t="str">
            <v xml:space="preserve">OCOSTA              </v>
          </cell>
          <cell r="C177" t="str">
            <v>BLS</v>
          </cell>
          <cell r="D177">
            <v>314317.53999999998</v>
          </cell>
          <cell r="E177">
            <v>167058.94819984099</v>
          </cell>
          <cell r="F177">
            <v>168359.53437238123</v>
          </cell>
          <cell r="G177">
            <v>335418.48257222224</v>
          </cell>
          <cell r="H177">
            <v>1.0671325646421841</v>
          </cell>
        </row>
        <row r="178">
          <cell r="A178" t="str">
            <v>04228</v>
          </cell>
          <cell r="B178" t="str">
            <v xml:space="preserve">CASCADE             </v>
          </cell>
          <cell r="C178" t="str">
            <v>BLS</v>
          </cell>
          <cell r="D178">
            <v>415558.98</v>
          </cell>
          <cell r="E178">
            <v>182695.16</v>
          </cell>
          <cell r="F178">
            <v>261763.90999999997</v>
          </cell>
          <cell r="G178">
            <v>444459.06999999995</v>
          </cell>
          <cell r="H178">
            <v>1.0695450980267589</v>
          </cell>
        </row>
        <row r="179">
          <cell r="A179" t="str">
            <v>21401</v>
          </cell>
          <cell r="B179" t="str">
            <v xml:space="preserve">CENTRALIA           </v>
          </cell>
          <cell r="C179" t="str">
            <v>BLSC</v>
          </cell>
          <cell r="D179">
            <v>1344126.9799999997</v>
          </cell>
          <cell r="E179">
            <v>743918.69</v>
          </cell>
          <cell r="F179">
            <v>705696.45</v>
          </cell>
          <cell r="G179">
            <v>1449615.14</v>
          </cell>
          <cell r="H179">
            <v>1.0784807994851797</v>
          </cell>
        </row>
        <row r="180">
          <cell r="A180" t="str">
            <v>22009</v>
          </cell>
          <cell r="B180" t="str">
            <v xml:space="preserve">REARDAN             </v>
          </cell>
          <cell r="C180" t="str">
            <v>BL</v>
          </cell>
          <cell r="D180">
            <v>217052.24000000002</v>
          </cell>
          <cell r="E180">
            <v>127340.00855787963</v>
          </cell>
          <cell r="F180">
            <v>107684.97414642567</v>
          </cell>
          <cell r="G180">
            <v>235024.98270430529</v>
          </cell>
          <cell r="H180">
            <v>1.0828037651410798</v>
          </cell>
        </row>
        <row r="181">
          <cell r="A181" t="str">
            <v>32362</v>
          </cell>
          <cell r="B181" t="str">
            <v xml:space="preserve">LIBERTY             </v>
          </cell>
          <cell r="C181" t="str">
            <v>BL</v>
          </cell>
          <cell r="D181">
            <v>189015.96</v>
          </cell>
          <cell r="E181">
            <v>80870.350000000006</v>
          </cell>
          <cell r="F181">
            <v>124138.63999999998</v>
          </cell>
          <cell r="G181">
            <v>205008.99</v>
          </cell>
          <cell r="H181">
            <v>1.084612061330694</v>
          </cell>
        </row>
        <row r="182">
          <cell r="A182" t="str">
            <v>31025</v>
          </cell>
          <cell r="B182" t="str">
            <v xml:space="preserve">MARYSVILLE          </v>
          </cell>
          <cell r="C182" t="str">
            <v>BLSC</v>
          </cell>
          <cell r="D182">
            <v>3636315.5399999996</v>
          </cell>
          <cell r="E182">
            <v>1974033.7961459593</v>
          </cell>
          <cell r="F182">
            <v>1972125.6350161568</v>
          </cell>
          <cell r="G182">
            <v>3946159.4311621161</v>
          </cell>
          <cell r="H182">
            <v>1.0852081970758007</v>
          </cell>
        </row>
        <row r="183">
          <cell r="A183" t="str">
            <v>37501</v>
          </cell>
          <cell r="B183" t="str">
            <v xml:space="preserve">BELLINGHAM          </v>
          </cell>
          <cell r="C183" t="str">
            <v>BLS</v>
          </cell>
          <cell r="D183">
            <v>3306459.5700000003</v>
          </cell>
          <cell r="E183">
            <v>1543597.794907134</v>
          </cell>
          <cell r="F183">
            <v>2050980.2221624586</v>
          </cell>
          <cell r="G183">
            <v>3594578.0170695926</v>
          </cell>
          <cell r="H183">
            <v>1.0871380523396488</v>
          </cell>
        </row>
        <row r="184">
          <cell r="A184" t="str">
            <v>17410</v>
          </cell>
          <cell r="B184" t="str">
            <v xml:space="preserve">SNOQUALMIE VALLEY   </v>
          </cell>
          <cell r="C184" t="str">
            <v>BLC</v>
          </cell>
          <cell r="D184">
            <v>1300508.6499999999</v>
          </cell>
          <cell r="E184">
            <v>541735.29693094536</v>
          </cell>
          <cell r="F184">
            <v>872582.68707512843</v>
          </cell>
          <cell r="G184">
            <v>1414317.9840060738</v>
          </cell>
          <cell r="H184">
            <v>1.0875114010245714</v>
          </cell>
        </row>
        <row r="185">
          <cell r="A185" t="str">
            <v>31332</v>
          </cell>
          <cell r="B185" t="str">
            <v xml:space="preserve">GRANITE FALLS       </v>
          </cell>
          <cell r="C185" t="str">
            <v>BL</v>
          </cell>
          <cell r="D185">
            <v>674106.17</v>
          </cell>
          <cell r="E185">
            <v>317065.44576180476</v>
          </cell>
          <cell r="F185">
            <v>417221.2230145458</v>
          </cell>
          <cell r="G185">
            <v>734286.66877635056</v>
          </cell>
          <cell r="H185">
            <v>1.0892745111298276</v>
          </cell>
        </row>
        <row r="186">
          <cell r="A186" t="str">
            <v>10309</v>
          </cell>
          <cell r="B186" t="str">
            <v xml:space="preserve">REPUBLIC            </v>
          </cell>
          <cell r="C186" t="str">
            <v>BLS</v>
          </cell>
          <cell r="D186">
            <v>188334.92</v>
          </cell>
          <cell r="E186">
            <v>95125.119999999995</v>
          </cell>
          <cell r="F186">
            <v>110026.15000000001</v>
          </cell>
          <cell r="G186">
            <v>205151.27000000002</v>
          </cell>
          <cell r="H186">
            <v>1.0892896017371607</v>
          </cell>
        </row>
        <row r="187">
          <cell r="A187" t="str">
            <v>09013</v>
          </cell>
          <cell r="B187" t="str">
            <v xml:space="preserve">ORONDO              </v>
          </cell>
          <cell r="C187" t="str">
            <v>BLS</v>
          </cell>
          <cell r="D187">
            <v>131789.59</v>
          </cell>
          <cell r="E187">
            <v>81206.920747039068</v>
          </cell>
          <cell r="F187">
            <v>62851.269057948768</v>
          </cell>
          <cell r="G187">
            <v>144058.18980498784</v>
          </cell>
          <cell r="H187">
            <v>1.0930923284986913</v>
          </cell>
        </row>
        <row r="188">
          <cell r="A188" t="str">
            <v>08130</v>
          </cell>
          <cell r="B188" t="str">
            <v xml:space="preserve">TOUTLE LAKE         </v>
          </cell>
          <cell r="C188" t="str">
            <v>BL</v>
          </cell>
          <cell r="D188">
            <v>246016.15999999997</v>
          </cell>
          <cell r="E188">
            <v>144505.94</v>
          </cell>
          <cell r="F188">
            <v>125259.08000000002</v>
          </cell>
          <cell r="G188">
            <v>269765.02</v>
          </cell>
          <cell r="H188">
            <v>1.0965337398974118</v>
          </cell>
        </row>
        <row r="189">
          <cell r="A189" t="str">
            <v>06117</v>
          </cell>
          <cell r="B189" t="str">
            <v xml:space="preserve">CAMAS               </v>
          </cell>
          <cell r="C189" t="str">
            <v>BLC</v>
          </cell>
          <cell r="D189">
            <v>1452366.26</v>
          </cell>
          <cell r="E189">
            <v>669695.09</v>
          </cell>
          <cell r="F189">
            <v>929271.48</v>
          </cell>
          <cell r="G189">
            <v>1598966.5699999998</v>
          </cell>
          <cell r="H189">
            <v>1.1009389394655862</v>
          </cell>
        </row>
        <row r="190">
          <cell r="A190" t="str">
            <v>06101</v>
          </cell>
          <cell r="B190" t="str">
            <v xml:space="preserve">LACENTER            </v>
          </cell>
          <cell r="C190" t="str">
            <v>BL</v>
          </cell>
          <cell r="D190">
            <v>360440.08</v>
          </cell>
          <cell r="E190">
            <v>171511.72</v>
          </cell>
          <cell r="F190">
            <v>226937.14</v>
          </cell>
          <cell r="G190">
            <v>398448.86</v>
          </cell>
          <cell r="H190">
            <v>1.105451036410823</v>
          </cell>
        </row>
        <row r="191">
          <cell r="A191" t="str">
            <v>12110</v>
          </cell>
          <cell r="B191" t="str">
            <v xml:space="preserve">POMEROY             </v>
          </cell>
          <cell r="C191" t="str">
            <v>BL</v>
          </cell>
          <cell r="D191">
            <v>153346.33000000002</v>
          </cell>
          <cell r="E191">
            <v>77963.45</v>
          </cell>
          <cell r="F191">
            <v>91619.949999999983</v>
          </cell>
          <cell r="G191">
            <v>169583.39999999997</v>
          </cell>
          <cell r="H191">
            <v>1.105884959881335</v>
          </cell>
        </row>
        <row r="192">
          <cell r="A192" t="str">
            <v>20405</v>
          </cell>
          <cell r="B192" t="str">
            <v xml:space="preserve">WHITE SALMON        </v>
          </cell>
          <cell r="C192" t="str">
            <v>BLS</v>
          </cell>
          <cell r="D192">
            <v>366353.1</v>
          </cell>
          <cell r="E192">
            <v>168116.96</v>
          </cell>
          <cell r="F192">
            <v>237203.06999999998</v>
          </cell>
          <cell r="G192">
            <v>405320.02999999997</v>
          </cell>
          <cell r="H192">
            <v>1.106364406360967</v>
          </cell>
        </row>
        <row r="193">
          <cell r="A193" t="str">
            <v>34402</v>
          </cell>
          <cell r="B193" t="str">
            <v xml:space="preserve">TENINO              </v>
          </cell>
          <cell r="C193" t="str">
            <v>BL</v>
          </cell>
          <cell r="D193">
            <v>472732.96</v>
          </cell>
          <cell r="E193">
            <v>236424.90999999997</v>
          </cell>
          <cell r="F193">
            <v>288462.25</v>
          </cell>
          <cell r="G193">
            <v>524887.15999999992</v>
          </cell>
          <cell r="H193">
            <v>1.1103248650147006</v>
          </cell>
        </row>
        <row r="194">
          <cell r="A194" t="str">
            <v>35200</v>
          </cell>
          <cell r="B194" t="str">
            <v xml:space="preserve">WAHKIAKUM           </v>
          </cell>
          <cell r="C194" t="str">
            <v>BLS</v>
          </cell>
          <cell r="D194">
            <v>171731.94000000003</v>
          </cell>
          <cell r="E194">
            <v>94483.64</v>
          </cell>
          <cell r="F194">
            <v>96390.81</v>
          </cell>
          <cell r="G194">
            <v>190874.45</v>
          </cell>
          <cell r="H194">
            <v>1.1114673834116122</v>
          </cell>
        </row>
        <row r="195">
          <cell r="A195" t="str">
            <v>14065</v>
          </cell>
          <cell r="B195" t="str">
            <v xml:space="preserve">MC CLEARY           </v>
          </cell>
          <cell r="C195" t="str">
            <v>BLS</v>
          </cell>
          <cell r="D195">
            <v>124738.75</v>
          </cell>
          <cell r="E195">
            <v>75311.91</v>
          </cell>
          <cell r="F195">
            <v>63425.130000000005</v>
          </cell>
          <cell r="G195">
            <v>138737.04</v>
          </cell>
          <cell r="H195">
            <v>1.1122208616007456</v>
          </cell>
        </row>
        <row r="196">
          <cell r="A196" t="str">
            <v>19028</v>
          </cell>
          <cell r="B196" t="str">
            <v xml:space="preserve">EASTON              </v>
          </cell>
          <cell r="C196" t="str">
            <v>BL</v>
          </cell>
          <cell r="D196">
            <v>56283.969999999994</v>
          </cell>
          <cell r="E196">
            <v>24746.53</v>
          </cell>
          <cell r="F196">
            <v>37975.56</v>
          </cell>
          <cell r="G196">
            <v>62722.09</v>
          </cell>
          <cell r="H196">
            <v>1.114386387456322</v>
          </cell>
        </row>
        <row r="197">
          <cell r="A197" t="str">
            <v>25116</v>
          </cell>
          <cell r="B197" t="str">
            <v xml:space="preserve">RAYMOND             </v>
          </cell>
          <cell r="C197" t="str">
            <v>BL</v>
          </cell>
          <cell r="D197">
            <v>265633.26</v>
          </cell>
          <cell r="E197">
            <v>140158.09</v>
          </cell>
          <cell r="F197">
            <v>155939.41</v>
          </cell>
          <cell r="G197">
            <v>296097.5</v>
          </cell>
          <cell r="H197">
            <v>1.1146853372201959</v>
          </cell>
        </row>
        <row r="198">
          <cell r="A198" t="str">
            <v>25155</v>
          </cell>
          <cell r="B198" t="str">
            <v xml:space="preserve">NASELLE GRAYS RIV   </v>
          </cell>
          <cell r="C198" t="str">
            <v>BL</v>
          </cell>
          <cell r="D198">
            <v>133143.92000000001</v>
          </cell>
          <cell r="E198">
            <v>68472.650000000009</v>
          </cell>
          <cell r="F198">
            <v>79991.83</v>
          </cell>
          <cell r="G198">
            <v>148464.48000000001</v>
          </cell>
          <cell r="H198">
            <v>1.1150676651250766</v>
          </cell>
        </row>
        <row r="199">
          <cell r="A199" t="str">
            <v>02420</v>
          </cell>
          <cell r="B199" t="str">
            <v xml:space="preserve">ASOTIN              </v>
          </cell>
          <cell r="C199" t="str">
            <v>BL</v>
          </cell>
          <cell r="D199">
            <v>173549.09999999998</v>
          </cell>
          <cell r="E199">
            <v>81016.490000000005</v>
          </cell>
          <cell r="F199">
            <v>113506.20999999999</v>
          </cell>
          <cell r="G199">
            <v>194522.7</v>
          </cell>
          <cell r="H199">
            <v>1.1208511020800456</v>
          </cell>
        </row>
        <row r="200">
          <cell r="A200" t="str">
            <v>04129</v>
          </cell>
          <cell r="B200" t="str">
            <v xml:space="preserve">LAKE CHELAN         </v>
          </cell>
          <cell r="C200" t="str">
            <v>BLS</v>
          </cell>
          <cell r="D200">
            <v>668834.41</v>
          </cell>
          <cell r="E200">
            <v>369619.28278540226</v>
          </cell>
          <cell r="F200">
            <v>393748.7495712458</v>
          </cell>
          <cell r="G200">
            <v>763368.03235664801</v>
          </cell>
          <cell r="H200">
            <v>1.1413408475150792</v>
          </cell>
        </row>
        <row r="201">
          <cell r="A201" t="str">
            <v>10050</v>
          </cell>
          <cell r="B201" t="str">
            <v xml:space="preserve">CURLEW              </v>
          </cell>
          <cell r="C201" t="str">
            <v>BL</v>
          </cell>
          <cell r="D201">
            <v>115409.29000000001</v>
          </cell>
          <cell r="E201">
            <v>54139.7</v>
          </cell>
          <cell r="F201">
            <v>77706.19</v>
          </cell>
          <cell r="G201">
            <v>131845.89000000001</v>
          </cell>
          <cell r="H201">
            <v>1.1424200772745419</v>
          </cell>
        </row>
        <row r="202">
          <cell r="A202" t="str">
            <v>19403</v>
          </cell>
          <cell r="B202" t="str">
            <v xml:space="preserve">KITTITAS            </v>
          </cell>
          <cell r="C202" t="str">
            <v>BL</v>
          </cell>
          <cell r="D202">
            <v>212541.87</v>
          </cell>
          <cell r="E202">
            <v>124343.53</v>
          </cell>
          <cell r="F202">
            <v>118934.94</v>
          </cell>
          <cell r="G202">
            <v>243278.47</v>
          </cell>
          <cell r="H202">
            <v>1.1446143294024844</v>
          </cell>
        </row>
        <row r="203">
          <cell r="A203" t="str">
            <v>04019</v>
          </cell>
          <cell r="B203" t="str">
            <v xml:space="preserve">MANSON              </v>
          </cell>
          <cell r="C203" t="str">
            <v>BLS</v>
          </cell>
          <cell r="D203">
            <v>441578.99</v>
          </cell>
          <cell r="E203">
            <v>250649.48656112349</v>
          </cell>
          <cell r="F203">
            <v>256876.42215916549</v>
          </cell>
          <cell r="G203">
            <v>507525.90872028901</v>
          </cell>
          <cell r="H203">
            <v>1.149343424876915</v>
          </cell>
        </row>
        <row r="204">
          <cell r="A204" t="str">
            <v>21303</v>
          </cell>
          <cell r="B204" t="str">
            <v xml:space="preserve">WHITE PASS          </v>
          </cell>
          <cell r="C204" t="str">
            <v>BLSC</v>
          </cell>
          <cell r="D204">
            <v>183333.43</v>
          </cell>
          <cell r="E204">
            <v>109367.25685470505</v>
          </cell>
          <cell r="F204">
            <v>102038.10541097661</v>
          </cell>
          <cell r="G204">
            <v>211405.36226568167</v>
          </cell>
          <cell r="H204">
            <v>1.1531195498043192</v>
          </cell>
        </row>
        <row r="205">
          <cell r="A205" t="str">
            <v>17216</v>
          </cell>
          <cell r="B205" t="str">
            <v xml:space="preserve">ENUMCLAW            </v>
          </cell>
          <cell r="C205" t="str">
            <v>BL</v>
          </cell>
          <cell r="D205">
            <v>1357475.23</v>
          </cell>
          <cell r="E205">
            <v>742755.48630166252</v>
          </cell>
          <cell r="F205">
            <v>824062.2304922617</v>
          </cell>
          <cell r="G205">
            <v>1566817.7167939241</v>
          </cell>
          <cell r="H205">
            <v>1.1542145905630441</v>
          </cell>
        </row>
        <row r="206">
          <cell r="A206" t="str">
            <v>38301</v>
          </cell>
          <cell r="B206" t="str">
            <v>PALOUSE</v>
          </cell>
          <cell r="C206" t="str">
            <v>BL</v>
          </cell>
          <cell r="D206">
            <v>53444.46</v>
          </cell>
          <cell r="E206">
            <v>21759.01</v>
          </cell>
          <cell r="F206">
            <v>40575</v>
          </cell>
          <cell r="G206">
            <v>62334.009999999995</v>
          </cell>
          <cell r="H206">
            <v>1.1663324879697539</v>
          </cell>
        </row>
        <row r="207">
          <cell r="A207" t="str">
            <v>26059</v>
          </cell>
          <cell r="B207" t="str">
            <v xml:space="preserve">CUSICK              </v>
          </cell>
          <cell r="C207" t="str">
            <v>BL</v>
          </cell>
          <cell r="D207">
            <v>146231.51</v>
          </cell>
          <cell r="E207">
            <v>69747.97656571494</v>
          </cell>
          <cell r="F207">
            <v>101921.6162868954</v>
          </cell>
          <cell r="G207">
            <v>171669.59285261034</v>
          </cell>
          <cell r="H207">
            <v>1.1739576022473563</v>
          </cell>
        </row>
        <row r="208">
          <cell r="A208" t="str">
            <v>20406</v>
          </cell>
          <cell r="B208" t="str">
            <v xml:space="preserve">LYLE                </v>
          </cell>
          <cell r="C208" t="str">
            <v>BL</v>
          </cell>
          <cell r="D208">
            <v>122746.43</v>
          </cell>
          <cell r="E208">
            <v>77433.509999999995</v>
          </cell>
          <cell r="F208">
            <v>66988.5</v>
          </cell>
          <cell r="G208">
            <v>144422.01</v>
          </cell>
          <cell r="H208">
            <v>1.1765882722617678</v>
          </cell>
        </row>
        <row r="209">
          <cell r="A209" t="str">
            <v>28137</v>
          </cell>
          <cell r="B209" t="str">
            <v xml:space="preserve">ORCAS               </v>
          </cell>
          <cell r="C209" t="str">
            <v>BL</v>
          </cell>
          <cell r="D209">
            <v>182203.32</v>
          </cell>
          <cell r="E209">
            <v>84676.76</v>
          </cell>
          <cell r="F209">
            <v>129881.93</v>
          </cell>
          <cell r="G209">
            <v>214558.69</v>
          </cell>
          <cell r="H209">
            <v>1.1775783778253877</v>
          </cell>
        </row>
        <row r="210">
          <cell r="A210" t="str">
            <v>29317</v>
          </cell>
          <cell r="B210" t="str">
            <v xml:space="preserve">CONWAY              </v>
          </cell>
          <cell r="C210" t="str">
            <v>BL</v>
          </cell>
          <cell r="D210">
            <v>104425.45</v>
          </cell>
          <cell r="E210">
            <v>46600.62</v>
          </cell>
          <cell r="F210">
            <v>77011.010000000009</v>
          </cell>
          <cell r="G210">
            <v>123611.63</v>
          </cell>
          <cell r="H210">
            <v>1.1837308816959851</v>
          </cell>
        </row>
        <row r="211">
          <cell r="A211" t="str">
            <v>31330</v>
          </cell>
          <cell r="B211" t="str">
            <v xml:space="preserve">DARRINGTON          </v>
          </cell>
          <cell r="C211" t="str">
            <v>BL</v>
          </cell>
          <cell r="D211">
            <v>136154.35999999999</v>
          </cell>
          <cell r="E211">
            <v>59030.99</v>
          </cell>
          <cell r="F211">
            <v>102498.46</v>
          </cell>
          <cell r="G211">
            <v>161529.45000000001</v>
          </cell>
          <cell r="H211">
            <v>1.1863700141515852</v>
          </cell>
        </row>
        <row r="212">
          <cell r="A212" t="str">
            <v>32325</v>
          </cell>
          <cell r="B212" t="str">
            <v xml:space="preserve">NINE MILE FALLS     </v>
          </cell>
          <cell r="C212" t="str">
            <v>L</v>
          </cell>
          <cell r="D212">
            <v>435851.70999999996</v>
          </cell>
          <cell r="E212">
            <v>221198.07999999999</v>
          </cell>
          <cell r="F212">
            <v>296977.90000000002</v>
          </cell>
          <cell r="G212">
            <v>518175.98</v>
          </cell>
          <cell r="H212">
            <v>1.188881374355512</v>
          </cell>
        </row>
        <row r="213">
          <cell r="A213" t="str">
            <v>28149</v>
          </cell>
          <cell r="B213" t="str">
            <v xml:space="preserve">SAN JUAN            </v>
          </cell>
          <cell r="C213" t="str">
            <v>BL</v>
          </cell>
          <cell r="D213">
            <v>289271.67999999999</v>
          </cell>
          <cell r="E213">
            <v>166938.75</v>
          </cell>
          <cell r="F213">
            <v>177890.96</v>
          </cell>
          <cell r="G213">
            <v>344829.70999999996</v>
          </cell>
          <cell r="H213">
            <v>1.1920617669866611</v>
          </cell>
        </row>
        <row r="214">
          <cell r="A214" t="str">
            <v>33115</v>
          </cell>
          <cell r="B214" t="str">
            <v xml:space="preserve">COLVILLE            </v>
          </cell>
          <cell r="C214" t="str">
            <v>BL</v>
          </cell>
          <cell r="D214">
            <v>582663.61</v>
          </cell>
          <cell r="E214">
            <v>294629.15999999997</v>
          </cell>
          <cell r="F214">
            <v>400472.58999999997</v>
          </cell>
          <cell r="G214">
            <v>695101.75</v>
          </cell>
          <cell r="H214">
            <v>1.1929726484892373</v>
          </cell>
        </row>
        <row r="215">
          <cell r="A215" t="str">
            <v>21234</v>
          </cell>
          <cell r="B215" t="str">
            <v xml:space="preserve">BOISTFORT           </v>
          </cell>
          <cell r="C215" t="str">
            <v>BL</v>
          </cell>
          <cell r="D215">
            <v>54351.53</v>
          </cell>
          <cell r="E215">
            <v>23454.91</v>
          </cell>
          <cell r="F215">
            <v>41561.160000000003</v>
          </cell>
          <cell r="G215">
            <v>65016.070000000007</v>
          </cell>
          <cell r="H215">
            <v>1.1962141636123216</v>
          </cell>
        </row>
        <row r="216">
          <cell r="A216" t="str">
            <v>16048</v>
          </cell>
          <cell r="B216" t="str">
            <v xml:space="preserve">QUILCENE            </v>
          </cell>
          <cell r="C216" t="str">
            <v>BL</v>
          </cell>
          <cell r="D216">
            <v>93965.14</v>
          </cell>
          <cell r="E216">
            <v>45442.52</v>
          </cell>
          <cell r="F216">
            <v>67598.539999999994</v>
          </cell>
          <cell r="G216">
            <v>113041.06</v>
          </cell>
          <cell r="H216">
            <v>1.2030106058480836</v>
          </cell>
        </row>
        <row r="217">
          <cell r="A217" t="str">
            <v>26056</v>
          </cell>
          <cell r="B217" t="str">
            <v xml:space="preserve">NEWPORT             </v>
          </cell>
          <cell r="C217" t="str">
            <v>BLS</v>
          </cell>
          <cell r="D217">
            <v>538034.39999999991</v>
          </cell>
          <cell r="E217">
            <v>319721.55</v>
          </cell>
          <cell r="F217">
            <v>330480.40000000002</v>
          </cell>
          <cell r="G217">
            <v>650201.94999999995</v>
          </cell>
          <cell r="H217">
            <v>1.208476539790021</v>
          </cell>
        </row>
        <row r="218">
          <cell r="A218" t="str">
            <v>05402</v>
          </cell>
          <cell r="B218" t="str">
            <v xml:space="preserve">QUILLAYUTE VALLEY   </v>
          </cell>
          <cell r="C218" t="str">
            <v>BL</v>
          </cell>
          <cell r="D218">
            <v>501345.32</v>
          </cell>
          <cell r="E218">
            <v>238919.61860182116</v>
          </cell>
          <cell r="F218">
            <v>368100.20325060998</v>
          </cell>
          <cell r="G218">
            <v>607019.82185243117</v>
          </cell>
          <cell r="H218">
            <v>1.2107818655860418</v>
          </cell>
        </row>
        <row r="219">
          <cell r="A219" t="str">
            <v>14068</v>
          </cell>
          <cell r="B219" t="str">
            <v xml:space="preserve">ELMA                </v>
          </cell>
          <cell r="C219" t="str">
            <v>BLS</v>
          </cell>
          <cell r="D219">
            <v>586469.85000000009</v>
          </cell>
          <cell r="E219">
            <v>327721.17</v>
          </cell>
          <cell r="F219">
            <v>383191.2</v>
          </cell>
          <cell r="G219">
            <v>710912.37</v>
          </cell>
          <cell r="H219">
            <v>1.2121891176502932</v>
          </cell>
        </row>
        <row r="220">
          <cell r="A220" t="str">
            <v>22105</v>
          </cell>
          <cell r="B220" t="str">
            <v xml:space="preserve">ODESSA              </v>
          </cell>
          <cell r="C220" t="str">
            <v>BL</v>
          </cell>
          <cell r="D220">
            <v>92182.140000000014</v>
          </cell>
          <cell r="E220">
            <v>45926.92</v>
          </cell>
          <cell r="F220">
            <v>66722.489999999991</v>
          </cell>
          <cell r="G220">
            <v>112649.40999999999</v>
          </cell>
          <cell r="H220">
            <v>1.2220307534626553</v>
          </cell>
        </row>
        <row r="221">
          <cell r="A221" t="str">
            <v>14400</v>
          </cell>
          <cell r="B221" t="str">
            <v xml:space="preserve">OAKVILLE            </v>
          </cell>
          <cell r="C221" t="str">
            <v>BL</v>
          </cell>
          <cell r="D221">
            <v>128833.22</v>
          </cell>
          <cell r="E221">
            <v>74733.929999999993</v>
          </cell>
          <cell r="F221">
            <v>83016.639999999999</v>
          </cell>
          <cell r="G221">
            <v>157750.57</v>
          </cell>
          <cell r="H221">
            <v>1.2244556955108319</v>
          </cell>
        </row>
        <row r="222">
          <cell r="A222" t="str">
            <v>36300</v>
          </cell>
          <cell r="B222" t="str">
            <v xml:space="preserve">TOUCHET             </v>
          </cell>
          <cell r="C222" t="str">
            <v>BL</v>
          </cell>
          <cell r="D222">
            <v>147085.91</v>
          </cell>
          <cell r="E222">
            <v>87193.91</v>
          </cell>
          <cell r="F222">
            <v>92969.15</v>
          </cell>
          <cell r="G222">
            <v>180163.06</v>
          </cell>
          <cell r="H222">
            <v>1.2248831992133034</v>
          </cell>
        </row>
        <row r="223">
          <cell r="A223" t="str">
            <v>38264</v>
          </cell>
          <cell r="B223" t="str">
            <v xml:space="preserve">LAMONT              </v>
          </cell>
          <cell r="C223" t="str">
            <v>BL</v>
          </cell>
          <cell r="D223">
            <v>27026.93</v>
          </cell>
          <cell r="E223">
            <v>12263.09</v>
          </cell>
          <cell r="F223">
            <v>20955.16</v>
          </cell>
          <cell r="G223">
            <v>33218.25</v>
          </cell>
          <cell r="H223">
            <v>1.2290796623959881</v>
          </cell>
        </row>
        <row r="224">
          <cell r="A224" t="str">
            <v>36401</v>
          </cell>
          <cell r="B224" t="str">
            <v xml:space="preserve">WAITSBURG           </v>
          </cell>
          <cell r="C224" t="str">
            <v>BLS</v>
          </cell>
          <cell r="D224">
            <v>139600.6</v>
          </cell>
          <cell r="E224">
            <v>72150.333240406879</v>
          </cell>
          <cell r="F224">
            <v>99646.82985845393</v>
          </cell>
          <cell r="G224">
            <v>171797.16309886082</v>
          </cell>
          <cell r="H224">
            <v>1.2306334148912026</v>
          </cell>
        </row>
        <row r="225">
          <cell r="A225" t="str">
            <v>31401</v>
          </cell>
          <cell r="B225" t="str">
            <v xml:space="preserve">STANWOOD            </v>
          </cell>
          <cell r="C225" t="str">
            <v>BL</v>
          </cell>
          <cell r="D225">
            <v>1192274.1100000001</v>
          </cell>
          <cell r="E225">
            <v>542187.24846057431</v>
          </cell>
          <cell r="F225">
            <v>926666.02039429732</v>
          </cell>
          <cell r="G225">
            <v>1468853.2688548716</v>
          </cell>
          <cell r="H225">
            <v>1.2319761508994533</v>
          </cell>
        </row>
        <row r="226">
          <cell r="A226" t="str">
            <v>27404</v>
          </cell>
          <cell r="B226" t="str">
            <v xml:space="preserve">EATONVILLE          </v>
          </cell>
          <cell r="C226" t="str">
            <v>BLC</v>
          </cell>
          <cell r="D226">
            <v>621950.07999999996</v>
          </cell>
          <cell r="E226">
            <v>289773.19</v>
          </cell>
          <cell r="F226">
            <v>479021.82</v>
          </cell>
          <cell r="G226">
            <v>768795.01</v>
          </cell>
          <cell r="H226">
            <v>1.2361040455208239</v>
          </cell>
        </row>
        <row r="227">
          <cell r="A227" t="str">
            <v>33049</v>
          </cell>
          <cell r="B227" t="str">
            <v xml:space="preserve">WELLPINIT           </v>
          </cell>
          <cell r="C227" t="str">
            <v>BL</v>
          </cell>
          <cell r="D227">
            <v>255229.71</v>
          </cell>
          <cell r="E227">
            <v>149460.75</v>
          </cell>
          <cell r="F227">
            <v>166335.47</v>
          </cell>
          <cell r="G227">
            <v>315796.21999999997</v>
          </cell>
          <cell r="H227">
            <v>1.2373019583025815</v>
          </cell>
        </row>
        <row r="228">
          <cell r="A228" t="str">
            <v>33211</v>
          </cell>
          <cell r="B228" t="str">
            <v xml:space="preserve">NORTHPORT           </v>
          </cell>
          <cell r="C228" t="str">
            <v>BL</v>
          </cell>
          <cell r="D228">
            <v>117327.38</v>
          </cell>
          <cell r="E228">
            <v>64284.82</v>
          </cell>
          <cell r="F228">
            <v>81109.459999999992</v>
          </cell>
          <cell r="G228">
            <v>145394.28</v>
          </cell>
          <cell r="H228">
            <v>1.2392186717201048</v>
          </cell>
        </row>
        <row r="229">
          <cell r="A229" t="str">
            <v>19404</v>
          </cell>
          <cell r="B229" t="str">
            <v xml:space="preserve">CLE ELUM-ROSLYN     </v>
          </cell>
          <cell r="C229" t="str">
            <v>BLS</v>
          </cell>
          <cell r="D229">
            <v>230268.73</v>
          </cell>
          <cell r="E229">
            <v>145616.76</v>
          </cell>
          <cell r="F229">
            <v>141090.46999999997</v>
          </cell>
          <cell r="G229">
            <v>286707.23</v>
          </cell>
          <cell r="H229">
            <v>1.2450984117556907</v>
          </cell>
        </row>
        <row r="230">
          <cell r="A230" t="str">
            <v>01160</v>
          </cell>
          <cell r="B230" t="str">
            <v xml:space="preserve">RITZVILLE           </v>
          </cell>
          <cell r="C230" t="str">
            <v>BL</v>
          </cell>
          <cell r="D230">
            <v>117675.29000000001</v>
          </cell>
          <cell r="E230">
            <v>69992.94</v>
          </cell>
          <cell r="F230">
            <v>76698.959999999992</v>
          </cell>
          <cell r="G230">
            <v>146691.9</v>
          </cell>
          <cell r="H230">
            <v>1.2465820139470232</v>
          </cell>
        </row>
        <row r="231">
          <cell r="A231" t="str">
            <v>04127</v>
          </cell>
          <cell r="B231" t="str">
            <v xml:space="preserve">ENTIAT              </v>
          </cell>
          <cell r="C231" t="str">
            <v>BL</v>
          </cell>
          <cell r="D231">
            <v>141868.82999999999</v>
          </cell>
          <cell r="E231">
            <v>72056.399999999994</v>
          </cell>
          <cell r="F231">
            <v>106483.23999999999</v>
          </cell>
          <cell r="G231">
            <v>178539.63999999998</v>
          </cell>
          <cell r="H231">
            <v>1.2584839108069052</v>
          </cell>
        </row>
        <row r="232">
          <cell r="A232" t="str">
            <v>24350</v>
          </cell>
          <cell r="B232" t="str">
            <v xml:space="preserve">METHOW VALLEY       </v>
          </cell>
          <cell r="C232" t="str">
            <v>BL</v>
          </cell>
          <cell r="D232">
            <v>221647.75999999998</v>
          </cell>
          <cell r="E232">
            <v>111666.23</v>
          </cell>
          <cell r="F232">
            <v>173197.05</v>
          </cell>
          <cell r="G232">
            <v>284863.27999999997</v>
          </cell>
          <cell r="H232">
            <v>1.2852071232301197</v>
          </cell>
        </row>
        <row r="233">
          <cell r="A233" t="str">
            <v>21226</v>
          </cell>
          <cell r="B233" t="str">
            <v xml:space="preserve">ADNA                </v>
          </cell>
          <cell r="C233" t="str">
            <v>BL</v>
          </cell>
          <cell r="D233">
            <v>196889.01</v>
          </cell>
          <cell r="E233">
            <v>91287.08</v>
          </cell>
          <cell r="F233">
            <v>115866.25</v>
          </cell>
          <cell r="G233">
            <v>207153.33000000002</v>
          </cell>
          <cell r="H233">
            <v>1.0521325187220962</v>
          </cell>
        </row>
        <row r="234">
          <cell r="A234" t="str">
            <v>21214</v>
          </cell>
          <cell r="B234" t="str">
            <v xml:space="preserve">MORTON              </v>
          </cell>
          <cell r="C234" t="str">
            <v>BLS</v>
          </cell>
          <cell r="D234">
            <v>142011.24</v>
          </cell>
          <cell r="E234">
            <v>59933.38</v>
          </cell>
          <cell r="F234">
            <v>123569.41</v>
          </cell>
          <cell r="G234">
            <v>183502.79</v>
          </cell>
          <cell r="H234">
            <v>1.2921708873184969</v>
          </cell>
        </row>
        <row r="235">
          <cell r="A235" t="str">
            <v>13156</v>
          </cell>
          <cell r="B235" t="str">
            <v xml:space="preserve">SOAP LAKE           </v>
          </cell>
          <cell r="C235" t="str">
            <v>BL</v>
          </cell>
          <cell r="D235">
            <v>276121.23</v>
          </cell>
          <cell r="E235">
            <v>211954.37</v>
          </cell>
          <cell r="F235">
            <v>148178.21</v>
          </cell>
          <cell r="G235">
            <v>360132.57999999996</v>
          </cell>
          <cell r="H235">
            <v>1.3042553084382538</v>
          </cell>
        </row>
        <row r="236">
          <cell r="A236" t="str">
            <v>16050</v>
          </cell>
          <cell r="B236" t="str">
            <v xml:space="preserve">PORT TOWNSEND       </v>
          </cell>
          <cell r="C236" t="str">
            <v>BL</v>
          </cell>
          <cell r="D236">
            <v>308098.97000000003</v>
          </cell>
          <cell r="E236">
            <v>144834.71127556873</v>
          </cell>
          <cell r="F236">
            <v>261419.56176921853</v>
          </cell>
          <cell r="G236">
            <v>406254.27304478723</v>
          </cell>
          <cell r="H236">
            <v>1.3185836779810955</v>
          </cell>
        </row>
        <row r="237">
          <cell r="A237" t="str">
            <v>30002</v>
          </cell>
          <cell r="B237" t="str">
            <v xml:space="preserve">SKAMANIA            </v>
          </cell>
          <cell r="C237" t="str">
            <v>BL</v>
          </cell>
          <cell r="D237">
            <v>54693.510000000009</v>
          </cell>
          <cell r="E237">
            <v>23485.43</v>
          </cell>
          <cell r="F237">
            <v>48697.869999999995</v>
          </cell>
          <cell r="G237">
            <v>72183.299999999988</v>
          </cell>
          <cell r="H237">
            <v>1.3197781601509937</v>
          </cell>
        </row>
        <row r="238">
          <cell r="A238" t="str">
            <v>16046</v>
          </cell>
          <cell r="B238" t="str">
            <v xml:space="preserve">BRINNON             </v>
          </cell>
          <cell r="C238" t="str">
            <v>BL</v>
          </cell>
          <cell r="D238">
            <v>31417.300000000003</v>
          </cell>
          <cell r="E238">
            <v>18724.099999999999</v>
          </cell>
          <cell r="F238">
            <v>22900.97</v>
          </cell>
          <cell r="G238">
            <v>41625.07</v>
          </cell>
          <cell r="H238">
            <v>1.3249092060743601</v>
          </cell>
        </row>
        <row r="239">
          <cell r="A239" t="str">
            <v>33202</v>
          </cell>
          <cell r="B239" t="str">
            <v xml:space="preserve">SUMMIT VALLEY       </v>
          </cell>
          <cell r="C239" t="str">
            <v>BL</v>
          </cell>
          <cell r="D239">
            <v>56808.369999999995</v>
          </cell>
          <cell r="E239">
            <v>37954.32</v>
          </cell>
          <cell r="F239">
            <v>38749.46</v>
          </cell>
          <cell r="G239">
            <v>76703.78</v>
          </cell>
          <cell r="H239">
            <v>1.3502196947386451</v>
          </cell>
        </row>
        <row r="240">
          <cell r="A240" t="str">
            <v>27019</v>
          </cell>
          <cell r="B240" t="str">
            <v xml:space="preserve">CARBONADO           </v>
          </cell>
          <cell r="C240" t="str">
            <v>BL</v>
          </cell>
          <cell r="D240">
            <v>40100.06</v>
          </cell>
          <cell r="E240">
            <v>31561.96</v>
          </cell>
          <cell r="F240">
            <v>23501.52</v>
          </cell>
          <cell r="G240">
            <v>55063.479999999996</v>
          </cell>
          <cell r="H240">
            <v>1.3731520601216058</v>
          </cell>
        </row>
        <row r="241">
          <cell r="A241" t="str">
            <v>13167</v>
          </cell>
          <cell r="B241" t="str">
            <v xml:space="preserve">WILSON CREEK        </v>
          </cell>
          <cell r="C241" t="str">
            <v>BL</v>
          </cell>
          <cell r="D241">
            <v>94475</v>
          </cell>
          <cell r="E241">
            <v>47571.66</v>
          </cell>
          <cell r="F241">
            <v>82949.320000000007</v>
          </cell>
          <cell r="G241">
            <v>130520.98000000001</v>
          </cell>
          <cell r="H241">
            <v>1.3815398782746759</v>
          </cell>
        </row>
        <row r="242">
          <cell r="A242" t="str">
            <v>33206</v>
          </cell>
          <cell r="B242" t="str">
            <v xml:space="preserve">COLUMBIA            </v>
          </cell>
          <cell r="C242" t="str">
            <v>BL</v>
          </cell>
          <cell r="D242">
            <v>96933.8</v>
          </cell>
          <cell r="E242">
            <v>74217.2</v>
          </cell>
          <cell r="F242">
            <v>60122.91</v>
          </cell>
          <cell r="G242">
            <v>134340.10999999999</v>
          </cell>
          <cell r="H242">
            <v>1.3858954255378411</v>
          </cell>
        </row>
        <row r="243">
          <cell r="A243" t="str">
            <v>33070</v>
          </cell>
          <cell r="B243" t="str">
            <v xml:space="preserve">VALLEY              </v>
          </cell>
          <cell r="C243" t="str">
            <v>BL</v>
          </cell>
          <cell r="D243">
            <v>120983.05</v>
          </cell>
          <cell r="E243">
            <v>62431.17</v>
          </cell>
          <cell r="F243">
            <v>105265.13</v>
          </cell>
          <cell r="G243">
            <v>167696.29999999999</v>
          </cell>
          <cell r="H243">
            <v>1.3861140052263519</v>
          </cell>
        </row>
        <row r="244">
          <cell r="A244" t="str">
            <v>23311</v>
          </cell>
          <cell r="B244" t="str">
            <v xml:space="preserve">MARY M KNIGHT       </v>
          </cell>
          <cell r="C244" t="str">
            <v>BL</v>
          </cell>
          <cell r="D244">
            <v>95296.580000000016</v>
          </cell>
          <cell r="E244">
            <v>68731.48</v>
          </cell>
          <cell r="F244">
            <v>63512.270000000004</v>
          </cell>
          <cell r="G244">
            <v>132243.75</v>
          </cell>
          <cell r="H244">
            <v>1.3877071978868494</v>
          </cell>
        </row>
        <row r="245">
          <cell r="A245" t="str">
            <v>10070</v>
          </cell>
          <cell r="B245" t="str">
            <v xml:space="preserve">INCHELIUM           </v>
          </cell>
          <cell r="C245" t="str">
            <v>BL</v>
          </cell>
          <cell r="D245">
            <v>113982.73000000001</v>
          </cell>
          <cell r="E245">
            <v>74850.808736050851</v>
          </cell>
          <cell r="F245">
            <v>85423.777484368344</v>
          </cell>
          <cell r="G245">
            <v>160274.58622041921</v>
          </cell>
          <cell r="H245">
            <v>1.4061304394132268</v>
          </cell>
        </row>
        <row r="246">
          <cell r="A246" t="str">
            <v>33183</v>
          </cell>
          <cell r="B246" t="str">
            <v xml:space="preserve">LOON LAKE           </v>
          </cell>
          <cell r="C246" t="str">
            <v>BL</v>
          </cell>
          <cell r="D246">
            <v>79974.48</v>
          </cell>
          <cell r="E246">
            <v>67740.03</v>
          </cell>
          <cell r="F246">
            <v>45589.72</v>
          </cell>
          <cell r="G246">
            <v>113329.75</v>
          </cell>
          <cell r="H246">
            <v>1.4170739215809844</v>
          </cell>
        </row>
        <row r="247">
          <cell r="A247" t="str">
            <v>22017</v>
          </cell>
          <cell r="B247" t="str">
            <v xml:space="preserve">ALMIRA              </v>
          </cell>
          <cell r="C247" t="str">
            <v>BL</v>
          </cell>
          <cell r="D247">
            <v>57549.22</v>
          </cell>
          <cell r="E247">
            <v>38195.19</v>
          </cell>
          <cell r="F247">
            <v>43788.68</v>
          </cell>
          <cell r="G247">
            <v>81983.87</v>
          </cell>
          <cell r="H247">
            <v>1.4245869883206062</v>
          </cell>
        </row>
        <row r="248">
          <cell r="A248" t="str">
            <v>22200</v>
          </cell>
          <cell r="B248" t="str">
            <v xml:space="preserve">WILBUR              </v>
          </cell>
          <cell r="C248" t="str">
            <v>BL</v>
          </cell>
          <cell r="D248">
            <v>88352.639999999999</v>
          </cell>
          <cell r="E248">
            <v>51566.11</v>
          </cell>
          <cell r="F248">
            <v>75027.899999999994</v>
          </cell>
          <cell r="G248">
            <v>126594.01</v>
          </cell>
          <cell r="H248">
            <v>1.43282656862319</v>
          </cell>
        </row>
        <row r="249">
          <cell r="A249" t="str">
            <v>05313</v>
          </cell>
          <cell r="B249" t="str">
            <v xml:space="preserve">CRESCENT            </v>
          </cell>
          <cell r="C249" t="str">
            <v>BLS</v>
          </cell>
          <cell r="D249">
            <v>81421.760000000009</v>
          </cell>
          <cell r="E249">
            <v>46670.64</v>
          </cell>
          <cell r="F249">
            <v>70930.22</v>
          </cell>
          <cell r="G249">
            <v>117600.86</v>
          </cell>
          <cell r="H249">
            <v>1.4443419056527393</v>
          </cell>
        </row>
        <row r="250">
          <cell r="A250" t="str">
            <v>01158</v>
          </cell>
          <cell r="B250" t="str">
            <v xml:space="preserve">LIND                </v>
          </cell>
          <cell r="C250" t="str">
            <v>BL</v>
          </cell>
          <cell r="D250">
            <v>119663.36</v>
          </cell>
          <cell r="E250">
            <v>80286.459999999992</v>
          </cell>
          <cell r="F250">
            <v>92579.12</v>
          </cell>
          <cell r="G250">
            <v>172865.58</v>
          </cell>
          <cell r="H250">
            <v>1.4445990819579191</v>
          </cell>
        </row>
        <row r="251">
          <cell r="A251" t="str">
            <v>24014</v>
          </cell>
          <cell r="B251" t="str">
            <v xml:space="preserve">NESPELEM            </v>
          </cell>
          <cell r="C251" t="str">
            <v>BLS</v>
          </cell>
          <cell r="D251">
            <v>91559.909999999989</v>
          </cell>
          <cell r="E251">
            <v>58502.44</v>
          </cell>
          <cell r="F251">
            <v>76714.51999999999</v>
          </cell>
          <cell r="G251">
            <v>135216.95999999999</v>
          </cell>
          <cell r="H251">
            <v>1.476814033565564</v>
          </cell>
        </row>
        <row r="252">
          <cell r="A252" t="str">
            <v>14104</v>
          </cell>
          <cell r="B252" t="str">
            <v xml:space="preserve">SATSOP              </v>
          </cell>
          <cell r="C252" t="str">
            <v>BL</v>
          </cell>
          <cell r="D252">
            <v>21589.95</v>
          </cell>
          <cell r="E252">
            <v>8977.41</v>
          </cell>
          <cell r="F252">
            <v>23066.02</v>
          </cell>
          <cell r="G252">
            <v>32043.43</v>
          </cell>
          <cell r="H252">
            <v>1.4841826868519843</v>
          </cell>
        </row>
        <row r="253">
          <cell r="A253" t="str">
            <v>13151</v>
          </cell>
          <cell r="B253" t="str">
            <v xml:space="preserve">COULEE-HARTLINE     </v>
          </cell>
          <cell r="C253" t="str">
            <v>BL</v>
          </cell>
          <cell r="D253">
            <v>89624.36</v>
          </cell>
          <cell r="E253">
            <v>64475.55</v>
          </cell>
          <cell r="F253">
            <v>70825.55</v>
          </cell>
          <cell r="G253">
            <v>135301.1</v>
          </cell>
          <cell r="H253">
            <v>1.5096464845048825</v>
          </cell>
        </row>
        <row r="254">
          <cell r="A254" t="str">
            <v>15206</v>
          </cell>
          <cell r="B254" t="str">
            <v xml:space="preserve">SOUTH WHIDBEY       </v>
          </cell>
          <cell r="C254" t="str">
            <v>BLC</v>
          </cell>
          <cell r="D254">
            <v>330112.83</v>
          </cell>
          <cell r="E254">
            <v>174107.8</v>
          </cell>
          <cell r="F254">
            <v>328574.64</v>
          </cell>
          <cell r="G254">
            <v>502682.44</v>
          </cell>
          <cell r="H254">
            <v>1.5227594759040415</v>
          </cell>
        </row>
        <row r="255">
          <cell r="A255" t="str">
            <v>29311</v>
          </cell>
          <cell r="B255" t="str">
            <v xml:space="preserve">LA CONNER           </v>
          </cell>
          <cell r="C255" t="str">
            <v>BL</v>
          </cell>
          <cell r="D255">
            <v>230409.91999999998</v>
          </cell>
          <cell r="E255">
            <v>160312.43</v>
          </cell>
          <cell r="F255">
            <v>193071.94999999998</v>
          </cell>
          <cell r="G255">
            <v>353384.38</v>
          </cell>
          <cell r="H255">
            <v>1.5337203363466296</v>
          </cell>
        </row>
        <row r="256">
          <cell r="A256" t="str">
            <v>28144</v>
          </cell>
          <cell r="B256" t="str">
            <v xml:space="preserve">LOPEZ               </v>
          </cell>
          <cell r="C256" t="str">
            <v>BL</v>
          </cell>
          <cell r="D256">
            <v>100429.43000000001</v>
          </cell>
          <cell r="E256">
            <v>49404.22</v>
          </cell>
          <cell r="F256">
            <v>107034.63</v>
          </cell>
          <cell r="G256">
            <v>156438.85</v>
          </cell>
          <cell r="H256">
            <v>1.5576992720161809</v>
          </cell>
        </row>
        <row r="257">
          <cell r="A257" t="str">
            <v>14097</v>
          </cell>
          <cell r="B257" t="str">
            <v xml:space="preserve">QUINAULT            </v>
          </cell>
          <cell r="C257" t="str">
            <v>BL</v>
          </cell>
          <cell r="D257">
            <v>108172.51</v>
          </cell>
          <cell r="E257">
            <v>69849.710000000006</v>
          </cell>
          <cell r="F257">
            <v>99181.290000000008</v>
          </cell>
          <cell r="G257">
            <v>169031</v>
          </cell>
          <cell r="H257">
            <v>1.5626058783326744</v>
          </cell>
        </row>
        <row r="258">
          <cell r="A258" t="str">
            <v>09102</v>
          </cell>
          <cell r="B258" t="str">
            <v xml:space="preserve">PALISADES           </v>
          </cell>
          <cell r="C258" t="str">
            <v>BL</v>
          </cell>
          <cell r="D258">
            <v>22691.699999999997</v>
          </cell>
          <cell r="E258">
            <v>17138.490000000002</v>
          </cell>
          <cell r="F258">
            <v>18384.13</v>
          </cell>
          <cell r="G258">
            <v>35522.620000000003</v>
          </cell>
          <cell r="H258">
            <v>1.5654455153205802</v>
          </cell>
        </row>
        <row r="259">
          <cell r="A259" t="str">
            <v>03050</v>
          </cell>
          <cell r="B259" t="str">
            <v xml:space="preserve">PATERSON            </v>
          </cell>
          <cell r="C259" t="str">
            <v>BL</v>
          </cell>
          <cell r="D259">
            <v>63875.95</v>
          </cell>
          <cell r="E259">
            <v>51100.24</v>
          </cell>
          <cell r="F259">
            <v>49211.64</v>
          </cell>
          <cell r="G259">
            <v>100311.88</v>
          </cell>
          <cell r="H259">
            <v>1.5704170348934146</v>
          </cell>
        </row>
        <row r="260">
          <cell r="A260" t="str">
            <v>19400</v>
          </cell>
          <cell r="B260" t="str">
            <v xml:space="preserve">THORP               </v>
          </cell>
          <cell r="C260" t="str">
            <v>BL</v>
          </cell>
          <cell r="D260">
            <v>40377.9</v>
          </cell>
          <cell r="E260">
            <v>25103.22</v>
          </cell>
          <cell r="F260">
            <v>38545.519999999997</v>
          </cell>
          <cell r="G260">
            <v>63648.74</v>
          </cell>
          <cell r="H260">
            <v>1.5763261586164707</v>
          </cell>
        </row>
        <row r="261">
          <cell r="A261" t="str">
            <v>38308</v>
          </cell>
          <cell r="B261" t="str">
            <v xml:space="preserve">ENDICOTT            </v>
          </cell>
          <cell r="C261" t="str">
            <v>L</v>
          </cell>
          <cell r="D261">
            <v>51649.68</v>
          </cell>
          <cell r="E261">
            <v>33127.26</v>
          </cell>
          <cell r="F261">
            <v>48331.06</v>
          </cell>
          <cell r="G261">
            <v>81458.320000000007</v>
          </cell>
          <cell r="H261">
            <v>1.5771311651882451</v>
          </cell>
        </row>
        <row r="262">
          <cell r="A262" t="str">
            <v>05401</v>
          </cell>
          <cell r="B262" t="str">
            <v xml:space="preserve">CAPE FLATTERY       </v>
          </cell>
          <cell r="C262" t="str">
            <v>BLS</v>
          </cell>
          <cell r="D262">
            <v>242476.63</v>
          </cell>
          <cell r="E262">
            <v>147216.79</v>
          </cell>
          <cell r="F262">
            <v>236181.04</v>
          </cell>
          <cell r="G262">
            <v>383397.83</v>
          </cell>
          <cell r="H262">
            <v>1.5811743589474994</v>
          </cell>
        </row>
        <row r="263">
          <cell r="A263" t="str">
            <v>10065</v>
          </cell>
          <cell r="B263" t="str">
            <v xml:space="preserve">ORIENT              </v>
          </cell>
          <cell r="C263" t="str">
            <v>BL</v>
          </cell>
          <cell r="D263">
            <v>29854.960000000003</v>
          </cell>
          <cell r="E263">
            <v>15210.795949739591</v>
          </cell>
          <cell r="F263">
            <v>32559.251826337269</v>
          </cell>
          <cell r="G263">
            <v>47770.047776076863</v>
          </cell>
          <cell r="H263">
            <v>1.6000707345136909</v>
          </cell>
        </row>
        <row r="264">
          <cell r="A264" t="str">
            <v>06103</v>
          </cell>
          <cell r="B264" t="str">
            <v xml:space="preserve">GREEN MOUNTAIN      </v>
          </cell>
          <cell r="C264" t="str">
            <v>L</v>
          </cell>
          <cell r="D264">
            <v>36610.49</v>
          </cell>
          <cell r="E264">
            <v>30156.68</v>
          </cell>
          <cell r="F264">
            <v>29754.300000000003</v>
          </cell>
          <cell r="G264">
            <v>59910.98</v>
          </cell>
          <cell r="H264">
            <v>1.6364429976217201</v>
          </cell>
        </row>
        <row r="265">
          <cell r="A265" t="str">
            <v>26070</v>
          </cell>
          <cell r="B265" t="str">
            <v xml:space="preserve">SELKIRK             </v>
          </cell>
          <cell r="C265" t="str">
            <v>BL</v>
          </cell>
          <cell r="D265">
            <v>90494.39</v>
          </cell>
          <cell r="E265">
            <v>54373.48</v>
          </cell>
          <cell r="F265">
            <v>93881.22</v>
          </cell>
          <cell r="G265">
            <v>148254.70000000001</v>
          </cell>
          <cell r="H265">
            <v>1.6382750356127049</v>
          </cell>
        </row>
        <row r="266">
          <cell r="A266" t="str">
            <v>20215</v>
          </cell>
          <cell r="B266" t="str">
            <v xml:space="preserve">CENTERVILLE         </v>
          </cell>
          <cell r="C266" t="str">
            <v>BL</v>
          </cell>
          <cell r="D266">
            <v>34215.919999999998</v>
          </cell>
          <cell r="E266">
            <v>13272.369999999999</v>
          </cell>
          <cell r="F266">
            <v>43044.04</v>
          </cell>
          <cell r="G266">
            <v>56316.41</v>
          </cell>
          <cell r="H266">
            <v>1.6459124875204292</v>
          </cell>
        </row>
        <row r="267">
          <cell r="A267" t="str">
            <v>25200</v>
          </cell>
          <cell r="B267" t="str">
            <v xml:space="preserve">NORTH RIVER         </v>
          </cell>
          <cell r="C267" t="str">
            <v>BL</v>
          </cell>
          <cell r="D267">
            <v>41748.310000000005</v>
          </cell>
          <cell r="E267">
            <v>19575.68</v>
          </cell>
          <cell r="F267">
            <v>49483.94</v>
          </cell>
          <cell r="G267">
            <v>69059.62</v>
          </cell>
          <cell r="H267">
            <v>1.6541895947404814</v>
          </cell>
        </row>
        <row r="268">
          <cell r="A268" t="str">
            <v>22073</v>
          </cell>
          <cell r="B268" t="str">
            <v xml:space="preserve">CRESTON             </v>
          </cell>
          <cell r="C268" t="str">
            <v>BL</v>
          </cell>
          <cell r="D268">
            <v>42815.98</v>
          </cell>
          <cell r="E268">
            <v>31606.829999999998</v>
          </cell>
          <cell r="F268">
            <v>39699.159999999996</v>
          </cell>
          <cell r="G268">
            <v>71305.989999999991</v>
          </cell>
          <cell r="H268">
            <v>1.6654060002830715</v>
          </cell>
        </row>
        <row r="269">
          <cell r="A269" t="str">
            <v>20094</v>
          </cell>
          <cell r="B269" t="str">
            <v xml:space="preserve">WISHRAM             </v>
          </cell>
          <cell r="C269" t="str">
            <v>BLS</v>
          </cell>
          <cell r="D269">
            <v>51453.990000000005</v>
          </cell>
          <cell r="E269">
            <v>40886.79</v>
          </cell>
          <cell r="F269">
            <v>45295.14</v>
          </cell>
          <cell r="G269">
            <v>86181.93</v>
          </cell>
          <cell r="H269">
            <v>1.6749319149010597</v>
          </cell>
        </row>
        <row r="270">
          <cell r="A270" t="str">
            <v>11056</v>
          </cell>
          <cell r="B270" t="str">
            <v xml:space="preserve">KAHLOTUS            </v>
          </cell>
          <cell r="C270" t="str">
            <v>BL</v>
          </cell>
          <cell r="D270">
            <v>39213.009999999995</v>
          </cell>
          <cell r="E270">
            <v>27164.41</v>
          </cell>
          <cell r="F270">
            <v>39374.82</v>
          </cell>
          <cell r="G270">
            <v>66539.23</v>
          </cell>
          <cell r="H270">
            <v>1.6968661676316101</v>
          </cell>
        </row>
        <row r="271">
          <cell r="A271" t="str">
            <v>22008</v>
          </cell>
          <cell r="B271" t="str">
            <v xml:space="preserve">SPRAGUE             </v>
          </cell>
          <cell r="C271" t="str">
            <v>BL</v>
          </cell>
          <cell r="D271">
            <v>38706.21</v>
          </cell>
          <cell r="E271">
            <v>21693.25</v>
          </cell>
          <cell r="F271">
            <v>44264.160000000003</v>
          </cell>
          <cell r="G271">
            <v>65957.41</v>
          </cell>
          <cell r="H271">
            <v>1.7040523988269585</v>
          </cell>
        </row>
        <row r="272">
          <cell r="A272" t="str">
            <v>10003</v>
          </cell>
          <cell r="B272" t="str">
            <v xml:space="preserve">KELLER              </v>
          </cell>
          <cell r="C272" t="str">
            <v>BL</v>
          </cell>
          <cell r="D272">
            <v>31534.59</v>
          </cell>
          <cell r="E272">
            <v>18766.169999999998</v>
          </cell>
          <cell r="F272">
            <v>38399.979999999996</v>
          </cell>
          <cell r="G272">
            <v>57166.149999999994</v>
          </cell>
          <cell r="H272">
            <v>1.8128077771107851</v>
          </cell>
        </row>
        <row r="273">
          <cell r="A273" t="str">
            <v>38302</v>
          </cell>
          <cell r="B273" t="str">
            <v xml:space="preserve">GARFIELD            </v>
          </cell>
          <cell r="C273" t="str">
            <v>BL</v>
          </cell>
          <cell r="D273">
            <v>56088.66</v>
          </cell>
          <cell r="E273">
            <v>36040.6</v>
          </cell>
          <cell r="F273">
            <v>67398.81</v>
          </cell>
          <cell r="G273">
            <v>103439.41</v>
          </cell>
          <cell r="H273">
            <v>1.8442125377928444</v>
          </cell>
        </row>
        <row r="274">
          <cell r="A274" t="str">
            <v>14117</v>
          </cell>
          <cell r="B274" t="str">
            <v xml:space="preserve">WISHKAH VALLEY      </v>
          </cell>
          <cell r="C274" t="str">
            <v>L</v>
          </cell>
          <cell r="D274">
            <v>47200.979999999996</v>
          </cell>
          <cell r="E274">
            <v>31510.43</v>
          </cell>
          <cell r="F274">
            <v>57353.770000000004</v>
          </cell>
          <cell r="G274">
            <v>88864.200000000012</v>
          </cell>
          <cell r="H274">
            <v>1.8826770122145773</v>
          </cell>
        </row>
        <row r="275">
          <cell r="A275" t="str">
            <v>38306</v>
          </cell>
          <cell r="B275" t="str">
            <v xml:space="preserve">COLTON              </v>
          </cell>
          <cell r="C275" t="str">
            <v>L</v>
          </cell>
          <cell r="D275">
            <v>46468.5</v>
          </cell>
          <cell r="E275">
            <v>36426.93</v>
          </cell>
          <cell r="F275">
            <v>53819.08</v>
          </cell>
          <cell r="G275">
            <v>90246.010000000009</v>
          </cell>
          <cell r="H275">
            <v>1.942090017969162</v>
          </cell>
        </row>
        <row r="276">
          <cell r="A276" t="str">
            <v>09207</v>
          </cell>
          <cell r="B276" t="str">
            <v xml:space="preserve">MANSFIELD           </v>
          </cell>
          <cell r="C276" t="str">
            <v>BLS</v>
          </cell>
          <cell r="D276">
            <v>53636.840000000004</v>
          </cell>
          <cell r="E276">
            <v>52655.3</v>
          </cell>
          <cell r="F276">
            <v>52940.06</v>
          </cell>
          <cell r="G276">
            <v>105595.36</v>
          </cell>
          <cell r="H276">
            <v>1.9687095660370744</v>
          </cell>
        </row>
        <row r="277">
          <cell r="A277" t="str">
            <v>17404</v>
          </cell>
          <cell r="B277" t="str">
            <v xml:space="preserve">SKYKOMISH           </v>
          </cell>
          <cell r="C277" t="str">
            <v>BLS</v>
          </cell>
          <cell r="D277">
            <v>36289.47</v>
          </cell>
          <cell r="E277">
            <v>31297.05</v>
          </cell>
          <cell r="F277">
            <v>42028.86</v>
          </cell>
          <cell r="G277">
            <v>73325.91</v>
          </cell>
          <cell r="H277">
            <v>2.0205836569120463</v>
          </cell>
        </row>
        <row r="278">
          <cell r="A278" t="str">
            <v>38322</v>
          </cell>
          <cell r="B278" t="str">
            <v xml:space="preserve">ST JOHN             </v>
          </cell>
          <cell r="C278" t="str">
            <v>L</v>
          </cell>
          <cell r="D278">
            <v>61387.72</v>
          </cell>
          <cell r="E278">
            <v>50667.83</v>
          </cell>
          <cell r="F278">
            <v>79977.179999999993</v>
          </cell>
          <cell r="G278">
            <v>130645.01</v>
          </cell>
          <cell r="H278">
            <v>2.1281945314144259</v>
          </cell>
        </row>
        <row r="279">
          <cell r="A279" t="str">
            <v>38324</v>
          </cell>
          <cell r="B279" t="str">
            <v xml:space="preserve">OAKESDALE           </v>
          </cell>
          <cell r="C279" t="str">
            <v>BL</v>
          </cell>
          <cell r="D279">
            <v>37289.360000000001</v>
          </cell>
          <cell r="E279">
            <v>25515.68</v>
          </cell>
          <cell r="F279">
            <v>55093.26</v>
          </cell>
          <cell r="G279">
            <v>80608.94</v>
          </cell>
          <cell r="H279">
            <v>2.1617142262564979</v>
          </cell>
        </row>
        <row r="280">
          <cell r="A280" t="str">
            <v>33030</v>
          </cell>
          <cell r="B280" t="str">
            <v xml:space="preserve">ONION CREEK         </v>
          </cell>
          <cell r="C280" t="str">
            <v>BL</v>
          </cell>
          <cell r="D280">
            <v>28055.58</v>
          </cell>
          <cell r="E280">
            <v>12458.539999999999</v>
          </cell>
          <cell r="F280">
            <v>48457.85</v>
          </cell>
          <cell r="G280">
            <v>60916.39</v>
          </cell>
          <cell r="H280">
            <v>2.1712753755224448</v>
          </cell>
        </row>
        <row r="281">
          <cell r="A281" t="str">
            <v>22204</v>
          </cell>
          <cell r="B281" t="str">
            <v xml:space="preserve">HARRINGTON          </v>
          </cell>
          <cell r="C281" t="str">
            <v>BL</v>
          </cell>
          <cell r="D281">
            <v>46133.11</v>
          </cell>
          <cell r="E281">
            <v>39333.57</v>
          </cell>
          <cell r="F281">
            <v>64593.170000000006</v>
          </cell>
          <cell r="G281">
            <v>103926.74</v>
          </cell>
          <cell r="H281">
            <v>2.252758160028665</v>
          </cell>
        </row>
        <row r="282">
          <cell r="A282" t="str">
            <v>20401</v>
          </cell>
          <cell r="B282" t="str">
            <v xml:space="preserve">GLENWOOD            </v>
          </cell>
          <cell r="C282" t="str">
            <v>BL</v>
          </cell>
          <cell r="D282">
            <v>38522.979999999996</v>
          </cell>
          <cell r="E282">
            <v>32150.3</v>
          </cell>
          <cell r="F282">
            <v>56595.18</v>
          </cell>
          <cell r="G282">
            <v>88745.48</v>
          </cell>
          <cell r="H282">
            <v>2.3037023615514687</v>
          </cell>
        </row>
        <row r="283">
          <cell r="A283" t="str">
            <v>01109</v>
          </cell>
          <cell r="B283" t="str">
            <v xml:space="preserve">WASHTUCNA           </v>
          </cell>
          <cell r="C283" t="str">
            <v>BL</v>
          </cell>
          <cell r="D283">
            <v>25419.03</v>
          </cell>
          <cell r="E283">
            <v>15957.550000000001</v>
          </cell>
          <cell r="F283">
            <v>44426.340000000004</v>
          </cell>
          <cell r="G283">
            <v>60383.890000000007</v>
          </cell>
          <cell r="H283">
            <v>2.3755387203996379</v>
          </cell>
        </row>
        <row r="284">
          <cell r="A284" t="str">
            <v>14077</v>
          </cell>
          <cell r="B284" t="str">
            <v xml:space="preserve">TAHOLAH             </v>
          </cell>
          <cell r="C284" t="str">
            <v>BL</v>
          </cell>
          <cell r="D284">
            <v>93679.73</v>
          </cell>
          <cell r="E284">
            <v>111104.61</v>
          </cell>
          <cell r="F284">
            <v>113774.81</v>
          </cell>
          <cell r="G284">
            <v>224879.41999999998</v>
          </cell>
          <cell r="H284">
            <v>2.4005131099331734</v>
          </cell>
        </row>
        <row r="285">
          <cell r="A285" t="str">
            <v>30031</v>
          </cell>
          <cell r="B285" t="str">
            <v xml:space="preserve">MILL A              </v>
          </cell>
          <cell r="C285" t="str">
            <v>BL</v>
          </cell>
          <cell r="D285">
            <v>12350.16</v>
          </cell>
          <cell r="E285">
            <v>6955</v>
          </cell>
          <cell r="F285">
            <v>26102.720000000001</v>
          </cell>
          <cell r="G285">
            <v>33057.72</v>
          </cell>
          <cell r="H285">
            <v>2.6767037835947067</v>
          </cell>
        </row>
        <row r="286">
          <cell r="A286" t="str">
            <v>20402</v>
          </cell>
          <cell r="B286" t="str">
            <v>KLICKITAT</v>
          </cell>
          <cell r="C286" t="str">
            <v>BL</v>
          </cell>
          <cell r="D286">
            <v>32064.799999999996</v>
          </cell>
          <cell r="E286">
            <v>29842.07</v>
          </cell>
          <cell r="F286">
            <v>58539.58</v>
          </cell>
          <cell r="G286">
            <v>88381.65</v>
          </cell>
          <cell r="H286">
            <v>2.7563449639480053</v>
          </cell>
        </row>
        <row r="287">
          <cell r="A287" t="str">
            <v>36101</v>
          </cell>
          <cell r="B287" t="str">
            <v xml:space="preserve">DIXIE               </v>
          </cell>
          <cell r="C287" t="str">
            <v>BL</v>
          </cell>
          <cell r="D287">
            <v>15537.05</v>
          </cell>
          <cell r="E287">
            <v>13564.47</v>
          </cell>
          <cell r="F287">
            <v>33025.65</v>
          </cell>
          <cell r="G287">
            <v>46590.12</v>
          </cell>
          <cell r="H287">
            <v>2.9986464612008072</v>
          </cell>
        </row>
        <row r="288">
          <cell r="A288" t="str">
            <v>33205</v>
          </cell>
          <cell r="B288" t="str">
            <v xml:space="preserve">EVERGREEN           </v>
          </cell>
          <cell r="C288" t="str">
            <v>BL</v>
          </cell>
          <cell r="D288">
            <v>16167.11</v>
          </cell>
          <cell r="E288">
            <v>18825.16</v>
          </cell>
          <cell r="F288">
            <v>30959.15</v>
          </cell>
          <cell r="G288">
            <v>49784.31</v>
          </cell>
          <cell r="H288">
            <v>3.0793574114359337</v>
          </cell>
        </row>
        <row r="289">
          <cell r="A289" t="str">
            <v>16020</v>
          </cell>
          <cell r="B289" t="str">
            <v xml:space="preserve">CLEARWATER          </v>
          </cell>
          <cell r="C289" t="str">
            <v>BL</v>
          </cell>
          <cell r="D289">
            <v>20482.11</v>
          </cell>
          <cell r="E289">
            <v>34435.29</v>
          </cell>
          <cell r="F289">
            <v>35750.379999999997</v>
          </cell>
          <cell r="G289">
            <v>70185.67</v>
          </cell>
          <cell r="H289">
            <v>3.4266816260629396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0</v>
          </cell>
          <cell r="B291" t="str">
            <v>TOTAL  2014–15</v>
          </cell>
          <cell r="C291">
            <v>0</v>
          </cell>
          <cell r="D291">
            <v>379460828.15000021</v>
          </cell>
          <cell r="E291">
            <v>164315275.99049181</v>
          </cell>
          <cell r="F291">
            <v>178995072.75612751</v>
          </cell>
          <cell r="G291">
            <v>343310348.74661934</v>
          </cell>
          <cell r="H291">
            <v>0.9047319862247003</v>
          </cell>
        </row>
        <row r="292">
          <cell r="A292">
            <v>0</v>
          </cell>
          <cell r="B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>
            <v>0</v>
          </cell>
          <cell r="B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C4" t="str">
            <v>01109</v>
          </cell>
          <cell r="D4" t="str">
            <v>01-109</v>
          </cell>
          <cell r="E4">
            <v>159442</v>
          </cell>
          <cell r="F4" t="str">
            <v>Washtucna School District</v>
          </cell>
          <cell r="G4">
            <v>2527</v>
          </cell>
          <cell r="H4">
            <v>732</v>
          </cell>
          <cell r="I4">
            <v>2196</v>
          </cell>
          <cell r="J4">
            <v>1598</v>
          </cell>
          <cell r="K4">
            <v>438</v>
          </cell>
          <cell r="L4">
            <v>1059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175</v>
          </cell>
          <cell r="R4">
            <v>0</v>
          </cell>
          <cell r="S4">
            <v>0</v>
          </cell>
          <cell r="T4">
            <v>0</v>
          </cell>
          <cell r="U4">
            <v>175</v>
          </cell>
          <cell r="V4">
            <v>877</v>
          </cell>
          <cell r="W4">
            <v>0</v>
          </cell>
          <cell r="X4">
            <v>24</v>
          </cell>
          <cell r="Y4">
            <v>0</v>
          </cell>
          <cell r="Z4">
            <v>238.95</v>
          </cell>
          <cell r="AA4">
            <v>8485.3689646269049</v>
          </cell>
          <cell r="AB4">
            <v>2.98</v>
          </cell>
          <cell r="AD4" t="str">
            <v xml:space="preserve"> </v>
          </cell>
          <cell r="AE4" t="str">
            <v>BL</v>
          </cell>
          <cell r="AF4">
            <v>2527</v>
          </cell>
          <cell r="AG4">
            <v>732</v>
          </cell>
          <cell r="AH4">
            <v>2196</v>
          </cell>
          <cell r="AI4">
            <v>0</v>
          </cell>
          <cell r="AJ4">
            <v>0</v>
          </cell>
          <cell r="AK4">
            <v>0</v>
          </cell>
        </row>
        <row r="5">
          <cell r="C5" t="str">
            <v>01147</v>
          </cell>
          <cell r="D5" t="str">
            <v>01-147</v>
          </cell>
          <cell r="E5">
            <v>159249</v>
          </cell>
          <cell r="F5" t="str">
            <v>Othello School District</v>
          </cell>
          <cell r="G5">
            <v>371124</v>
          </cell>
          <cell r="H5">
            <v>60806</v>
          </cell>
          <cell r="I5">
            <v>67764</v>
          </cell>
          <cell r="J5">
            <v>176645</v>
          </cell>
          <cell r="K5">
            <v>23402</v>
          </cell>
          <cell r="L5">
            <v>11276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1219</v>
          </cell>
          <cell r="R5">
            <v>0</v>
          </cell>
          <cell r="S5">
            <v>0</v>
          </cell>
          <cell r="T5">
            <v>0</v>
          </cell>
          <cell r="U5">
            <v>1219</v>
          </cell>
          <cell r="V5">
            <v>9719</v>
          </cell>
          <cell r="W5">
            <v>0</v>
          </cell>
          <cell r="X5">
            <v>1738</v>
          </cell>
          <cell r="Y5">
            <v>0</v>
          </cell>
          <cell r="Z5">
            <v>1695</v>
          </cell>
          <cell r="AA5">
            <v>651975.60662047728</v>
          </cell>
          <cell r="AB5">
            <v>3</v>
          </cell>
          <cell r="AD5" t="str">
            <v xml:space="preserve"> </v>
          </cell>
          <cell r="AE5" t="str">
            <v>BL</v>
          </cell>
          <cell r="AF5">
            <v>371124</v>
          </cell>
          <cell r="AG5">
            <v>60806</v>
          </cell>
          <cell r="AH5">
            <v>67764</v>
          </cell>
          <cell r="AI5">
            <v>0</v>
          </cell>
          <cell r="AJ5">
            <v>0</v>
          </cell>
          <cell r="AK5">
            <v>0</v>
          </cell>
        </row>
        <row r="6">
          <cell r="C6" t="str">
            <v>01158</v>
          </cell>
          <cell r="D6" t="str">
            <v>01-158</v>
          </cell>
          <cell r="E6">
            <v>159444</v>
          </cell>
          <cell r="F6" t="str">
            <v>Lind School District</v>
          </cell>
          <cell r="G6">
            <v>18552</v>
          </cell>
          <cell r="H6">
            <v>1785</v>
          </cell>
          <cell r="I6">
            <v>9613</v>
          </cell>
          <cell r="J6">
            <v>12823</v>
          </cell>
          <cell r="K6">
            <v>1000</v>
          </cell>
          <cell r="L6">
            <v>4293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378</v>
          </cell>
          <cell r="R6">
            <v>0</v>
          </cell>
          <cell r="S6">
            <v>0</v>
          </cell>
          <cell r="T6">
            <v>0</v>
          </cell>
          <cell r="U6">
            <v>378</v>
          </cell>
          <cell r="V6">
            <v>1113</v>
          </cell>
          <cell r="W6">
            <v>0</v>
          </cell>
          <cell r="X6">
            <v>12</v>
          </cell>
          <cell r="Y6">
            <v>0</v>
          </cell>
          <cell r="Z6">
            <v>89.45</v>
          </cell>
          <cell r="AA6">
            <v>43175.87759815243</v>
          </cell>
          <cell r="AB6">
            <v>3</v>
          </cell>
          <cell r="AD6" t="str">
            <v xml:space="preserve"> </v>
          </cell>
          <cell r="AE6" t="str">
            <v>BL</v>
          </cell>
          <cell r="AF6">
            <v>18552</v>
          </cell>
          <cell r="AG6">
            <v>1785</v>
          </cell>
          <cell r="AH6">
            <v>9613</v>
          </cell>
          <cell r="AI6">
            <v>0</v>
          </cell>
          <cell r="AJ6">
            <v>0</v>
          </cell>
          <cell r="AK6">
            <v>0</v>
          </cell>
        </row>
        <row r="7">
          <cell r="C7" t="str">
            <v>01160</v>
          </cell>
          <cell r="D7" t="str">
            <v>01-160</v>
          </cell>
          <cell r="E7">
            <v>159445</v>
          </cell>
          <cell r="F7" t="str">
            <v>Ritzville School District</v>
          </cell>
          <cell r="G7">
            <v>13302</v>
          </cell>
          <cell r="H7">
            <v>3255</v>
          </cell>
          <cell r="I7">
            <v>14423</v>
          </cell>
          <cell r="J7">
            <v>7954</v>
          </cell>
          <cell r="K7">
            <v>1889</v>
          </cell>
          <cell r="L7">
            <v>3228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360</v>
          </cell>
          <cell r="R7">
            <v>0</v>
          </cell>
          <cell r="S7">
            <v>0</v>
          </cell>
          <cell r="T7">
            <v>0</v>
          </cell>
          <cell r="U7">
            <v>360</v>
          </cell>
          <cell r="V7">
            <v>1192</v>
          </cell>
          <cell r="W7">
            <v>0</v>
          </cell>
          <cell r="X7">
            <v>46</v>
          </cell>
          <cell r="Y7">
            <v>0</v>
          </cell>
          <cell r="Z7">
            <v>3645.5</v>
          </cell>
          <cell r="AA7">
            <v>42046.178672863411</v>
          </cell>
          <cell r="AB7">
            <v>2.98</v>
          </cell>
          <cell r="AD7" t="str">
            <v xml:space="preserve"> </v>
          </cell>
          <cell r="AE7" t="str">
            <v>BL</v>
          </cell>
          <cell r="AF7">
            <v>13302</v>
          </cell>
          <cell r="AG7">
            <v>3255</v>
          </cell>
          <cell r="AH7">
            <v>14423</v>
          </cell>
          <cell r="AI7">
            <v>0</v>
          </cell>
          <cell r="AJ7">
            <v>0</v>
          </cell>
          <cell r="AK7">
            <v>0</v>
          </cell>
        </row>
        <row r="8">
          <cell r="C8" t="str">
            <v>02250</v>
          </cell>
          <cell r="D8" t="str">
            <v>02-250</v>
          </cell>
          <cell r="E8">
            <v>159197</v>
          </cell>
          <cell r="F8" t="str">
            <v>Clarkston School District</v>
          </cell>
          <cell r="G8">
            <v>165165</v>
          </cell>
          <cell r="H8">
            <v>29623</v>
          </cell>
          <cell r="I8">
            <v>63135</v>
          </cell>
          <cell r="J8">
            <v>92701</v>
          </cell>
          <cell r="K8">
            <v>14455</v>
          </cell>
          <cell r="L8">
            <v>15527</v>
          </cell>
          <cell r="M8">
            <v>0</v>
          </cell>
          <cell r="N8">
            <v>0</v>
          </cell>
          <cell r="O8">
            <v>0</v>
          </cell>
          <cell r="P8">
            <v>39110</v>
          </cell>
          <cell r="Q8">
            <v>1088</v>
          </cell>
          <cell r="R8">
            <v>0</v>
          </cell>
          <cell r="S8">
            <v>358</v>
          </cell>
          <cell r="T8">
            <v>0</v>
          </cell>
          <cell r="U8">
            <v>1088</v>
          </cell>
          <cell r="V8">
            <v>3194</v>
          </cell>
          <cell r="W8">
            <v>0</v>
          </cell>
          <cell r="X8">
            <v>416</v>
          </cell>
          <cell r="Y8">
            <v>0</v>
          </cell>
          <cell r="Z8">
            <v>57352.2</v>
          </cell>
          <cell r="AA8">
            <v>373880.08237105468</v>
          </cell>
          <cell r="AB8">
            <v>3</v>
          </cell>
          <cell r="AD8" t="str">
            <v xml:space="preserve"> </v>
          </cell>
          <cell r="AE8" t="str">
            <v>BLS</v>
          </cell>
          <cell r="AF8">
            <v>165165</v>
          </cell>
          <cell r="AG8">
            <v>29623</v>
          </cell>
          <cell r="AH8">
            <v>63135</v>
          </cell>
          <cell r="AI8">
            <v>0</v>
          </cell>
          <cell r="AJ8">
            <v>0</v>
          </cell>
          <cell r="AK8">
            <v>0</v>
          </cell>
        </row>
        <row r="9">
          <cell r="C9" t="str">
            <v>02420</v>
          </cell>
          <cell r="D9" t="str">
            <v>02-420</v>
          </cell>
          <cell r="E9">
            <v>159585</v>
          </cell>
          <cell r="F9" t="str">
            <v>Asotin-Anatone School District</v>
          </cell>
          <cell r="G9">
            <v>17495</v>
          </cell>
          <cell r="H9">
            <v>3829</v>
          </cell>
          <cell r="I9">
            <v>25992</v>
          </cell>
          <cell r="J9">
            <v>4632</v>
          </cell>
          <cell r="K9">
            <v>905</v>
          </cell>
          <cell r="L9">
            <v>1171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418</v>
          </cell>
          <cell r="R9">
            <v>0</v>
          </cell>
          <cell r="S9">
            <v>0</v>
          </cell>
          <cell r="T9">
            <v>0</v>
          </cell>
          <cell r="U9">
            <v>418</v>
          </cell>
          <cell r="V9">
            <v>1691</v>
          </cell>
          <cell r="W9">
            <v>0</v>
          </cell>
          <cell r="X9">
            <v>380</v>
          </cell>
          <cell r="Y9">
            <v>0</v>
          </cell>
          <cell r="Z9">
            <v>8821.2000000000007</v>
          </cell>
          <cell r="AA9">
            <v>56465.470436354248</v>
          </cell>
          <cell r="AB9">
            <v>2.98</v>
          </cell>
          <cell r="AD9" t="str">
            <v xml:space="preserve"> </v>
          </cell>
          <cell r="AE9" t="str">
            <v>BL</v>
          </cell>
          <cell r="AF9">
            <v>17495</v>
          </cell>
          <cell r="AG9">
            <v>3829</v>
          </cell>
          <cell r="AH9">
            <v>25992</v>
          </cell>
          <cell r="AI9">
            <v>0</v>
          </cell>
          <cell r="AJ9">
            <v>0</v>
          </cell>
          <cell r="AK9">
            <v>0</v>
          </cell>
        </row>
        <row r="10">
          <cell r="C10" t="str">
            <v>03017</v>
          </cell>
          <cell r="D10" t="str">
            <v>03-017</v>
          </cell>
          <cell r="E10">
            <v>159891</v>
          </cell>
          <cell r="F10" t="str">
            <v>Kennewick School District</v>
          </cell>
          <cell r="G10">
            <v>1068047</v>
          </cell>
          <cell r="H10">
            <v>133230</v>
          </cell>
          <cell r="I10">
            <v>335994</v>
          </cell>
          <cell r="J10">
            <v>494720</v>
          </cell>
          <cell r="K10">
            <v>48464</v>
          </cell>
          <cell r="L10">
            <v>48747</v>
          </cell>
          <cell r="M10">
            <v>0</v>
          </cell>
          <cell r="N10">
            <v>0</v>
          </cell>
          <cell r="O10">
            <v>9025</v>
          </cell>
          <cell r="P10">
            <v>6967</v>
          </cell>
          <cell r="Q10">
            <v>4380</v>
          </cell>
          <cell r="R10">
            <v>1212</v>
          </cell>
          <cell r="S10">
            <v>591</v>
          </cell>
          <cell r="T10">
            <v>543</v>
          </cell>
          <cell r="U10">
            <v>3657</v>
          </cell>
          <cell r="V10">
            <v>3334</v>
          </cell>
          <cell r="W10">
            <v>0</v>
          </cell>
          <cell r="X10">
            <v>1382</v>
          </cell>
          <cell r="Y10">
            <v>0</v>
          </cell>
          <cell r="Z10">
            <v>218075.45</v>
          </cell>
          <cell r="AA10">
            <v>2008629.4603541186</v>
          </cell>
          <cell r="AB10">
            <v>3</v>
          </cell>
          <cell r="AD10" t="str">
            <v>C</v>
          </cell>
          <cell r="AE10" t="str">
            <v>BLSC</v>
          </cell>
          <cell r="AF10">
            <v>1068047</v>
          </cell>
          <cell r="AG10">
            <v>133230</v>
          </cell>
          <cell r="AH10">
            <v>335994</v>
          </cell>
          <cell r="AI10">
            <v>0</v>
          </cell>
          <cell r="AJ10">
            <v>0</v>
          </cell>
          <cell r="AK10">
            <v>0</v>
          </cell>
        </row>
        <row r="11">
          <cell r="C11" t="str">
            <v>03050</v>
          </cell>
          <cell r="D11" t="str">
            <v>03-050</v>
          </cell>
          <cell r="E11">
            <v>159896</v>
          </cell>
          <cell r="F11" t="str">
            <v>Paterson School District</v>
          </cell>
          <cell r="G11">
            <v>8256</v>
          </cell>
          <cell r="H11">
            <v>2417</v>
          </cell>
          <cell r="I11">
            <v>3877</v>
          </cell>
          <cell r="J11">
            <v>8331</v>
          </cell>
          <cell r="K11">
            <v>2328</v>
          </cell>
          <cell r="L11">
            <v>2805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194</v>
          </cell>
          <cell r="R11">
            <v>0</v>
          </cell>
          <cell r="S11">
            <v>0</v>
          </cell>
          <cell r="T11">
            <v>0</v>
          </cell>
          <cell r="U11">
            <v>194</v>
          </cell>
          <cell r="V11">
            <v>276</v>
          </cell>
          <cell r="W11">
            <v>0</v>
          </cell>
          <cell r="X11">
            <v>166</v>
          </cell>
          <cell r="Y11">
            <v>0</v>
          </cell>
          <cell r="Z11">
            <v>0</v>
          </cell>
          <cell r="AA11">
            <v>23912.666666666668</v>
          </cell>
          <cell r="AB11">
            <v>3</v>
          </cell>
          <cell r="AD11" t="str">
            <v xml:space="preserve"> </v>
          </cell>
          <cell r="AE11" t="str">
            <v>BL</v>
          </cell>
          <cell r="AF11">
            <v>8256</v>
          </cell>
          <cell r="AG11">
            <v>2417</v>
          </cell>
          <cell r="AH11">
            <v>3877</v>
          </cell>
          <cell r="AI11">
            <v>0</v>
          </cell>
          <cell r="AJ11">
            <v>0</v>
          </cell>
          <cell r="AK11">
            <v>0</v>
          </cell>
        </row>
        <row r="12">
          <cell r="C12" t="str">
            <v>03052</v>
          </cell>
          <cell r="D12" t="str">
            <v>03-052</v>
          </cell>
          <cell r="E12">
            <v>159897</v>
          </cell>
          <cell r="F12" t="str">
            <v>Kiona-Benton City School District</v>
          </cell>
          <cell r="G12">
            <v>99760</v>
          </cell>
          <cell r="H12">
            <v>13694</v>
          </cell>
          <cell r="I12">
            <v>20899</v>
          </cell>
          <cell r="J12">
            <v>47576</v>
          </cell>
          <cell r="K12">
            <v>4351</v>
          </cell>
          <cell r="L12">
            <v>4547</v>
          </cell>
          <cell r="M12">
            <v>336</v>
          </cell>
          <cell r="N12">
            <v>0</v>
          </cell>
          <cell r="O12">
            <v>0</v>
          </cell>
          <cell r="P12">
            <v>1288</v>
          </cell>
          <cell r="Q12">
            <v>534</v>
          </cell>
          <cell r="R12">
            <v>21</v>
          </cell>
          <cell r="S12">
            <v>157</v>
          </cell>
          <cell r="T12">
            <v>0</v>
          </cell>
          <cell r="U12">
            <v>534</v>
          </cell>
          <cell r="V12">
            <v>2468</v>
          </cell>
          <cell r="W12">
            <v>0</v>
          </cell>
          <cell r="X12">
            <v>209</v>
          </cell>
          <cell r="Y12">
            <v>0</v>
          </cell>
          <cell r="Z12">
            <v>10735.62</v>
          </cell>
          <cell r="AA12">
            <v>178456.81062355661</v>
          </cell>
          <cell r="AB12">
            <v>3</v>
          </cell>
          <cell r="AD12" t="str">
            <v xml:space="preserve"> </v>
          </cell>
          <cell r="AE12" t="str">
            <v>BLS</v>
          </cell>
          <cell r="AF12">
            <v>99760</v>
          </cell>
          <cell r="AG12">
            <v>13694</v>
          </cell>
          <cell r="AH12">
            <v>20899</v>
          </cell>
          <cell r="AI12">
            <v>0</v>
          </cell>
          <cell r="AJ12">
            <v>0</v>
          </cell>
          <cell r="AK12">
            <v>0</v>
          </cell>
        </row>
        <row r="13">
          <cell r="C13" t="str">
            <v>03053</v>
          </cell>
          <cell r="D13" t="str">
            <v>03-053</v>
          </cell>
          <cell r="E13">
            <v>159898</v>
          </cell>
          <cell r="F13" t="str">
            <v>Finley School District</v>
          </cell>
          <cell r="G13">
            <v>79318</v>
          </cell>
          <cell r="H13">
            <v>15141</v>
          </cell>
          <cell r="I13">
            <v>18518</v>
          </cell>
          <cell r="J13">
            <v>50139</v>
          </cell>
          <cell r="K13">
            <v>9596</v>
          </cell>
          <cell r="L13">
            <v>5192</v>
          </cell>
          <cell r="M13">
            <v>0</v>
          </cell>
          <cell r="N13">
            <v>0</v>
          </cell>
          <cell r="O13">
            <v>0</v>
          </cell>
          <cell r="P13">
            <v>898</v>
          </cell>
          <cell r="Q13">
            <v>522</v>
          </cell>
          <cell r="R13">
            <v>216</v>
          </cell>
          <cell r="S13">
            <v>132</v>
          </cell>
          <cell r="T13">
            <v>0</v>
          </cell>
          <cell r="U13">
            <v>522</v>
          </cell>
          <cell r="V13">
            <v>1144</v>
          </cell>
          <cell r="W13">
            <v>0</v>
          </cell>
          <cell r="X13">
            <v>260</v>
          </cell>
          <cell r="Y13">
            <v>0</v>
          </cell>
          <cell r="Z13">
            <v>5568.3</v>
          </cell>
          <cell r="AA13">
            <v>159592.97536566592</v>
          </cell>
          <cell r="AB13">
            <v>3</v>
          </cell>
          <cell r="AD13" t="str">
            <v xml:space="preserve"> </v>
          </cell>
          <cell r="AE13" t="str">
            <v>BLS</v>
          </cell>
          <cell r="AF13">
            <v>79318</v>
          </cell>
          <cell r="AG13">
            <v>15141</v>
          </cell>
          <cell r="AH13">
            <v>18518</v>
          </cell>
          <cell r="AI13">
            <v>0</v>
          </cell>
          <cell r="AJ13">
            <v>0</v>
          </cell>
          <cell r="AK13">
            <v>0</v>
          </cell>
        </row>
        <row r="14">
          <cell r="C14" t="str">
            <v>03116</v>
          </cell>
          <cell r="D14" t="str">
            <v>03-116</v>
          </cell>
          <cell r="E14">
            <v>159889</v>
          </cell>
          <cell r="F14" t="str">
            <v>Prosser School District</v>
          </cell>
          <cell r="G14">
            <v>203877</v>
          </cell>
          <cell r="H14">
            <v>31863</v>
          </cell>
          <cell r="I14">
            <v>36617</v>
          </cell>
          <cell r="J14">
            <v>88140</v>
          </cell>
          <cell r="K14">
            <v>11142</v>
          </cell>
          <cell r="L14">
            <v>5526</v>
          </cell>
          <cell r="M14">
            <v>0</v>
          </cell>
          <cell r="N14">
            <v>0</v>
          </cell>
          <cell r="O14">
            <v>0</v>
          </cell>
          <cell r="P14">
            <v>1149</v>
          </cell>
          <cell r="Q14">
            <v>1032</v>
          </cell>
          <cell r="R14">
            <v>119</v>
          </cell>
          <cell r="S14">
            <v>182</v>
          </cell>
          <cell r="T14">
            <v>0</v>
          </cell>
          <cell r="U14">
            <v>1032</v>
          </cell>
          <cell r="V14">
            <v>5851</v>
          </cell>
          <cell r="W14">
            <v>0</v>
          </cell>
          <cell r="X14">
            <v>587</v>
          </cell>
          <cell r="Y14">
            <v>0</v>
          </cell>
          <cell r="Z14">
            <v>47511.45</v>
          </cell>
          <cell r="AA14">
            <v>363484.49499615084</v>
          </cell>
          <cell r="AB14">
            <v>3</v>
          </cell>
          <cell r="AD14" t="str">
            <v xml:space="preserve"> </v>
          </cell>
          <cell r="AE14" t="str">
            <v>BLS</v>
          </cell>
          <cell r="AF14">
            <v>203877</v>
          </cell>
          <cell r="AG14">
            <v>31863</v>
          </cell>
          <cell r="AH14">
            <v>36617</v>
          </cell>
          <cell r="AI14">
            <v>0</v>
          </cell>
          <cell r="AJ14">
            <v>0</v>
          </cell>
          <cell r="AK14">
            <v>0</v>
          </cell>
        </row>
        <row r="15">
          <cell r="C15" t="str">
            <v>03400</v>
          </cell>
          <cell r="D15" t="str">
            <v>03-400</v>
          </cell>
          <cell r="E15">
            <v>160034</v>
          </cell>
          <cell r="F15" t="str">
            <v>Richland School District</v>
          </cell>
          <cell r="G15">
            <v>419678</v>
          </cell>
          <cell r="H15">
            <v>67087</v>
          </cell>
          <cell r="I15">
            <v>266222</v>
          </cell>
          <cell r="J15">
            <v>162864</v>
          </cell>
          <cell r="K15">
            <v>22611</v>
          </cell>
          <cell r="L15">
            <v>28606</v>
          </cell>
          <cell r="M15">
            <v>36</v>
          </cell>
          <cell r="N15">
            <v>19</v>
          </cell>
          <cell r="O15">
            <v>504</v>
          </cell>
          <cell r="P15">
            <v>5230</v>
          </cell>
          <cell r="Q15">
            <v>2822</v>
          </cell>
          <cell r="R15">
            <v>546</v>
          </cell>
          <cell r="S15">
            <v>801</v>
          </cell>
          <cell r="T15">
            <v>358</v>
          </cell>
          <cell r="U15">
            <v>2464</v>
          </cell>
          <cell r="V15">
            <v>4180</v>
          </cell>
          <cell r="W15">
            <v>5</v>
          </cell>
          <cell r="X15">
            <v>141</v>
          </cell>
          <cell r="Y15">
            <v>0</v>
          </cell>
          <cell r="Z15">
            <v>186167.5</v>
          </cell>
          <cell r="AA15">
            <v>959594.64213787753</v>
          </cell>
          <cell r="AB15">
            <v>2.98</v>
          </cell>
          <cell r="AD15" t="str">
            <v>C</v>
          </cell>
          <cell r="AE15" t="str">
            <v>BLSC</v>
          </cell>
          <cell r="AF15">
            <v>419678</v>
          </cell>
          <cell r="AG15">
            <v>67087</v>
          </cell>
          <cell r="AH15">
            <v>266222</v>
          </cell>
          <cell r="AI15">
            <v>0</v>
          </cell>
          <cell r="AJ15">
            <v>0</v>
          </cell>
          <cell r="AK15">
            <v>0</v>
          </cell>
        </row>
        <row r="16">
          <cell r="C16" t="str">
            <v>04019</v>
          </cell>
          <cell r="D16" t="str">
            <v>04-019</v>
          </cell>
          <cell r="E16">
            <v>159489</v>
          </cell>
          <cell r="F16" t="str">
            <v>Manson School District</v>
          </cell>
          <cell r="G16">
            <v>64979</v>
          </cell>
          <cell r="H16">
            <v>12428</v>
          </cell>
          <cell r="I16">
            <v>14240</v>
          </cell>
          <cell r="J16">
            <v>35998</v>
          </cell>
          <cell r="K16">
            <v>5594</v>
          </cell>
          <cell r="L16">
            <v>3499</v>
          </cell>
          <cell r="M16">
            <v>0</v>
          </cell>
          <cell r="N16">
            <v>0</v>
          </cell>
          <cell r="O16">
            <v>0</v>
          </cell>
          <cell r="P16">
            <v>4472</v>
          </cell>
          <cell r="Q16">
            <v>360</v>
          </cell>
          <cell r="R16">
            <v>190</v>
          </cell>
          <cell r="S16">
            <v>170</v>
          </cell>
          <cell r="T16">
            <v>0</v>
          </cell>
          <cell r="U16">
            <v>360</v>
          </cell>
          <cell r="V16">
            <v>3359</v>
          </cell>
          <cell r="W16">
            <v>0</v>
          </cell>
          <cell r="X16">
            <v>1469</v>
          </cell>
          <cell r="Y16">
            <v>0</v>
          </cell>
          <cell r="Z16">
            <v>2729.65</v>
          </cell>
          <cell r="AA16">
            <v>128377.20554272518</v>
          </cell>
          <cell r="AB16">
            <v>3</v>
          </cell>
          <cell r="AD16" t="str">
            <v xml:space="preserve"> </v>
          </cell>
          <cell r="AE16" t="str">
            <v>BLS</v>
          </cell>
          <cell r="AF16">
            <v>72208</v>
          </cell>
          <cell r="AG16">
            <v>13809</v>
          </cell>
          <cell r="AH16">
            <v>15555</v>
          </cell>
          <cell r="AI16">
            <v>-7229</v>
          </cell>
          <cell r="AJ16">
            <v>-1381</v>
          </cell>
          <cell r="AK16">
            <v>-1315</v>
          </cell>
        </row>
        <row r="17">
          <cell r="C17" t="str">
            <v>04127</v>
          </cell>
          <cell r="D17" t="str">
            <v>04-127</v>
          </cell>
          <cell r="E17">
            <v>159561</v>
          </cell>
          <cell r="F17" t="str">
            <v>Entiat School District</v>
          </cell>
          <cell r="G17">
            <v>21176</v>
          </cell>
          <cell r="H17">
            <v>5222</v>
          </cell>
          <cell r="I17">
            <v>6719</v>
          </cell>
          <cell r="J17">
            <v>7485</v>
          </cell>
          <cell r="K17">
            <v>1576</v>
          </cell>
          <cell r="L17">
            <v>1384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338</v>
          </cell>
          <cell r="R17">
            <v>0</v>
          </cell>
          <cell r="S17">
            <v>0</v>
          </cell>
          <cell r="T17">
            <v>0</v>
          </cell>
          <cell r="U17">
            <v>338</v>
          </cell>
          <cell r="V17">
            <v>894</v>
          </cell>
          <cell r="W17">
            <v>0</v>
          </cell>
          <cell r="X17">
            <v>3</v>
          </cell>
          <cell r="Y17">
            <v>0</v>
          </cell>
          <cell r="Z17">
            <v>792.25</v>
          </cell>
          <cell r="AA17">
            <v>41220.290223248652</v>
          </cell>
          <cell r="AB17">
            <v>3</v>
          </cell>
          <cell r="AD17" t="str">
            <v xml:space="preserve"> </v>
          </cell>
          <cell r="AE17" t="str">
            <v>BL</v>
          </cell>
          <cell r="AF17">
            <v>21176</v>
          </cell>
          <cell r="AG17">
            <v>5222</v>
          </cell>
          <cell r="AH17">
            <v>6719</v>
          </cell>
          <cell r="AI17">
            <v>0</v>
          </cell>
          <cell r="AJ17">
            <v>0</v>
          </cell>
          <cell r="AK17">
            <v>0</v>
          </cell>
        </row>
        <row r="18">
          <cell r="C18" t="str">
            <v>04129</v>
          </cell>
          <cell r="D18" t="str">
            <v>04-129</v>
          </cell>
          <cell r="E18">
            <v>159672</v>
          </cell>
          <cell r="F18" t="str">
            <v>Lake Chelan School District</v>
          </cell>
          <cell r="G18">
            <v>98960</v>
          </cell>
          <cell r="H18">
            <v>27812</v>
          </cell>
          <cell r="I18">
            <v>31291</v>
          </cell>
          <cell r="J18">
            <v>46040</v>
          </cell>
          <cell r="K18">
            <v>10573</v>
          </cell>
          <cell r="L18">
            <v>5822</v>
          </cell>
          <cell r="M18">
            <v>0</v>
          </cell>
          <cell r="N18">
            <v>0</v>
          </cell>
          <cell r="O18">
            <v>0</v>
          </cell>
          <cell r="P18">
            <v>12964</v>
          </cell>
          <cell r="Q18">
            <v>1011</v>
          </cell>
          <cell r="R18">
            <v>35</v>
          </cell>
          <cell r="S18">
            <v>404</v>
          </cell>
          <cell r="T18">
            <v>0</v>
          </cell>
          <cell r="U18">
            <v>639</v>
          </cell>
          <cell r="V18">
            <v>3122</v>
          </cell>
          <cell r="W18">
            <v>0</v>
          </cell>
          <cell r="X18">
            <v>57</v>
          </cell>
          <cell r="Y18">
            <v>0</v>
          </cell>
          <cell r="Z18">
            <v>6507.77</v>
          </cell>
          <cell r="AA18">
            <v>209171.59892224791</v>
          </cell>
          <cell r="AB18">
            <v>3</v>
          </cell>
          <cell r="AD18" t="str">
            <v xml:space="preserve"> </v>
          </cell>
          <cell r="AE18" t="str">
            <v>BLS</v>
          </cell>
          <cell r="AF18">
            <v>98960</v>
          </cell>
          <cell r="AG18">
            <v>27812</v>
          </cell>
          <cell r="AH18">
            <v>31291</v>
          </cell>
          <cell r="AI18">
            <v>0</v>
          </cell>
          <cell r="AJ18">
            <v>0</v>
          </cell>
          <cell r="AK18">
            <v>0</v>
          </cell>
        </row>
        <row r="19">
          <cell r="C19" t="str">
            <v>04222</v>
          </cell>
          <cell r="D19" t="str">
            <v>04-222</v>
          </cell>
          <cell r="E19">
            <v>159592</v>
          </cell>
          <cell r="F19" t="str">
            <v>Cashmere School District</v>
          </cell>
          <cell r="G19">
            <v>75700</v>
          </cell>
          <cell r="H19">
            <v>18735</v>
          </cell>
          <cell r="I19">
            <v>58258</v>
          </cell>
          <cell r="J19">
            <v>10962</v>
          </cell>
          <cell r="K19">
            <v>2998</v>
          </cell>
          <cell r="L19">
            <v>2099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599</v>
          </cell>
          <cell r="R19">
            <v>0</v>
          </cell>
          <cell r="S19">
            <v>0</v>
          </cell>
          <cell r="T19">
            <v>190</v>
          </cell>
          <cell r="U19">
            <v>409</v>
          </cell>
          <cell r="V19">
            <v>4304</v>
          </cell>
          <cell r="W19">
            <v>0</v>
          </cell>
          <cell r="X19">
            <v>35</v>
          </cell>
          <cell r="Y19">
            <v>0</v>
          </cell>
          <cell r="Z19">
            <v>5939.75</v>
          </cell>
          <cell r="AA19">
            <v>169555.35565819862</v>
          </cell>
          <cell r="AB19">
            <v>3</v>
          </cell>
          <cell r="AD19" t="str">
            <v xml:space="preserve"> </v>
          </cell>
          <cell r="AE19" t="str">
            <v>BL</v>
          </cell>
          <cell r="AF19">
            <v>75700</v>
          </cell>
          <cell r="AG19">
            <v>18735</v>
          </cell>
          <cell r="AH19">
            <v>58258</v>
          </cell>
          <cell r="AI19">
            <v>0</v>
          </cell>
          <cell r="AJ19">
            <v>0</v>
          </cell>
          <cell r="AK19">
            <v>0</v>
          </cell>
        </row>
        <row r="20">
          <cell r="C20" t="str">
            <v>04228</v>
          </cell>
          <cell r="D20" t="str">
            <v>04-228</v>
          </cell>
          <cell r="E20">
            <v>160027</v>
          </cell>
          <cell r="F20" t="str">
            <v>Cascade School District</v>
          </cell>
          <cell r="G20">
            <v>51847</v>
          </cell>
          <cell r="H20">
            <v>15482</v>
          </cell>
          <cell r="I20">
            <v>29080</v>
          </cell>
          <cell r="J20">
            <v>17379</v>
          </cell>
          <cell r="K20">
            <v>5918</v>
          </cell>
          <cell r="L20">
            <v>5096</v>
          </cell>
          <cell r="M20">
            <v>0</v>
          </cell>
          <cell r="N20">
            <v>0</v>
          </cell>
          <cell r="O20">
            <v>417</v>
          </cell>
          <cell r="P20">
            <v>2157</v>
          </cell>
          <cell r="Q20">
            <v>854</v>
          </cell>
          <cell r="R20">
            <v>198</v>
          </cell>
          <cell r="S20">
            <v>128</v>
          </cell>
          <cell r="T20">
            <v>269</v>
          </cell>
          <cell r="U20">
            <v>570</v>
          </cell>
          <cell r="V20">
            <v>1998</v>
          </cell>
          <cell r="W20">
            <v>37</v>
          </cell>
          <cell r="X20">
            <v>651</v>
          </cell>
          <cell r="Y20">
            <v>0</v>
          </cell>
          <cell r="Z20">
            <v>15519.75</v>
          </cell>
          <cell r="AA20">
            <v>123418.98383371824</v>
          </cell>
          <cell r="AB20">
            <v>3</v>
          </cell>
          <cell r="AD20" t="str">
            <v xml:space="preserve"> </v>
          </cell>
          <cell r="AE20" t="str">
            <v>BLS</v>
          </cell>
          <cell r="AF20">
            <v>51847</v>
          </cell>
          <cell r="AG20">
            <v>15482</v>
          </cell>
          <cell r="AH20">
            <v>29080</v>
          </cell>
          <cell r="AI20">
            <v>0</v>
          </cell>
          <cell r="AJ20">
            <v>0</v>
          </cell>
          <cell r="AK20">
            <v>0</v>
          </cell>
        </row>
        <row r="21">
          <cell r="C21" t="str">
            <v>04246</v>
          </cell>
          <cell r="D21" t="str">
            <v>04-246</v>
          </cell>
          <cell r="E21">
            <v>159953</v>
          </cell>
          <cell r="F21" t="str">
            <v>Wenatchee School District</v>
          </cell>
          <cell r="G21">
            <v>504349</v>
          </cell>
          <cell r="H21">
            <v>59226</v>
          </cell>
          <cell r="I21">
            <v>128732</v>
          </cell>
          <cell r="J21">
            <v>197745</v>
          </cell>
          <cell r="K21">
            <v>20140</v>
          </cell>
          <cell r="L21">
            <v>15900</v>
          </cell>
          <cell r="M21">
            <v>0</v>
          </cell>
          <cell r="N21">
            <v>0</v>
          </cell>
          <cell r="O21">
            <v>0</v>
          </cell>
          <cell r="P21">
            <v>1917</v>
          </cell>
          <cell r="Q21">
            <v>2471</v>
          </cell>
          <cell r="R21">
            <v>0</v>
          </cell>
          <cell r="S21">
            <v>181</v>
          </cell>
          <cell r="T21">
            <v>181</v>
          </cell>
          <cell r="U21">
            <v>1991</v>
          </cell>
          <cell r="V21">
            <v>15395</v>
          </cell>
          <cell r="W21">
            <v>0</v>
          </cell>
          <cell r="X21">
            <v>4123</v>
          </cell>
          <cell r="Y21">
            <v>0</v>
          </cell>
          <cell r="Z21">
            <v>258098</v>
          </cell>
          <cell r="AA21">
            <v>946422.23787528859</v>
          </cell>
          <cell r="AB21">
            <v>3</v>
          </cell>
          <cell r="AD21" t="str">
            <v xml:space="preserve"> </v>
          </cell>
          <cell r="AE21" t="str">
            <v>BLS</v>
          </cell>
          <cell r="AF21">
            <v>504349</v>
          </cell>
          <cell r="AG21">
            <v>59226</v>
          </cell>
          <cell r="AH21">
            <v>128732</v>
          </cell>
          <cell r="AI21">
            <v>0</v>
          </cell>
          <cell r="AJ21">
            <v>0</v>
          </cell>
          <cell r="AK21">
            <v>0</v>
          </cell>
        </row>
        <row r="22">
          <cell r="C22" t="str">
            <v>05121</v>
          </cell>
          <cell r="D22" t="str">
            <v>05-121</v>
          </cell>
          <cell r="E22">
            <v>159886</v>
          </cell>
          <cell r="F22" t="str">
            <v>Port Angeles School District</v>
          </cell>
          <cell r="G22">
            <v>202243</v>
          </cell>
          <cell r="H22">
            <v>27467</v>
          </cell>
          <cell r="I22">
            <v>69499</v>
          </cell>
          <cell r="J22">
            <v>153045</v>
          </cell>
          <cell r="K22">
            <v>19281</v>
          </cell>
          <cell r="L22">
            <v>87072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1432</v>
          </cell>
          <cell r="R22">
            <v>0</v>
          </cell>
          <cell r="S22">
            <v>0</v>
          </cell>
          <cell r="T22">
            <v>0</v>
          </cell>
          <cell r="U22">
            <v>1432</v>
          </cell>
          <cell r="V22">
            <v>8565</v>
          </cell>
          <cell r="W22">
            <v>0</v>
          </cell>
          <cell r="X22">
            <v>2564</v>
          </cell>
          <cell r="Y22">
            <v>0</v>
          </cell>
          <cell r="Z22">
            <v>61377.19</v>
          </cell>
          <cell r="AA22">
            <v>501315.16089299461</v>
          </cell>
          <cell r="AB22">
            <v>3</v>
          </cell>
          <cell r="AD22" t="str">
            <v>C</v>
          </cell>
          <cell r="AE22" t="str">
            <v>BLC</v>
          </cell>
          <cell r="AF22">
            <v>202243</v>
          </cell>
          <cell r="AG22">
            <v>27467</v>
          </cell>
          <cell r="AH22">
            <v>69499</v>
          </cell>
          <cell r="AI22">
            <v>0</v>
          </cell>
          <cell r="AJ22">
            <v>0</v>
          </cell>
          <cell r="AK22">
            <v>0</v>
          </cell>
        </row>
        <row r="23">
          <cell r="C23" t="str">
            <v>05313</v>
          </cell>
          <cell r="D23" t="str">
            <v>05-313</v>
          </cell>
          <cell r="E23">
            <v>159459</v>
          </cell>
          <cell r="F23" t="str">
            <v>Crescent School District</v>
          </cell>
          <cell r="G23">
            <v>10155</v>
          </cell>
          <cell r="H23">
            <v>2413</v>
          </cell>
          <cell r="I23">
            <v>5402</v>
          </cell>
          <cell r="J23">
            <v>2908</v>
          </cell>
          <cell r="K23">
            <v>962</v>
          </cell>
          <cell r="L23">
            <v>786</v>
          </cell>
          <cell r="M23">
            <v>0</v>
          </cell>
          <cell r="N23">
            <v>0</v>
          </cell>
          <cell r="O23">
            <v>0</v>
          </cell>
          <cell r="P23">
            <v>2180</v>
          </cell>
          <cell r="Q23">
            <v>180</v>
          </cell>
          <cell r="R23">
            <v>0</v>
          </cell>
          <cell r="S23">
            <v>180</v>
          </cell>
          <cell r="T23">
            <v>0</v>
          </cell>
          <cell r="U23">
            <v>180</v>
          </cell>
          <cell r="V23">
            <v>301</v>
          </cell>
          <cell r="W23">
            <v>154</v>
          </cell>
          <cell r="X23">
            <v>2</v>
          </cell>
          <cell r="Y23">
            <v>0</v>
          </cell>
          <cell r="Z23">
            <v>120.1</v>
          </cell>
          <cell r="AA23">
            <v>22191.315627405696</v>
          </cell>
          <cell r="AB23">
            <v>3</v>
          </cell>
          <cell r="AD23" t="str">
            <v xml:space="preserve"> </v>
          </cell>
          <cell r="AE23" t="str">
            <v>BLS</v>
          </cell>
          <cell r="AF23">
            <v>10155</v>
          </cell>
          <cell r="AG23">
            <v>2413</v>
          </cell>
          <cell r="AH23">
            <v>5402</v>
          </cell>
          <cell r="AI23">
            <v>0</v>
          </cell>
          <cell r="AJ23">
            <v>0</v>
          </cell>
          <cell r="AK23">
            <v>0</v>
          </cell>
        </row>
        <row r="24">
          <cell r="C24" t="str">
            <v>05323</v>
          </cell>
          <cell r="D24" t="str">
            <v>05-323</v>
          </cell>
          <cell r="E24">
            <v>159340</v>
          </cell>
          <cell r="F24" t="str">
            <v>Sequim School District</v>
          </cell>
          <cell r="G24">
            <v>106724</v>
          </cell>
          <cell r="H24">
            <v>24825</v>
          </cell>
          <cell r="I24">
            <v>65780</v>
          </cell>
          <cell r="J24">
            <v>58511</v>
          </cell>
          <cell r="K24">
            <v>12573</v>
          </cell>
          <cell r="L24">
            <v>29256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897</v>
          </cell>
          <cell r="R24">
            <v>0</v>
          </cell>
          <cell r="S24">
            <v>0</v>
          </cell>
          <cell r="T24">
            <v>0</v>
          </cell>
          <cell r="U24">
            <v>897</v>
          </cell>
          <cell r="V24">
            <v>4674</v>
          </cell>
          <cell r="W24">
            <v>0</v>
          </cell>
          <cell r="X24">
            <v>1827</v>
          </cell>
          <cell r="Y24">
            <v>0</v>
          </cell>
          <cell r="Z24">
            <v>97964.479999999996</v>
          </cell>
          <cell r="AA24">
            <v>300280.45496535796</v>
          </cell>
          <cell r="AB24">
            <v>3</v>
          </cell>
          <cell r="AD24" t="str">
            <v>C</v>
          </cell>
          <cell r="AE24" t="str">
            <v>BLC</v>
          </cell>
          <cell r="AF24">
            <v>106724</v>
          </cell>
          <cell r="AG24">
            <v>24825</v>
          </cell>
          <cell r="AH24">
            <v>65780</v>
          </cell>
          <cell r="AI24">
            <v>0</v>
          </cell>
          <cell r="AJ24">
            <v>0</v>
          </cell>
          <cell r="AK24">
            <v>0</v>
          </cell>
        </row>
        <row r="25">
          <cell r="C25" t="str">
            <v>05401</v>
          </cell>
          <cell r="D25" t="str">
            <v>05-401</v>
          </cell>
          <cell r="E25">
            <v>159333</v>
          </cell>
          <cell r="F25" t="str">
            <v>Cape Flattery School District</v>
          </cell>
          <cell r="G25">
            <v>31795</v>
          </cell>
          <cell r="H25">
            <v>6616</v>
          </cell>
          <cell r="I25">
            <v>13530</v>
          </cell>
          <cell r="J25">
            <v>19287</v>
          </cell>
          <cell r="K25">
            <v>4451</v>
          </cell>
          <cell r="L25">
            <v>4452</v>
          </cell>
          <cell r="M25">
            <v>0</v>
          </cell>
          <cell r="N25">
            <v>0</v>
          </cell>
          <cell r="O25">
            <v>0</v>
          </cell>
          <cell r="P25">
            <v>5845</v>
          </cell>
          <cell r="Q25">
            <v>362</v>
          </cell>
          <cell r="R25">
            <v>0</v>
          </cell>
          <cell r="S25">
            <v>237</v>
          </cell>
          <cell r="T25">
            <v>0</v>
          </cell>
          <cell r="U25">
            <v>362</v>
          </cell>
          <cell r="V25">
            <v>1169</v>
          </cell>
          <cell r="W25">
            <v>0</v>
          </cell>
          <cell r="X25">
            <v>68</v>
          </cell>
          <cell r="Y25">
            <v>0</v>
          </cell>
          <cell r="Z25">
            <v>18217.650000000001</v>
          </cell>
          <cell r="AA25">
            <v>79506.745958429543</v>
          </cell>
          <cell r="AB25">
            <v>3</v>
          </cell>
          <cell r="AD25" t="str">
            <v xml:space="preserve"> </v>
          </cell>
          <cell r="AE25" t="str">
            <v>BLS</v>
          </cell>
          <cell r="AF25">
            <v>31795</v>
          </cell>
          <cell r="AG25">
            <v>6616</v>
          </cell>
          <cell r="AH25">
            <v>13530</v>
          </cell>
          <cell r="AI25">
            <v>0</v>
          </cell>
          <cell r="AJ25">
            <v>0</v>
          </cell>
          <cell r="AK25">
            <v>0</v>
          </cell>
        </row>
        <row r="26">
          <cell r="C26" t="str">
            <v>05402</v>
          </cell>
          <cell r="D26" t="str">
            <v>05-402</v>
          </cell>
          <cell r="E26">
            <v>159405</v>
          </cell>
          <cell r="F26" t="str">
            <v>Quillayute Valley School District</v>
          </cell>
          <cell r="G26">
            <v>82502</v>
          </cell>
          <cell r="H26">
            <v>9993</v>
          </cell>
          <cell r="I26">
            <v>19589</v>
          </cell>
          <cell r="J26">
            <v>52351</v>
          </cell>
          <cell r="K26">
            <v>5280</v>
          </cell>
          <cell r="L26">
            <v>5345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562</v>
          </cell>
          <cell r="R26">
            <v>0</v>
          </cell>
          <cell r="S26">
            <v>0</v>
          </cell>
          <cell r="T26">
            <v>19</v>
          </cell>
          <cell r="U26">
            <v>543</v>
          </cell>
          <cell r="V26">
            <v>2168</v>
          </cell>
          <cell r="W26">
            <v>0</v>
          </cell>
          <cell r="X26">
            <v>227</v>
          </cell>
          <cell r="Y26">
            <v>0</v>
          </cell>
          <cell r="Z26">
            <v>5172.45</v>
          </cell>
          <cell r="AA26">
            <v>157980.08160123174</v>
          </cell>
          <cell r="AB26">
            <v>3</v>
          </cell>
          <cell r="AD26" t="str">
            <v xml:space="preserve"> </v>
          </cell>
          <cell r="AE26" t="str">
            <v>BL</v>
          </cell>
          <cell r="AF26">
            <v>82502</v>
          </cell>
          <cell r="AG26">
            <v>9993</v>
          </cell>
          <cell r="AH26">
            <v>19589</v>
          </cell>
          <cell r="AI26">
            <v>0</v>
          </cell>
          <cell r="AJ26">
            <v>0</v>
          </cell>
          <cell r="AK26">
            <v>0</v>
          </cell>
        </row>
        <row r="27">
          <cell r="C27" t="str">
            <v>06037</v>
          </cell>
          <cell r="D27" t="str">
            <v>06-037</v>
          </cell>
          <cell r="E27">
            <v>159879</v>
          </cell>
          <cell r="F27" t="str">
            <v>Vancouver School District</v>
          </cell>
          <cell r="G27">
            <v>1299391</v>
          </cell>
          <cell r="H27">
            <v>170176</v>
          </cell>
          <cell r="I27">
            <v>579420</v>
          </cell>
          <cell r="J27">
            <v>430771</v>
          </cell>
          <cell r="K27">
            <v>48361</v>
          </cell>
          <cell r="L27">
            <v>71714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6689</v>
          </cell>
          <cell r="R27">
            <v>0</v>
          </cell>
          <cell r="S27">
            <v>0</v>
          </cell>
          <cell r="T27">
            <v>571</v>
          </cell>
          <cell r="U27">
            <v>6139</v>
          </cell>
          <cell r="V27">
            <v>55428</v>
          </cell>
          <cell r="W27">
            <v>0</v>
          </cell>
          <cell r="X27">
            <v>12030</v>
          </cell>
          <cell r="Y27">
            <v>0</v>
          </cell>
          <cell r="Z27">
            <v>92433.85</v>
          </cell>
          <cell r="AA27">
            <v>2508128.7459584293</v>
          </cell>
          <cell r="AB27">
            <v>3</v>
          </cell>
          <cell r="AD27" t="str">
            <v xml:space="preserve"> </v>
          </cell>
          <cell r="AE27" t="str">
            <v>BL</v>
          </cell>
          <cell r="AF27">
            <v>1299391</v>
          </cell>
          <cell r="AG27">
            <v>170176</v>
          </cell>
          <cell r="AH27">
            <v>579420</v>
          </cell>
          <cell r="AI27">
            <v>0</v>
          </cell>
          <cell r="AJ27">
            <v>0</v>
          </cell>
          <cell r="AK27">
            <v>0</v>
          </cell>
        </row>
        <row r="28">
          <cell r="C28" t="str">
            <v>06098</v>
          </cell>
          <cell r="D28" t="str">
            <v>06-098</v>
          </cell>
          <cell r="E28">
            <v>159902</v>
          </cell>
          <cell r="F28" t="str">
            <v>Hockinson School District</v>
          </cell>
          <cell r="G28">
            <v>28891</v>
          </cell>
          <cell r="H28">
            <v>11480</v>
          </cell>
          <cell r="I28">
            <v>75636</v>
          </cell>
          <cell r="J28">
            <v>9004</v>
          </cell>
          <cell r="K28">
            <v>3773</v>
          </cell>
          <cell r="L28">
            <v>5571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543</v>
          </cell>
          <cell r="R28">
            <v>0</v>
          </cell>
          <cell r="S28">
            <v>0</v>
          </cell>
          <cell r="T28">
            <v>181</v>
          </cell>
          <cell r="U28">
            <v>362</v>
          </cell>
          <cell r="V28">
            <v>1630</v>
          </cell>
          <cell r="W28">
            <v>0</v>
          </cell>
          <cell r="X28">
            <v>48</v>
          </cell>
          <cell r="Y28">
            <v>0</v>
          </cell>
          <cell r="Z28">
            <v>93889.35</v>
          </cell>
          <cell r="AA28">
            <v>158991.42602633618</v>
          </cell>
          <cell r="AB28">
            <v>2.98</v>
          </cell>
          <cell r="AD28" t="str">
            <v>C</v>
          </cell>
          <cell r="AE28" t="str">
            <v>BLC</v>
          </cell>
          <cell r="AF28">
            <v>28891</v>
          </cell>
          <cell r="AG28">
            <v>11480</v>
          </cell>
          <cell r="AH28">
            <v>75636</v>
          </cell>
          <cell r="AI28">
            <v>0</v>
          </cell>
          <cell r="AJ28">
            <v>0</v>
          </cell>
          <cell r="AK28">
            <v>0</v>
          </cell>
        </row>
        <row r="29">
          <cell r="C29" t="str">
            <v>06101</v>
          </cell>
          <cell r="D29" t="str">
            <v>06-101</v>
          </cell>
          <cell r="E29">
            <v>159903</v>
          </cell>
          <cell r="F29" t="str">
            <v>La Center School District</v>
          </cell>
          <cell r="G29">
            <v>35506</v>
          </cell>
          <cell r="H29">
            <v>8582</v>
          </cell>
          <cell r="I29">
            <v>48147</v>
          </cell>
          <cell r="J29">
            <v>9612</v>
          </cell>
          <cell r="K29">
            <v>2675</v>
          </cell>
          <cell r="L29">
            <v>5149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506</v>
          </cell>
          <cell r="R29">
            <v>0</v>
          </cell>
          <cell r="S29">
            <v>0</v>
          </cell>
          <cell r="T29">
            <v>0</v>
          </cell>
          <cell r="U29">
            <v>506</v>
          </cell>
          <cell r="V29">
            <v>588</v>
          </cell>
          <cell r="W29">
            <v>0</v>
          </cell>
          <cell r="X29">
            <v>126</v>
          </cell>
          <cell r="Y29">
            <v>0</v>
          </cell>
          <cell r="Z29">
            <v>25248.75</v>
          </cell>
          <cell r="AA29">
            <v>112354.00542215336</v>
          </cell>
          <cell r="AB29">
            <v>2.98</v>
          </cell>
          <cell r="AD29" t="str">
            <v xml:space="preserve"> </v>
          </cell>
          <cell r="AE29" t="str">
            <v>BL</v>
          </cell>
          <cell r="AF29">
            <v>35506</v>
          </cell>
          <cell r="AG29">
            <v>8582</v>
          </cell>
          <cell r="AH29">
            <v>48147</v>
          </cell>
          <cell r="AI29">
            <v>0</v>
          </cell>
          <cell r="AJ29">
            <v>0</v>
          </cell>
          <cell r="AK29">
            <v>0</v>
          </cell>
        </row>
        <row r="30">
          <cell r="C30" t="str">
            <v>06103</v>
          </cell>
          <cell r="D30" t="str">
            <v>06-103</v>
          </cell>
          <cell r="E30">
            <v>159904</v>
          </cell>
          <cell r="F30" t="str">
            <v>Green Mountain School District</v>
          </cell>
          <cell r="G30">
            <v>4947</v>
          </cell>
          <cell r="H30">
            <v>1516</v>
          </cell>
          <cell r="I30">
            <v>4332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191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390</v>
          </cell>
          <cell r="W30">
            <v>0</v>
          </cell>
          <cell r="X30">
            <v>0</v>
          </cell>
          <cell r="Y30">
            <v>0</v>
          </cell>
          <cell r="Z30">
            <v>386.45</v>
          </cell>
          <cell r="AA30">
            <v>11303.99923017706</v>
          </cell>
          <cell r="AB30">
            <v>3</v>
          </cell>
          <cell r="AD30" t="str">
            <v xml:space="preserve"> </v>
          </cell>
          <cell r="AE30" t="str">
            <v>L</v>
          </cell>
          <cell r="AF30">
            <v>4947</v>
          </cell>
          <cell r="AG30">
            <v>1516</v>
          </cell>
          <cell r="AH30">
            <v>4332</v>
          </cell>
          <cell r="AI30">
            <v>0</v>
          </cell>
          <cell r="AJ30">
            <v>0</v>
          </cell>
          <cell r="AK30">
            <v>0</v>
          </cell>
        </row>
        <row r="31">
          <cell r="C31" t="str">
            <v>06112</v>
          </cell>
          <cell r="D31" t="str">
            <v>06-112</v>
          </cell>
          <cell r="E31">
            <v>159906</v>
          </cell>
          <cell r="F31" t="str">
            <v>Washougal School District</v>
          </cell>
          <cell r="G31">
            <v>118103</v>
          </cell>
          <cell r="H31">
            <v>19198</v>
          </cell>
          <cell r="I31">
            <v>66826</v>
          </cell>
          <cell r="J31">
            <v>59028</v>
          </cell>
          <cell r="K31">
            <v>8393</v>
          </cell>
          <cell r="L31">
            <v>14642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1094</v>
          </cell>
          <cell r="R31">
            <v>0</v>
          </cell>
          <cell r="S31">
            <v>0</v>
          </cell>
          <cell r="T31">
            <v>0</v>
          </cell>
          <cell r="U31">
            <v>1094</v>
          </cell>
          <cell r="V31">
            <v>1859</v>
          </cell>
          <cell r="W31">
            <v>0</v>
          </cell>
          <cell r="X31">
            <v>100</v>
          </cell>
          <cell r="Y31">
            <v>0</v>
          </cell>
          <cell r="Z31">
            <v>73544.399999999994</v>
          </cell>
          <cell r="AA31">
            <v>283407.79984603537</v>
          </cell>
          <cell r="AB31">
            <v>3</v>
          </cell>
          <cell r="AD31" t="str">
            <v>C</v>
          </cell>
          <cell r="AE31" t="str">
            <v>BLC</v>
          </cell>
          <cell r="AF31">
            <v>118103</v>
          </cell>
          <cell r="AG31">
            <v>19198</v>
          </cell>
          <cell r="AH31">
            <v>66826</v>
          </cell>
          <cell r="AI31">
            <v>0</v>
          </cell>
          <cell r="AJ31">
            <v>0</v>
          </cell>
          <cell r="AK31">
            <v>0</v>
          </cell>
        </row>
        <row r="32">
          <cell r="C32" t="str">
            <v>06114</v>
          </cell>
          <cell r="D32" t="str">
            <v>06-114</v>
          </cell>
          <cell r="E32">
            <v>159907</v>
          </cell>
          <cell r="F32" t="str">
            <v>Evergreen School District - Clark</v>
          </cell>
          <cell r="G32">
            <v>1193465</v>
          </cell>
          <cell r="H32">
            <v>250009</v>
          </cell>
          <cell r="I32">
            <v>682348</v>
          </cell>
          <cell r="J32">
            <v>499309</v>
          </cell>
          <cell r="K32">
            <v>91310</v>
          </cell>
          <cell r="L32">
            <v>157622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6280</v>
          </cell>
          <cell r="R32">
            <v>0</v>
          </cell>
          <cell r="S32">
            <v>0</v>
          </cell>
          <cell r="T32">
            <v>520</v>
          </cell>
          <cell r="U32">
            <v>5760</v>
          </cell>
          <cell r="V32">
            <v>8915</v>
          </cell>
          <cell r="W32">
            <v>0</v>
          </cell>
          <cell r="X32">
            <v>462</v>
          </cell>
          <cell r="Y32">
            <v>0</v>
          </cell>
          <cell r="Z32">
            <v>260657.95</v>
          </cell>
          <cell r="AA32">
            <v>2714136.5211701309</v>
          </cell>
          <cell r="AB32">
            <v>3</v>
          </cell>
          <cell r="AD32" t="str">
            <v>C</v>
          </cell>
          <cell r="AE32" t="str">
            <v>BLC</v>
          </cell>
          <cell r="AF32">
            <v>1193465</v>
          </cell>
          <cell r="AG32">
            <v>250009</v>
          </cell>
          <cell r="AH32">
            <v>682348</v>
          </cell>
          <cell r="AI32">
            <v>0</v>
          </cell>
          <cell r="AJ32">
            <v>0</v>
          </cell>
          <cell r="AK32">
            <v>0</v>
          </cell>
        </row>
        <row r="33">
          <cell r="C33" t="str">
            <v>06117</v>
          </cell>
          <cell r="D33" t="str">
            <v>06-117</v>
          </cell>
          <cell r="E33">
            <v>159946</v>
          </cell>
          <cell r="F33" t="str">
            <v>Camas School District</v>
          </cell>
          <cell r="G33">
            <v>90825</v>
          </cell>
          <cell r="H33">
            <v>16543</v>
          </cell>
          <cell r="I33">
            <v>182667</v>
          </cell>
          <cell r="J33">
            <v>35531</v>
          </cell>
          <cell r="K33">
            <v>4456</v>
          </cell>
          <cell r="L33">
            <v>20395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1887</v>
          </cell>
          <cell r="R33">
            <v>0</v>
          </cell>
          <cell r="S33">
            <v>0</v>
          </cell>
          <cell r="T33">
            <v>735</v>
          </cell>
          <cell r="U33">
            <v>1152</v>
          </cell>
          <cell r="V33">
            <v>5950</v>
          </cell>
          <cell r="W33">
            <v>0</v>
          </cell>
          <cell r="X33">
            <v>194</v>
          </cell>
          <cell r="Y33">
            <v>0</v>
          </cell>
          <cell r="Z33">
            <v>336945.43</v>
          </cell>
          <cell r="AA33">
            <v>440767.27420604182</v>
          </cell>
          <cell r="AB33">
            <v>2.98</v>
          </cell>
          <cell r="AD33" t="str">
            <v>C</v>
          </cell>
          <cell r="AE33" t="str">
            <v>BLC</v>
          </cell>
          <cell r="AF33">
            <v>90825</v>
          </cell>
          <cell r="AG33">
            <v>16543</v>
          </cell>
          <cell r="AH33">
            <v>182667</v>
          </cell>
          <cell r="AI33">
            <v>0</v>
          </cell>
          <cell r="AJ33">
            <v>0</v>
          </cell>
          <cell r="AK33">
            <v>0</v>
          </cell>
        </row>
        <row r="34">
          <cell r="C34" t="str">
            <v>06119</v>
          </cell>
          <cell r="D34" t="str">
            <v>06-119</v>
          </cell>
          <cell r="E34">
            <v>159962</v>
          </cell>
          <cell r="F34" t="str">
            <v>Battle Ground School District</v>
          </cell>
          <cell r="G34">
            <v>357431</v>
          </cell>
          <cell r="H34">
            <v>96837</v>
          </cell>
          <cell r="I34">
            <v>244083</v>
          </cell>
          <cell r="J34">
            <v>147368</v>
          </cell>
          <cell r="K34">
            <v>34988</v>
          </cell>
          <cell r="L34">
            <v>46660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2912</v>
          </cell>
          <cell r="R34">
            <v>0</v>
          </cell>
          <cell r="S34">
            <v>0</v>
          </cell>
          <cell r="T34">
            <v>182</v>
          </cell>
          <cell r="U34">
            <v>2730</v>
          </cell>
          <cell r="V34">
            <v>4787</v>
          </cell>
          <cell r="W34">
            <v>0</v>
          </cell>
          <cell r="X34">
            <v>0</v>
          </cell>
          <cell r="Y34">
            <v>0</v>
          </cell>
          <cell r="Z34">
            <v>245500.05</v>
          </cell>
          <cell r="AA34">
            <v>931411.96150885301</v>
          </cell>
          <cell r="AB34">
            <v>3</v>
          </cell>
          <cell r="AD34" t="str">
            <v>C</v>
          </cell>
          <cell r="AE34" t="str">
            <v>BLC</v>
          </cell>
          <cell r="AF34">
            <v>357431</v>
          </cell>
          <cell r="AG34">
            <v>96837</v>
          </cell>
          <cell r="AH34">
            <v>244083</v>
          </cell>
          <cell r="AI34">
            <v>0</v>
          </cell>
          <cell r="AJ34">
            <v>0</v>
          </cell>
          <cell r="AK34">
            <v>0</v>
          </cell>
        </row>
        <row r="35">
          <cell r="C35" t="str">
            <v>06122</v>
          </cell>
          <cell r="D35" t="str">
            <v>06-122</v>
          </cell>
          <cell r="E35">
            <v>160022</v>
          </cell>
          <cell r="F35" t="str">
            <v>Ridgefield School District</v>
          </cell>
          <cell r="G35">
            <v>65661</v>
          </cell>
          <cell r="H35">
            <v>11248</v>
          </cell>
          <cell r="I35">
            <v>58307</v>
          </cell>
          <cell r="J35">
            <v>30220</v>
          </cell>
          <cell r="K35">
            <v>3841</v>
          </cell>
          <cell r="L35">
            <v>9267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748</v>
          </cell>
          <cell r="R35">
            <v>0</v>
          </cell>
          <cell r="S35">
            <v>0</v>
          </cell>
          <cell r="T35">
            <v>0</v>
          </cell>
          <cell r="U35">
            <v>748</v>
          </cell>
          <cell r="V35">
            <v>1027</v>
          </cell>
          <cell r="W35">
            <v>0</v>
          </cell>
          <cell r="X35">
            <v>211</v>
          </cell>
          <cell r="Y35">
            <v>0</v>
          </cell>
          <cell r="Z35">
            <v>36063.25</v>
          </cell>
          <cell r="AA35">
            <v>176442.74128582494</v>
          </cell>
          <cell r="AB35">
            <v>2.98</v>
          </cell>
          <cell r="AD35" t="str">
            <v>C</v>
          </cell>
          <cell r="AE35" t="str">
            <v>BLC</v>
          </cell>
          <cell r="AF35">
            <v>65661</v>
          </cell>
          <cell r="AG35">
            <v>11248</v>
          </cell>
          <cell r="AH35">
            <v>58307</v>
          </cell>
          <cell r="AI35">
            <v>0</v>
          </cell>
          <cell r="AJ35">
            <v>0</v>
          </cell>
          <cell r="AK35">
            <v>0</v>
          </cell>
        </row>
        <row r="36">
          <cell r="C36" t="str">
            <v>07002</v>
          </cell>
          <cell r="D36" t="str">
            <v>07-002</v>
          </cell>
          <cell r="E36">
            <v>159456</v>
          </cell>
          <cell r="F36" t="str">
            <v>Dayton School District</v>
          </cell>
          <cell r="G36">
            <v>20856</v>
          </cell>
          <cell r="H36">
            <v>5512</v>
          </cell>
          <cell r="I36">
            <v>8956</v>
          </cell>
          <cell r="J36">
            <v>10398</v>
          </cell>
          <cell r="K36">
            <v>2635</v>
          </cell>
          <cell r="L36">
            <v>818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520</v>
          </cell>
          <cell r="R36">
            <v>0</v>
          </cell>
          <cell r="S36">
            <v>0</v>
          </cell>
          <cell r="T36">
            <v>0</v>
          </cell>
          <cell r="U36">
            <v>520</v>
          </cell>
          <cell r="V36">
            <v>593</v>
          </cell>
          <cell r="W36">
            <v>0</v>
          </cell>
          <cell r="X36">
            <v>123</v>
          </cell>
          <cell r="Y36">
            <v>0</v>
          </cell>
          <cell r="Z36">
            <v>4688.25</v>
          </cell>
          <cell r="AA36">
            <v>46676.648960739032</v>
          </cell>
          <cell r="AB36">
            <v>3</v>
          </cell>
          <cell r="AD36" t="str">
            <v xml:space="preserve"> </v>
          </cell>
          <cell r="AE36" t="str">
            <v>BL</v>
          </cell>
          <cell r="AF36">
            <v>20856</v>
          </cell>
          <cell r="AG36">
            <v>5512</v>
          </cell>
          <cell r="AH36">
            <v>8956</v>
          </cell>
          <cell r="AI36">
            <v>0</v>
          </cell>
          <cell r="AJ36">
            <v>0</v>
          </cell>
          <cell r="AK36">
            <v>0</v>
          </cell>
        </row>
        <row r="37">
          <cell r="C37" t="str">
            <v>08122</v>
          </cell>
          <cell r="D37" t="str">
            <v>08-122</v>
          </cell>
          <cell r="E37">
            <v>159910</v>
          </cell>
          <cell r="F37" t="str">
            <v>Longview School District</v>
          </cell>
          <cell r="G37">
            <v>451432</v>
          </cell>
          <cell r="H37">
            <v>41973</v>
          </cell>
          <cell r="I37">
            <v>111997</v>
          </cell>
          <cell r="J37">
            <v>225357</v>
          </cell>
          <cell r="K37">
            <v>17681</v>
          </cell>
          <cell r="L37">
            <v>19773</v>
          </cell>
          <cell r="M37">
            <v>0</v>
          </cell>
          <cell r="N37">
            <v>0</v>
          </cell>
          <cell r="O37">
            <v>0</v>
          </cell>
          <cell r="P37">
            <v>16422</v>
          </cell>
          <cell r="Q37">
            <v>2525</v>
          </cell>
          <cell r="R37">
            <v>38</v>
          </cell>
          <cell r="S37">
            <v>1048</v>
          </cell>
          <cell r="T37">
            <v>366</v>
          </cell>
          <cell r="U37">
            <v>2011</v>
          </cell>
          <cell r="V37">
            <v>5305</v>
          </cell>
          <cell r="W37">
            <v>0</v>
          </cell>
          <cell r="X37">
            <v>127</v>
          </cell>
          <cell r="Y37">
            <v>0</v>
          </cell>
          <cell r="Z37">
            <v>88787.25</v>
          </cell>
          <cell r="AA37">
            <v>818813.18475750578</v>
          </cell>
          <cell r="AB37">
            <v>3</v>
          </cell>
          <cell r="AD37" t="str">
            <v xml:space="preserve"> </v>
          </cell>
          <cell r="AE37" t="str">
            <v>BLS</v>
          </cell>
          <cell r="AF37">
            <v>451432</v>
          </cell>
          <cell r="AG37">
            <v>41973</v>
          </cell>
          <cell r="AH37">
            <v>111997</v>
          </cell>
          <cell r="AI37">
            <v>0</v>
          </cell>
          <cell r="AJ37">
            <v>0</v>
          </cell>
          <cell r="AK37">
            <v>0</v>
          </cell>
        </row>
        <row r="38">
          <cell r="C38" t="str">
            <v>08130</v>
          </cell>
          <cell r="D38" t="str">
            <v>08-130</v>
          </cell>
          <cell r="E38">
            <v>159350</v>
          </cell>
          <cell r="F38" t="str">
            <v>Toutle Lake School District</v>
          </cell>
          <cell r="G38">
            <v>25776</v>
          </cell>
          <cell r="H38">
            <v>6210</v>
          </cell>
          <cell r="I38">
            <v>23004</v>
          </cell>
          <cell r="J38">
            <v>12142</v>
          </cell>
          <cell r="K38">
            <v>1843</v>
          </cell>
          <cell r="L38">
            <v>6685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354</v>
          </cell>
          <cell r="R38">
            <v>0</v>
          </cell>
          <cell r="S38">
            <v>0</v>
          </cell>
          <cell r="T38">
            <v>0</v>
          </cell>
          <cell r="U38">
            <v>354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4623.95</v>
          </cell>
          <cell r="AA38">
            <v>70202.672347017811</v>
          </cell>
          <cell r="AB38">
            <v>2.98</v>
          </cell>
          <cell r="AD38" t="str">
            <v xml:space="preserve"> </v>
          </cell>
          <cell r="AE38" t="str">
            <v>BL</v>
          </cell>
          <cell r="AF38">
            <v>25776</v>
          </cell>
          <cell r="AG38">
            <v>6210</v>
          </cell>
          <cell r="AH38">
            <v>23004</v>
          </cell>
          <cell r="AI38">
            <v>0</v>
          </cell>
          <cell r="AJ38">
            <v>0</v>
          </cell>
          <cell r="AK38">
            <v>0</v>
          </cell>
        </row>
        <row r="39">
          <cell r="C39" t="str">
            <v>08401</v>
          </cell>
          <cell r="D39" t="str">
            <v>08-401</v>
          </cell>
          <cell r="E39">
            <v>159469</v>
          </cell>
          <cell r="F39" t="str">
            <v>Castle Rock School District</v>
          </cell>
          <cell r="G39">
            <v>66945</v>
          </cell>
          <cell r="H39">
            <v>10523</v>
          </cell>
          <cell r="I39">
            <v>36186</v>
          </cell>
          <cell r="J39">
            <v>32080</v>
          </cell>
          <cell r="K39">
            <v>4942</v>
          </cell>
          <cell r="L39">
            <v>6768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540</v>
          </cell>
          <cell r="R39">
            <v>0</v>
          </cell>
          <cell r="S39">
            <v>0</v>
          </cell>
          <cell r="T39">
            <v>0</v>
          </cell>
          <cell r="U39">
            <v>540</v>
          </cell>
          <cell r="V39">
            <v>682</v>
          </cell>
          <cell r="W39">
            <v>0</v>
          </cell>
          <cell r="X39">
            <v>61</v>
          </cell>
          <cell r="Y39">
            <v>0</v>
          </cell>
          <cell r="Z39">
            <v>6014.65</v>
          </cell>
          <cell r="AA39">
            <v>145422.08622016935</v>
          </cell>
          <cell r="AB39">
            <v>3</v>
          </cell>
          <cell r="AD39" t="str">
            <v xml:space="preserve"> </v>
          </cell>
          <cell r="AE39" t="str">
            <v>BL</v>
          </cell>
          <cell r="AF39">
            <v>66945</v>
          </cell>
          <cell r="AG39">
            <v>10523</v>
          </cell>
          <cell r="AH39">
            <v>36186</v>
          </cell>
          <cell r="AI39">
            <v>0</v>
          </cell>
          <cell r="AJ39">
            <v>0</v>
          </cell>
          <cell r="AK39">
            <v>0</v>
          </cell>
        </row>
        <row r="40">
          <cell r="C40" t="str">
            <v>08402</v>
          </cell>
          <cell r="D40" t="str">
            <v>08-402</v>
          </cell>
          <cell r="E40">
            <v>159346</v>
          </cell>
          <cell r="F40" t="str">
            <v>Kalama School District</v>
          </cell>
          <cell r="G40">
            <v>30142</v>
          </cell>
          <cell r="H40">
            <v>3906</v>
          </cell>
          <cell r="I40">
            <v>22129</v>
          </cell>
          <cell r="J40">
            <v>12984</v>
          </cell>
          <cell r="K40">
            <v>1805</v>
          </cell>
          <cell r="L40">
            <v>4196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360</v>
          </cell>
          <cell r="R40">
            <v>0</v>
          </cell>
          <cell r="S40">
            <v>0</v>
          </cell>
          <cell r="T40">
            <v>0</v>
          </cell>
          <cell r="U40">
            <v>360</v>
          </cell>
          <cell r="V40">
            <v>2435</v>
          </cell>
          <cell r="W40">
            <v>0</v>
          </cell>
          <cell r="X40">
            <v>85</v>
          </cell>
          <cell r="Y40">
            <v>0</v>
          </cell>
          <cell r="Z40">
            <v>22959.35</v>
          </cell>
          <cell r="AA40">
            <v>78395.187066974599</v>
          </cell>
          <cell r="AB40">
            <v>3</v>
          </cell>
          <cell r="AD40" t="str">
            <v>C</v>
          </cell>
          <cell r="AE40" t="str">
            <v>BLC</v>
          </cell>
          <cell r="AF40">
            <v>30142</v>
          </cell>
          <cell r="AG40">
            <v>3906</v>
          </cell>
          <cell r="AH40">
            <v>22129</v>
          </cell>
          <cell r="AI40">
            <v>0</v>
          </cell>
          <cell r="AJ40">
            <v>0</v>
          </cell>
          <cell r="AK40">
            <v>0</v>
          </cell>
        </row>
        <row r="41">
          <cell r="C41" t="str">
            <v>08404</v>
          </cell>
          <cell r="D41" t="str">
            <v>08-404</v>
          </cell>
          <cell r="E41">
            <v>159376</v>
          </cell>
          <cell r="F41" t="str">
            <v>Woodland School District</v>
          </cell>
          <cell r="G41">
            <v>98188</v>
          </cell>
          <cell r="H41">
            <v>18270</v>
          </cell>
          <cell r="I41">
            <v>61794</v>
          </cell>
          <cell r="J41">
            <v>37051</v>
          </cell>
          <cell r="K41">
            <v>6428</v>
          </cell>
          <cell r="L41">
            <v>10077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916</v>
          </cell>
          <cell r="R41">
            <v>0</v>
          </cell>
          <cell r="S41">
            <v>0</v>
          </cell>
          <cell r="T41">
            <v>0</v>
          </cell>
          <cell r="U41">
            <v>916</v>
          </cell>
          <cell r="V41">
            <v>1547</v>
          </cell>
          <cell r="W41">
            <v>0</v>
          </cell>
          <cell r="X41">
            <v>65</v>
          </cell>
          <cell r="Y41">
            <v>0</v>
          </cell>
          <cell r="Z41">
            <v>19707.349999999999</v>
          </cell>
          <cell r="AA41">
            <v>221614.80138568129</v>
          </cell>
          <cell r="AB41">
            <v>3</v>
          </cell>
          <cell r="AD41" t="str">
            <v>C</v>
          </cell>
          <cell r="AE41" t="str">
            <v>BLC</v>
          </cell>
          <cell r="AF41">
            <v>98188</v>
          </cell>
          <cell r="AG41">
            <v>18270</v>
          </cell>
          <cell r="AH41">
            <v>61794</v>
          </cell>
          <cell r="AI41">
            <v>0</v>
          </cell>
          <cell r="AJ41">
            <v>0</v>
          </cell>
          <cell r="AK41">
            <v>0</v>
          </cell>
        </row>
        <row r="42">
          <cell r="C42" t="str">
            <v>08458</v>
          </cell>
          <cell r="D42" t="str">
            <v>08-458</v>
          </cell>
          <cell r="E42">
            <v>159957</v>
          </cell>
          <cell r="F42" t="str">
            <v>Kelso School District</v>
          </cell>
          <cell r="G42">
            <v>320543</v>
          </cell>
          <cell r="H42">
            <v>43565</v>
          </cell>
          <cell r="I42">
            <v>124009</v>
          </cell>
          <cell r="J42">
            <v>154570</v>
          </cell>
          <cell r="K42">
            <v>19176</v>
          </cell>
          <cell r="L42">
            <v>16534</v>
          </cell>
          <cell r="M42">
            <v>0</v>
          </cell>
          <cell r="N42">
            <v>0</v>
          </cell>
          <cell r="O42">
            <v>0</v>
          </cell>
          <cell r="P42">
            <v>15567</v>
          </cell>
          <cell r="Q42">
            <v>2185</v>
          </cell>
          <cell r="R42">
            <v>249</v>
          </cell>
          <cell r="S42">
            <v>640</v>
          </cell>
          <cell r="T42">
            <v>6</v>
          </cell>
          <cell r="U42">
            <v>2188</v>
          </cell>
          <cell r="V42">
            <v>6249</v>
          </cell>
          <cell r="W42">
            <v>462</v>
          </cell>
          <cell r="X42">
            <v>1496</v>
          </cell>
          <cell r="Y42">
            <v>106</v>
          </cell>
          <cell r="Z42">
            <v>49840.71</v>
          </cell>
          <cell r="AA42">
            <v>642907.07544264826</v>
          </cell>
          <cell r="AB42">
            <v>3</v>
          </cell>
          <cell r="AD42" t="str">
            <v xml:space="preserve"> </v>
          </cell>
          <cell r="AE42" t="str">
            <v>BLS</v>
          </cell>
          <cell r="AF42">
            <v>324397</v>
          </cell>
          <cell r="AG42">
            <v>43565</v>
          </cell>
          <cell r="AH42">
            <v>124009</v>
          </cell>
          <cell r="AI42">
            <v>-3854</v>
          </cell>
          <cell r="AJ42">
            <v>0</v>
          </cell>
          <cell r="AK42">
            <v>0</v>
          </cell>
        </row>
        <row r="43">
          <cell r="C43" t="str">
            <v>09013</v>
          </cell>
          <cell r="D43" t="str">
            <v>09-013</v>
          </cell>
          <cell r="E43">
            <v>159520</v>
          </cell>
          <cell r="F43" t="str">
            <v>Orondo School District</v>
          </cell>
          <cell r="G43">
            <v>23212</v>
          </cell>
          <cell r="H43">
            <v>2878</v>
          </cell>
          <cell r="I43">
            <v>3586</v>
          </cell>
          <cell r="J43">
            <v>15052</v>
          </cell>
          <cell r="K43">
            <v>2021</v>
          </cell>
          <cell r="L43">
            <v>2086</v>
          </cell>
          <cell r="M43">
            <v>0</v>
          </cell>
          <cell r="N43">
            <v>0</v>
          </cell>
          <cell r="O43">
            <v>0</v>
          </cell>
          <cell r="P43">
            <v>4776</v>
          </cell>
          <cell r="Q43">
            <v>173</v>
          </cell>
          <cell r="R43">
            <v>6</v>
          </cell>
          <cell r="S43">
            <v>167</v>
          </cell>
          <cell r="T43">
            <v>0</v>
          </cell>
          <cell r="U43">
            <v>173</v>
          </cell>
          <cell r="V43">
            <v>1066</v>
          </cell>
          <cell r="W43">
            <v>0</v>
          </cell>
          <cell r="X43">
            <v>207</v>
          </cell>
          <cell r="Y43">
            <v>0</v>
          </cell>
          <cell r="Z43">
            <v>4.5</v>
          </cell>
          <cell r="AA43">
            <v>45246.052347959965</v>
          </cell>
          <cell r="AB43">
            <v>3</v>
          </cell>
          <cell r="AD43" t="str">
            <v xml:space="preserve"> </v>
          </cell>
          <cell r="AE43" t="str">
            <v>BLS</v>
          </cell>
          <cell r="AF43">
            <v>23212</v>
          </cell>
          <cell r="AG43">
            <v>2878</v>
          </cell>
          <cell r="AH43">
            <v>3586</v>
          </cell>
          <cell r="AI43">
            <v>0</v>
          </cell>
          <cell r="AJ43">
            <v>0</v>
          </cell>
          <cell r="AK43">
            <v>0</v>
          </cell>
        </row>
        <row r="44">
          <cell r="C44" t="str">
            <v>09075</v>
          </cell>
          <cell r="D44" t="str">
            <v>09-075</v>
          </cell>
          <cell r="E44">
            <v>159342</v>
          </cell>
          <cell r="F44" t="str">
            <v>Bridgeport School District</v>
          </cell>
          <cell r="G44">
            <v>89034</v>
          </cell>
          <cell r="H44">
            <v>11363</v>
          </cell>
          <cell r="I44">
            <v>20705</v>
          </cell>
          <cell r="J44">
            <v>46961</v>
          </cell>
          <cell r="K44">
            <v>6488</v>
          </cell>
          <cell r="L44">
            <v>7593</v>
          </cell>
          <cell r="M44">
            <v>0</v>
          </cell>
          <cell r="N44">
            <v>0</v>
          </cell>
          <cell r="O44">
            <v>0</v>
          </cell>
          <cell r="P44">
            <v>604</v>
          </cell>
          <cell r="Q44">
            <v>579</v>
          </cell>
          <cell r="R44">
            <v>519</v>
          </cell>
          <cell r="S44">
            <v>60</v>
          </cell>
          <cell r="T44">
            <v>0</v>
          </cell>
          <cell r="U44">
            <v>579</v>
          </cell>
          <cell r="V44">
            <v>272</v>
          </cell>
          <cell r="W44">
            <v>0</v>
          </cell>
          <cell r="X44">
            <v>41</v>
          </cell>
          <cell r="Y44">
            <v>0</v>
          </cell>
          <cell r="Z44">
            <v>128</v>
          </cell>
          <cell r="AA44">
            <v>162336.74826789839</v>
          </cell>
          <cell r="AB44">
            <v>3</v>
          </cell>
          <cell r="AD44" t="str">
            <v>C</v>
          </cell>
          <cell r="AE44" t="str">
            <v>BLSC</v>
          </cell>
          <cell r="AF44">
            <v>89034</v>
          </cell>
          <cell r="AG44">
            <v>11363</v>
          </cell>
          <cell r="AH44">
            <v>20705</v>
          </cell>
          <cell r="AI44">
            <v>0</v>
          </cell>
          <cell r="AJ44">
            <v>0</v>
          </cell>
          <cell r="AK44">
            <v>0</v>
          </cell>
        </row>
        <row r="45">
          <cell r="C45" t="str">
            <v>09102</v>
          </cell>
          <cell r="D45" t="str">
            <v>09-102</v>
          </cell>
          <cell r="E45">
            <v>159540</v>
          </cell>
          <cell r="F45" t="str">
            <v>Palisades School District</v>
          </cell>
          <cell r="G45">
            <v>4338</v>
          </cell>
          <cell r="H45">
            <v>0</v>
          </cell>
          <cell r="I45">
            <v>541</v>
          </cell>
          <cell r="J45">
            <v>4333</v>
          </cell>
          <cell r="K45">
            <v>0</v>
          </cell>
          <cell r="L45">
            <v>541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215</v>
          </cell>
          <cell r="R45">
            <v>0</v>
          </cell>
          <cell r="S45">
            <v>0</v>
          </cell>
          <cell r="T45">
            <v>0</v>
          </cell>
          <cell r="U45">
            <v>215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8128.3333333333339</v>
          </cell>
          <cell r="AB45">
            <v>3</v>
          </cell>
          <cell r="AD45" t="str">
            <v xml:space="preserve"> </v>
          </cell>
          <cell r="AE45" t="str">
            <v>BL</v>
          </cell>
          <cell r="AF45">
            <v>4338</v>
          </cell>
          <cell r="AG45">
            <v>0</v>
          </cell>
          <cell r="AH45">
            <v>541</v>
          </cell>
          <cell r="AI45">
            <v>0</v>
          </cell>
          <cell r="AJ45">
            <v>0</v>
          </cell>
          <cell r="AK45">
            <v>0</v>
          </cell>
        </row>
        <row r="46">
          <cell r="C46" t="str">
            <v>09206</v>
          </cell>
          <cell r="D46" t="str">
            <v>09-206</v>
          </cell>
          <cell r="E46">
            <v>159244</v>
          </cell>
          <cell r="F46" t="str">
            <v>Eastmont School District</v>
          </cell>
          <cell r="G46">
            <v>358203</v>
          </cell>
          <cell r="H46">
            <v>65010</v>
          </cell>
          <cell r="I46">
            <v>132298</v>
          </cell>
          <cell r="J46">
            <v>156062</v>
          </cell>
          <cell r="K46">
            <v>27062</v>
          </cell>
          <cell r="L46">
            <v>21658</v>
          </cell>
          <cell r="M46">
            <v>3281</v>
          </cell>
          <cell r="N46">
            <v>726</v>
          </cell>
          <cell r="O46">
            <v>5981</v>
          </cell>
          <cell r="P46">
            <v>30909</v>
          </cell>
          <cell r="Q46">
            <v>1787</v>
          </cell>
          <cell r="R46">
            <v>1075</v>
          </cell>
          <cell r="S46">
            <v>712</v>
          </cell>
          <cell r="T46">
            <v>22</v>
          </cell>
          <cell r="U46">
            <v>1765</v>
          </cell>
          <cell r="V46">
            <v>10762</v>
          </cell>
          <cell r="W46">
            <v>73</v>
          </cell>
          <cell r="X46">
            <v>398</v>
          </cell>
          <cell r="Y46">
            <v>0</v>
          </cell>
          <cell r="Z46">
            <v>122050.15</v>
          </cell>
          <cell r="AA46">
            <v>754299.13548883772</v>
          </cell>
          <cell r="AB46">
            <v>3</v>
          </cell>
          <cell r="AD46" t="str">
            <v>C</v>
          </cell>
          <cell r="AE46" t="str">
            <v>BLSC</v>
          </cell>
          <cell r="AF46">
            <v>358203</v>
          </cell>
          <cell r="AG46">
            <v>65010</v>
          </cell>
          <cell r="AH46">
            <v>132298</v>
          </cell>
          <cell r="AI46">
            <v>0</v>
          </cell>
          <cell r="AJ46">
            <v>0</v>
          </cell>
          <cell r="AK46">
            <v>0</v>
          </cell>
        </row>
        <row r="47">
          <cell r="C47" t="str">
            <v>09207</v>
          </cell>
          <cell r="D47" t="str">
            <v>09-207</v>
          </cell>
          <cell r="E47">
            <v>159492</v>
          </cell>
          <cell r="F47" t="str">
            <v>Mansfield School District</v>
          </cell>
          <cell r="G47">
            <v>7889</v>
          </cell>
          <cell r="H47">
            <v>546</v>
          </cell>
          <cell r="I47">
            <v>4003</v>
          </cell>
          <cell r="J47">
            <v>5050</v>
          </cell>
          <cell r="K47">
            <v>417</v>
          </cell>
          <cell r="L47">
            <v>1223</v>
          </cell>
          <cell r="M47">
            <v>0</v>
          </cell>
          <cell r="N47">
            <v>0</v>
          </cell>
          <cell r="O47">
            <v>0</v>
          </cell>
          <cell r="P47">
            <v>841</v>
          </cell>
          <cell r="Q47">
            <v>215</v>
          </cell>
          <cell r="R47">
            <v>22</v>
          </cell>
          <cell r="S47">
            <v>193</v>
          </cell>
          <cell r="T47">
            <v>0</v>
          </cell>
          <cell r="U47">
            <v>201</v>
          </cell>
          <cell r="V47">
            <v>517</v>
          </cell>
          <cell r="W47">
            <v>354</v>
          </cell>
          <cell r="X47">
            <v>9</v>
          </cell>
          <cell r="Y47">
            <v>0</v>
          </cell>
          <cell r="Z47">
            <v>182.2</v>
          </cell>
          <cell r="AA47">
            <v>17875.43802925327</v>
          </cell>
          <cell r="AB47">
            <v>3</v>
          </cell>
          <cell r="AD47" t="str">
            <v xml:space="preserve"> </v>
          </cell>
          <cell r="AE47" t="str">
            <v>BLS</v>
          </cell>
          <cell r="AF47">
            <v>7889</v>
          </cell>
          <cell r="AG47">
            <v>546</v>
          </cell>
          <cell r="AH47">
            <v>4003</v>
          </cell>
          <cell r="AI47">
            <v>0</v>
          </cell>
          <cell r="AJ47">
            <v>0</v>
          </cell>
          <cell r="AK47">
            <v>0</v>
          </cell>
        </row>
        <row r="48">
          <cell r="C48" t="str">
            <v>09209</v>
          </cell>
          <cell r="D48" t="str">
            <v>09-209</v>
          </cell>
          <cell r="E48">
            <v>159447</v>
          </cell>
          <cell r="F48" t="str">
            <v>Waterville School District</v>
          </cell>
          <cell r="G48">
            <v>15756</v>
          </cell>
          <cell r="H48">
            <v>2476</v>
          </cell>
          <cell r="I48">
            <v>7535</v>
          </cell>
          <cell r="J48">
            <v>8821</v>
          </cell>
          <cell r="K48">
            <v>985</v>
          </cell>
          <cell r="L48">
            <v>2645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372</v>
          </cell>
          <cell r="R48">
            <v>0</v>
          </cell>
          <cell r="S48">
            <v>0</v>
          </cell>
          <cell r="T48">
            <v>0</v>
          </cell>
          <cell r="U48">
            <v>372</v>
          </cell>
          <cell r="V48">
            <v>1010</v>
          </cell>
          <cell r="W48">
            <v>0</v>
          </cell>
          <cell r="X48">
            <v>170</v>
          </cell>
          <cell r="Y48">
            <v>0</v>
          </cell>
          <cell r="Z48">
            <v>2074.75</v>
          </cell>
          <cell r="AA48">
            <v>35829.876058506547</v>
          </cell>
          <cell r="AB48">
            <v>3</v>
          </cell>
          <cell r="AD48" t="str">
            <v xml:space="preserve"> </v>
          </cell>
          <cell r="AE48" t="str">
            <v>BL</v>
          </cell>
          <cell r="AF48">
            <v>17798</v>
          </cell>
          <cell r="AG48">
            <v>2740</v>
          </cell>
          <cell r="AH48">
            <v>8483</v>
          </cell>
          <cell r="AI48">
            <v>-2042</v>
          </cell>
          <cell r="AJ48">
            <v>-264</v>
          </cell>
          <cell r="AK48">
            <v>-948</v>
          </cell>
        </row>
        <row r="49">
          <cell r="C49" t="str">
            <v>10003</v>
          </cell>
          <cell r="D49" t="str">
            <v>10-003</v>
          </cell>
          <cell r="E49">
            <v>159495</v>
          </cell>
          <cell r="F49" t="str">
            <v>Keller School District</v>
          </cell>
          <cell r="G49">
            <v>5293</v>
          </cell>
          <cell r="H49">
            <v>0</v>
          </cell>
          <cell r="I49">
            <v>0</v>
          </cell>
          <cell r="J49">
            <v>4046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178</v>
          </cell>
          <cell r="R49">
            <v>0</v>
          </cell>
          <cell r="S49">
            <v>0</v>
          </cell>
          <cell r="T49">
            <v>0</v>
          </cell>
          <cell r="U49">
            <v>178</v>
          </cell>
          <cell r="V49">
            <v>366</v>
          </cell>
          <cell r="W49">
            <v>0</v>
          </cell>
          <cell r="X49">
            <v>14</v>
          </cell>
          <cell r="Y49">
            <v>0</v>
          </cell>
          <cell r="Z49">
            <v>824.5</v>
          </cell>
          <cell r="AA49">
            <v>8619.5542725173218</v>
          </cell>
          <cell r="AB49">
            <v>3</v>
          </cell>
          <cell r="AD49" t="str">
            <v xml:space="preserve"> </v>
          </cell>
          <cell r="AE49" t="str">
            <v>BL</v>
          </cell>
          <cell r="AF49">
            <v>5293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</row>
        <row r="50">
          <cell r="C50" t="str">
            <v>10050</v>
          </cell>
          <cell r="D50" t="str">
            <v>10-050</v>
          </cell>
          <cell r="E50">
            <v>159308</v>
          </cell>
          <cell r="F50" t="str">
            <v>Curlew School District</v>
          </cell>
          <cell r="G50">
            <v>12101</v>
          </cell>
          <cell r="H50">
            <v>3473</v>
          </cell>
          <cell r="I50">
            <v>6937</v>
          </cell>
          <cell r="J50">
            <v>6831</v>
          </cell>
          <cell r="K50">
            <v>2213</v>
          </cell>
          <cell r="L50">
            <v>2792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190</v>
          </cell>
          <cell r="R50">
            <v>0</v>
          </cell>
          <cell r="S50">
            <v>0</v>
          </cell>
          <cell r="T50">
            <v>0</v>
          </cell>
          <cell r="U50">
            <v>190</v>
          </cell>
          <cell r="V50">
            <v>1527</v>
          </cell>
          <cell r="W50">
            <v>0</v>
          </cell>
          <cell r="X50">
            <v>90</v>
          </cell>
          <cell r="Y50">
            <v>0</v>
          </cell>
          <cell r="Z50">
            <v>331.8</v>
          </cell>
          <cell r="AA50">
            <v>32090.837567359507</v>
          </cell>
          <cell r="AB50">
            <v>3</v>
          </cell>
          <cell r="AD50" t="str">
            <v xml:space="preserve"> </v>
          </cell>
          <cell r="AE50" t="str">
            <v>BL</v>
          </cell>
          <cell r="AF50">
            <v>12101</v>
          </cell>
          <cell r="AG50">
            <v>3473</v>
          </cell>
          <cell r="AH50">
            <v>6937</v>
          </cell>
          <cell r="AI50">
            <v>0</v>
          </cell>
          <cell r="AJ50">
            <v>0</v>
          </cell>
          <cell r="AK50">
            <v>0</v>
          </cell>
        </row>
        <row r="51">
          <cell r="C51" t="str">
            <v>10065</v>
          </cell>
          <cell r="D51" t="str">
            <v>10-065</v>
          </cell>
          <cell r="E51">
            <v>159488</v>
          </cell>
          <cell r="F51" t="str">
            <v>Orient School District</v>
          </cell>
          <cell r="G51">
            <v>3352</v>
          </cell>
          <cell r="H51">
            <v>616</v>
          </cell>
          <cell r="I51">
            <v>1553</v>
          </cell>
          <cell r="J51">
            <v>3204</v>
          </cell>
          <cell r="K51">
            <v>595</v>
          </cell>
          <cell r="L51">
            <v>1267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175</v>
          </cell>
          <cell r="R51">
            <v>0</v>
          </cell>
          <cell r="S51">
            <v>0</v>
          </cell>
          <cell r="T51">
            <v>0</v>
          </cell>
          <cell r="U51">
            <v>175</v>
          </cell>
          <cell r="V51">
            <v>976</v>
          </cell>
          <cell r="W51">
            <v>0</v>
          </cell>
          <cell r="X51">
            <v>372</v>
          </cell>
          <cell r="Y51">
            <v>0</v>
          </cell>
          <cell r="Z51">
            <v>361.55</v>
          </cell>
          <cell r="AA51">
            <v>10233.665127020786</v>
          </cell>
          <cell r="AB51">
            <v>3</v>
          </cell>
          <cell r="AD51" t="str">
            <v xml:space="preserve"> </v>
          </cell>
          <cell r="AE51" t="str">
            <v>BL</v>
          </cell>
          <cell r="AF51">
            <v>3352</v>
          </cell>
          <cell r="AG51">
            <v>616</v>
          </cell>
          <cell r="AH51">
            <v>1553</v>
          </cell>
          <cell r="AI51">
            <v>0</v>
          </cell>
          <cell r="AJ51">
            <v>0</v>
          </cell>
          <cell r="AK51">
            <v>0</v>
          </cell>
        </row>
        <row r="52">
          <cell r="C52" t="str">
            <v>10070</v>
          </cell>
          <cell r="D52" t="str">
            <v>10-070</v>
          </cell>
          <cell r="E52">
            <v>159307</v>
          </cell>
          <cell r="F52" t="str">
            <v>Inchelium School District</v>
          </cell>
          <cell r="G52">
            <v>17614</v>
          </cell>
          <cell r="H52">
            <v>3437</v>
          </cell>
          <cell r="I52">
            <v>2947</v>
          </cell>
          <cell r="J52">
            <v>9756</v>
          </cell>
          <cell r="K52">
            <v>1733</v>
          </cell>
          <cell r="L52">
            <v>1438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181</v>
          </cell>
          <cell r="R52">
            <v>0</v>
          </cell>
          <cell r="S52">
            <v>0</v>
          </cell>
          <cell r="T52">
            <v>0</v>
          </cell>
          <cell r="U52">
            <v>181</v>
          </cell>
          <cell r="V52">
            <v>2936</v>
          </cell>
          <cell r="W52">
            <v>0</v>
          </cell>
          <cell r="X52">
            <v>91</v>
          </cell>
          <cell r="Y52">
            <v>0</v>
          </cell>
          <cell r="Z52">
            <v>977.1</v>
          </cell>
          <cell r="AA52">
            <v>35913.544264819087</v>
          </cell>
          <cell r="AB52">
            <v>3</v>
          </cell>
          <cell r="AD52" t="str">
            <v xml:space="preserve"> </v>
          </cell>
          <cell r="AE52" t="str">
            <v>BL</v>
          </cell>
          <cell r="AF52">
            <v>17614</v>
          </cell>
          <cell r="AG52">
            <v>3437</v>
          </cell>
          <cell r="AH52">
            <v>2947</v>
          </cell>
          <cell r="AI52">
            <v>0</v>
          </cell>
          <cell r="AJ52">
            <v>0</v>
          </cell>
          <cell r="AK52">
            <v>0</v>
          </cell>
        </row>
        <row r="53">
          <cell r="C53" t="str">
            <v>10309</v>
          </cell>
          <cell r="D53" t="str">
            <v>10-309</v>
          </cell>
          <cell r="E53">
            <v>159306</v>
          </cell>
          <cell r="F53" t="str">
            <v>Republic School District</v>
          </cell>
          <cell r="G53">
            <v>25083</v>
          </cell>
          <cell r="H53">
            <v>5341</v>
          </cell>
          <cell r="I53">
            <v>9973</v>
          </cell>
          <cell r="J53">
            <v>15846</v>
          </cell>
          <cell r="K53">
            <v>2376</v>
          </cell>
          <cell r="L53">
            <v>3215</v>
          </cell>
          <cell r="M53">
            <v>0</v>
          </cell>
          <cell r="N53">
            <v>0</v>
          </cell>
          <cell r="O53">
            <v>0</v>
          </cell>
          <cell r="P53">
            <v>2895</v>
          </cell>
          <cell r="Q53">
            <v>572</v>
          </cell>
          <cell r="R53">
            <v>102</v>
          </cell>
          <cell r="S53">
            <v>258</v>
          </cell>
          <cell r="T53">
            <v>0</v>
          </cell>
          <cell r="U53">
            <v>572</v>
          </cell>
          <cell r="V53">
            <v>2081</v>
          </cell>
          <cell r="W53">
            <v>0</v>
          </cell>
          <cell r="X53">
            <v>1096</v>
          </cell>
          <cell r="Y53">
            <v>189</v>
          </cell>
          <cell r="Z53">
            <v>463.85</v>
          </cell>
          <cell r="AA53">
            <v>58607.832948421863</v>
          </cell>
          <cell r="AB53">
            <v>3</v>
          </cell>
          <cell r="AD53" t="str">
            <v xml:space="preserve"> </v>
          </cell>
          <cell r="AE53" t="str">
            <v>BLS</v>
          </cell>
          <cell r="AF53">
            <v>25968</v>
          </cell>
          <cell r="AG53">
            <v>5341</v>
          </cell>
          <cell r="AH53">
            <v>9973</v>
          </cell>
          <cell r="AI53">
            <v>-885</v>
          </cell>
          <cell r="AJ53">
            <v>0</v>
          </cell>
          <cell r="AK53">
            <v>0</v>
          </cell>
        </row>
        <row r="54">
          <cell r="C54" t="str">
            <v>11001</v>
          </cell>
          <cell r="D54" t="str">
            <v>11-001</v>
          </cell>
          <cell r="E54">
            <v>159945</v>
          </cell>
          <cell r="F54" t="str">
            <v>Pasco School District</v>
          </cell>
          <cell r="G54">
            <v>1349432</v>
          </cell>
          <cell r="H54">
            <v>171500</v>
          </cell>
          <cell r="I54">
            <v>243716</v>
          </cell>
          <cell r="J54">
            <v>598966</v>
          </cell>
          <cell r="K54">
            <v>60093</v>
          </cell>
          <cell r="L54">
            <v>36659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3433</v>
          </cell>
          <cell r="R54">
            <v>0</v>
          </cell>
          <cell r="S54">
            <v>0</v>
          </cell>
          <cell r="T54">
            <v>0</v>
          </cell>
          <cell r="U54">
            <v>3433</v>
          </cell>
          <cell r="V54">
            <v>23722</v>
          </cell>
          <cell r="W54">
            <v>0</v>
          </cell>
          <cell r="X54">
            <v>4258</v>
          </cell>
          <cell r="Y54">
            <v>0</v>
          </cell>
          <cell r="Z54">
            <v>53491.95</v>
          </cell>
          <cell r="AA54">
            <v>2271492.398768283</v>
          </cell>
          <cell r="AB54">
            <v>3</v>
          </cell>
          <cell r="AD54" t="str">
            <v xml:space="preserve"> </v>
          </cell>
          <cell r="AE54" t="str">
            <v>BL</v>
          </cell>
          <cell r="AF54">
            <v>1349432</v>
          </cell>
          <cell r="AG54">
            <v>171500</v>
          </cell>
          <cell r="AH54">
            <v>243716</v>
          </cell>
          <cell r="AI54">
            <v>0</v>
          </cell>
          <cell r="AJ54">
            <v>0</v>
          </cell>
          <cell r="AK54">
            <v>0</v>
          </cell>
        </row>
        <row r="55">
          <cell r="C55" t="str">
            <v>11051</v>
          </cell>
          <cell r="D55" t="str">
            <v>11-051</v>
          </cell>
          <cell r="E55">
            <v>159285</v>
          </cell>
          <cell r="F55" t="str">
            <v>North Franklin School District</v>
          </cell>
          <cell r="G55">
            <v>187166</v>
          </cell>
          <cell r="H55">
            <v>19117</v>
          </cell>
          <cell r="I55">
            <v>21917</v>
          </cell>
          <cell r="J55">
            <v>95998</v>
          </cell>
          <cell r="K55">
            <v>6694</v>
          </cell>
          <cell r="L55">
            <v>4443</v>
          </cell>
          <cell r="M55">
            <v>0</v>
          </cell>
          <cell r="N55">
            <v>0</v>
          </cell>
          <cell r="O55">
            <v>0</v>
          </cell>
          <cell r="P55">
            <v>5006</v>
          </cell>
          <cell r="Q55">
            <v>1058</v>
          </cell>
          <cell r="R55">
            <v>0</v>
          </cell>
          <cell r="S55">
            <v>336</v>
          </cell>
          <cell r="T55">
            <v>0</v>
          </cell>
          <cell r="U55">
            <v>1067</v>
          </cell>
          <cell r="V55">
            <v>5439</v>
          </cell>
          <cell r="W55">
            <v>1</v>
          </cell>
          <cell r="X55">
            <v>378</v>
          </cell>
          <cell r="Y55">
            <v>0</v>
          </cell>
          <cell r="Z55">
            <v>3827.9</v>
          </cell>
          <cell r="AA55">
            <v>308162.05542725173</v>
          </cell>
          <cell r="AB55">
            <v>3</v>
          </cell>
          <cell r="AD55" t="str">
            <v xml:space="preserve"> </v>
          </cell>
          <cell r="AE55" t="str">
            <v>BLS</v>
          </cell>
          <cell r="AF55">
            <v>186885</v>
          </cell>
          <cell r="AG55">
            <v>19083</v>
          </cell>
          <cell r="AH55">
            <v>21916</v>
          </cell>
          <cell r="AI55">
            <v>281</v>
          </cell>
          <cell r="AJ55">
            <v>34</v>
          </cell>
          <cell r="AK55">
            <v>1</v>
          </cell>
        </row>
        <row r="56">
          <cell r="C56" t="str">
            <v>11056</v>
          </cell>
          <cell r="D56" t="str">
            <v>11-056</v>
          </cell>
          <cell r="E56">
            <v>158999</v>
          </cell>
          <cell r="F56" t="str">
            <v>Kahlotus School District</v>
          </cell>
          <cell r="G56">
            <v>4061</v>
          </cell>
          <cell r="H56">
            <v>1731</v>
          </cell>
          <cell r="I56">
            <v>1397</v>
          </cell>
          <cell r="J56">
            <v>3676</v>
          </cell>
          <cell r="K56">
            <v>916</v>
          </cell>
          <cell r="L56">
            <v>639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352</v>
          </cell>
          <cell r="R56">
            <v>0</v>
          </cell>
          <cell r="S56">
            <v>0</v>
          </cell>
          <cell r="T56">
            <v>0</v>
          </cell>
          <cell r="U56">
            <v>352</v>
          </cell>
          <cell r="V56">
            <v>1571</v>
          </cell>
          <cell r="W56">
            <v>0</v>
          </cell>
          <cell r="X56">
            <v>198</v>
          </cell>
          <cell r="Y56">
            <v>0</v>
          </cell>
          <cell r="Z56">
            <v>75</v>
          </cell>
          <cell r="AA56">
            <v>12402.428021555043</v>
          </cell>
          <cell r="AB56">
            <v>3</v>
          </cell>
          <cell r="AD56" t="str">
            <v xml:space="preserve"> </v>
          </cell>
          <cell r="AE56" t="str">
            <v>BL</v>
          </cell>
          <cell r="AF56">
            <v>4061</v>
          </cell>
          <cell r="AG56">
            <v>1731</v>
          </cell>
          <cell r="AH56">
            <v>1397</v>
          </cell>
          <cell r="AI56">
            <v>0</v>
          </cell>
          <cell r="AJ56">
            <v>0</v>
          </cell>
          <cell r="AK56">
            <v>0</v>
          </cell>
        </row>
        <row r="57">
          <cell r="C57" t="str">
            <v>12110</v>
          </cell>
          <cell r="D57" t="str">
            <v>12-110</v>
          </cell>
          <cell r="E57">
            <v>159474</v>
          </cell>
          <cell r="F57" t="str">
            <v>Pomeroy School District</v>
          </cell>
          <cell r="G57">
            <v>15205</v>
          </cell>
          <cell r="H57">
            <v>5004</v>
          </cell>
          <cell r="I57">
            <v>19837</v>
          </cell>
          <cell r="J57">
            <v>5718</v>
          </cell>
          <cell r="K57">
            <v>1386</v>
          </cell>
          <cell r="L57">
            <v>1717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340</v>
          </cell>
          <cell r="R57">
            <v>0</v>
          </cell>
          <cell r="S57">
            <v>0</v>
          </cell>
          <cell r="T57">
            <v>0</v>
          </cell>
          <cell r="U57">
            <v>340</v>
          </cell>
          <cell r="V57">
            <v>1762</v>
          </cell>
          <cell r="W57">
            <v>0</v>
          </cell>
          <cell r="X57">
            <v>1</v>
          </cell>
          <cell r="Y57">
            <v>0</v>
          </cell>
          <cell r="Z57">
            <v>4869.8</v>
          </cell>
          <cell r="AA57">
            <v>49198.179189258968</v>
          </cell>
          <cell r="AB57">
            <v>2.98</v>
          </cell>
          <cell r="AD57" t="str">
            <v xml:space="preserve"> </v>
          </cell>
          <cell r="AE57" t="str">
            <v>BL</v>
          </cell>
          <cell r="AF57">
            <v>15205</v>
          </cell>
          <cell r="AG57">
            <v>5004</v>
          </cell>
          <cell r="AH57">
            <v>19837</v>
          </cell>
          <cell r="AI57">
            <v>0</v>
          </cell>
          <cell r="AJ57">
            <v>0</v>
          </cell>
          <cell r="AK57">
            <v>0</v>
          </cell>
        </row>
        <row r="58">
          <cell r="C58" t="str">
            <v>13073</v>
          </cell>
          <cell r="D58" t="str">
            <v>13-073</v>
          </cell>
          <cell r="E58">
            <v>159983</v>
          </cell>
          <cell r="F58" t="str">
            <v>Wahluke School District</v>
          </cell>
          <cell r="G58">
            <v>299695</v>
          </cell>
          <cell r="H58">
            <v>23907</v>
          </cell>
          <cell r="I58">
            <v>37459</v>
          </cell>
          <cell r="J58">
            <v>107602</v>
          </cell>
          <cell r="K58">
            <v>8300</v>
          </cell>
          <cell r="L58">
            <v>11506</v>
          </cell>
          <cell r="M58">
            <v>0</v>
          </cell>
          <cell r="N58">
            <v>0</v>
          </cell>
          <cell r="O58">
            <v>0</v>
          </cell>
          <cell r="P58">
            <v>9816</v>
          </cell>
          <cell r="Q58">
            <v>926</v>
          </cell>
          <cell r="R58">
            <v>91</v>
          </cell>
          <cell r="S58">
            <v>484</v>
          </cell>
          <cell r="T58">
            <v>0</v>
          </cell>
          <cell r="U58">
            <v>926</v>
          </cell>
          <cell r="V58">
            <v>4053</v>
          </cell>
          <cell r="W58">
            <v>0</v>
          </cell>
          <cell r="X58">
            <v>609</v>
          </cell>
          <cell r="Y58">
            <v>0</v>
          </cell>
          <cell r="Z58">
            <v>241.75</v>
          </cell>
          <cell r="AA58">
            <v>453805.10854503466</v>
          </cell>
          <cell r="AB58">
            <v>3</v>
          </cell>
          <cell r="AD58" t="str">
            <v xml:space="preserve"> </v>
          </cell>
          <cell r="AE58" t="str">
            <v>BLS</v>
          </cell>
          <cell r="AF58">
            <v>299695</v>
          </cell>
          <cell r="AG58">
            <v>23907</v>
          </cell>
          <cell r="AH58">
            <v>37459</v>
          </cell>
          <cell r="AI58">
            <v>0</v>
          </cell>
          <cell r="AJ58">
            <v>0</v>
          </cell>
          <cell r="AK58">
            <v>0</v>
          </cell>
        </row>
        <row r="59">
          <cell r="C59" t="str">
            <v>13144</v>
          </cell>
          <cell r="D59" t="str">
            <v>13-144</v>
          </cell>
          <cell r="E59">
            <v>159963</v>
          </cell>
          <cell r="F59" t="str">
            <v>Quincy School District</v>
          </cell>
          <cell r="G59">
            <v>265800</v>
          </cell>
          <cell r="H59">
            <v>39680</v>
          </cell>
          <cell r="I59">
            <v>24812</v>
          </cell>
          <cell r="J59">
            <v>109798</v>
          </cell>
          <cell r="K59">
            <v>13790</v>
          </cell>
          <cell r="L59">
            <v>4325</v>
          </cell>
          <cell r="M59">
            <v>0</v>
          </cell>
          <cell r="N59">
            <v>0</v>
          </cell>
          <cell r="O59">
            <v>0</v>
          </cell>
          <cell r="P59">
            <v>14043</v>
          </cell>
          <cell r="Q59">
            <v>1329</v>
          </cell>
          <cell r="R59">
            <v>87</v>
          </cell>
          <cell r="S59">
            <v>873</v>
          </cell>
          <cell r="T59">
            <v>0</v>
          </cell>
          <cell r="U59">
            <v>1329</v>
          </cell>
          <cell r="V59">
            <v>4878</v>
          </cell>
          <cell r="W59">
            <v>0</v>
          </cell>
          <cell r="X59">
            <v>885</v>
          </cell>
          <cell r="Y59">
            <v>0</v>
          </cell>
          <cell r="Z59">
            <v>31560</v>
          </cell>
          <cell r="AA59">
            <v>435434.57813702844</v>
          </cell>
          <cell r="AB59">
            <v>3</v>
          </cell>
          <cell r="AD59" t="str">
            <v>C</v>
          </cell>
          <cell r="AE59" t="str">
            <v>BLSC</v>
          </cell>
          <cell r="AF59">
            <v>265800</v>
          </cell>
          <cell r="AG59">
            <v>39680</v>
          </cell>
          <cell r="AH59">
            <v>24812</v>
          </cell>
          <cell r="AI59">
            <v>0</v>
          </cell>
          <cell r="AJ59">
            <v>0</v>
          </cell>
          <cell r="AK59">
            <v>0</v>
          </cell>
        </row>
        <row r="60">
          <cell r="C60" t="str">
            <v>13146</v>
          </cell>
          <cell r="D60" t="str">
            <v>13-146</v>
          </cell>
          <cell r="E60">
            <v>159966</v>
          </cell>
          <cell r="F60" t="str">
            <v>Warden School District</v>
          </cell>
          <cell r="G60">
            <v>132547</v>
          </cell>
          <cell r="H60">
            <v>0</v>
          </cell>
          <cell r="I60">
            <v>3120</v>
          </cell>
          <cell r="J60">
            <v>72870</v>
          </cell>
          <cell r="K60">
            <v>0</v>
          </cell>
          <cell r="L60">
            <v>1716</v>
          </cell>
          <cell r="M60">
            <v>0</v>
          </cell>
          <cell r="N60">
            <v>0</v>
          </cell>
          <cell r="O60">
            <v>0</v>
          </cell>
          <cell r="P60">
            <v>9888</v>
          </cell>
          <cell r="Q60">
            <v>549</v>
          </cell>
          <cell r="R60">
            <v>255</v>
          </cell>
          <cell r="S60">
            <v>282</v>
          </cell>
          <cell r="T60">
            <v>0</v>
          </cell>
          <cell r="U60">
            <v>566</v>
          </cell>
          <cell r="V60">
            <v>1901</v>
          </cell>
          <cell r="W60">
            <v>0</v>
          </cell>
          <cell r="X60">
            <v>229</v>
          </cell>
          <cell r="Y60">
            <v>0</v>
          </cell>
          <cell r="Z60">
            <v>6283.36</v>
          </cell>
          <cell r="AA60">
            <v>192675.49653579676</v>
          </cell>
          <cell r="AB60">
            <v>3</v>
          </cell>
          <cell r="AD60" t="str">
            <v xml:space="preserve"> </v>
          </cell>
          <cell r="AE60" t="str">
            <v>BLS</v>
          </cell>
          <cell r="AF60">
            <v>132547</v>
          </cell>
          <cell r="AG60">
            <v>0</v>
          </cell>
          <cell r="AH60">
            <v>3120</v>
          </cell>
          <cell r="AI60">
            <v>0</v>
          </cell>
          <cell r="AJ60">
            <v>0</v>
          </cell>
          <cell r="AK60">
            <v>0</v>
          </cell>
        </row>
        <row r="61">
          <cell r="C61" t="str">
            <v>13151</v>
          </cell>
          <cell r="D61" t="str">
            <v>13-151</v>
          </cell>
          <cell r="E61">
            <v>159964</v>
          </cell>
          <cell r="F61" t="str">
            <v>Coulee-Hartline School District</v>
          </cell>
          <cell r="G61">
            <v>8316</v>
          </cell>
          <cell r="H61">
            <v>2412</v>
          </cell>
          <cell r="I61">
            <v>9207</v>
          </cell>
          <cell r="J61">
            <v>6304</v>
          </cell>
          <cell r="K61">
            <v>1733</v>
          </cell>
          <cell r="L61">
            <v>3120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356</v>
          </cell>
          <cell r="R61">
            <v>0</v>
          </cell>
          <cell r="S61">
            <v>0</v>
          </cell>
          <cell r="T61">
            <v>0</v>
          </cell>
          <cell r="U61">
            <v>356</v>
          </cell>
          <cell r="V61">
            <v>684</v>
          </cell>
          <cell r="W61">
            <v>0</v>
          </cell>
          <cell r="X61">
            <v>396</v>
          </cell>
          <cell r="Y61">
            <v>0</v>
          </cell>
          <cell r="Z61">
            <v>1024.8</v>
          </cell>
          <cell r="AA61">
            <v>28638.52130131681</v>
          </cell>
          <cell r="AB61">
            <v>2.98</v>
          </cell>
          <cell r="AD61" t="str">
            <v xml:space="preserve"> </v>
          </cell>
          <cell r="AE61" t="str">
            <v>BL</v>
          </cell>
          <cell r="AF61">
            <v>8316</v>
          </cell>
          <cell r="AG61">
            <v>2412</v>
          </cell>
          <cell r="AH61">
            <v>9207</v>
          </cell>
          <cell r="AI61">
            <v>0</v>
          </cell>
          <cell r="AJ61">
            <v>0</v>
          </cell>
          <cell r="AK61">
            <v>0</v>
          </cell>
        </row>
        <row r="62">
          <cell r="C62" t="str">
            <v>13156</v>
          </cell>
          <cell r="D62" t="str">
            <v>13-156</v>
          </cell>
          <cell r="E62">
            <v>159960</v>
          </cell>
          <cell r="F62" t="str">
            <v>Soap Lake School District</v>
          </cell>
          <cell r="G62">
            <v>48685</v>
          </cell>
          <cell r="H62">
            <v>2374</v>
          </cell>
          <cell r="I62">
            <v>14046</v>
          </cell>
          <cell r="J62">
            <v>37338</v>
          </cell>
          <cell r="K62">
            <v>1510</v>
          </cell>
          <cell r="L62">
            <v>9460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736</v>
          </cell>
          <cell r="R62">
            <v>0</v>
          </cell>
          <cell r="S62">
            <v>0</v>
          </cell>
          <cell r="T62">
            <v>0</v>
          </cell>
          <cell r="U62">
            <v>558</v>
          </cell>
          <cell r="V62">
            <v>431</v>
          </cell>
          <cell r="W62">
            <v>0</v>
          </cell>
          <cell r="X62">
            <v>22</v>
          </cell>
          <cell r="Y62">
            <v>315</v>
          </cell>
          <cell r="Z62">
            <v>2904</v>
          </cell>
          <cell r="AA62">
            <v>98650.226327944576</v>
          </cell>
          <cell r="AB62">
            <v>3</v>
          </cell>
          <cell r="AD62" t="str">
            <v xml:space="preserve"> </v>
          </cell>
          <cell r="AE62" t="str">
            <v>BL</v>
          </cell>
          <cell r="AF62">
            <v>51002</v>
          </cell>
          <cell r="AG62">
            <v>2374</v>
          </cell>
          <cell r="AH62">
            <v>14046</v>
          </cell>
          <cell r="AI62">
            <v>-2317</v>
          </cell>
          <cell r="AJ62">
            <v>0</v>
          </cell>
          <cell r="AK62">
            <v>0</v>
          </cell>
        </row>
        <row r="63">
          <cell r="C63" t="str">
            <v>13160</v>
          </cell>
          <cell r="D63" t="str">
            <v>13-160</v>
          </cell>
          <cell r="E63">
            <v>159969</v>
          </cell>
          <cell r="F63" t="str">
            <v>Royal School District</v>
          </cell>
          <cell r="G63">
            <v>169423</v>
          </cell>
          <cell r="H63">
            <v>20775</v>
          </cell>
          <cell r="I63">
            <v>40661</v>
          </cell>
          <cell r="J63">
            <v>60971</v>
          </cell>
          <cell r="K63">
            <v>6421</v>
          </cell>
          <cell r="L63">
            <v>7861</v>
          </cell>
          <cell r="M63">
            <v>0</v>
          </cell>
          <cell r="N63">
            <v>0</v>
          </cell>
          <cell r="O63">
            <v>0</v>
          </cell>
          <cell r="P63">
            <v>2747</v>
          </cell>
          <cell r="Q63">
            <v>585</v>
          </cell>
          <cell r="R63">
            <v>167</v>
          </cell>
          <cell r="S63">
            <v>325</v>
          </cell>
          <cell r="T63">
            <v>0</v>
          </cell>
          <cell r="U63">
            <v>585</v>
          </cell>
          <cell r="V63">
            <v>3026</v>
          </cell>
          <cell r="W63">
            <v>0</v>
          </cell>
          <cell r="X63">
            <v>617</v>
          </cell>
          <cell r="Y63">
            <v>0</v>
          </cell>
          <cell r="Z63">
            <v>22686.49</v>
          </cell>
          <cell r="AA63">
            <v>292366.4988452656</v>
          </cell>
          <cell r="AB63">
            <v>3</v>
          </cell>
          <cell r="AD63" t="str">
            <v xml:space="preserve"> </v>
          </cell>
          <cell r="AE63" t="str">
            <v>BLS</v>
          </cell>
          <cell r="AF63">
            <v>169423</v>
          </cell>
          <cell r="AG63">
            <v>20775</v>
          </cell>
          <cell r="AH63">
            <v>40661</v>
          </cell>
          <cell r="AI63">
            <v>0</v>
          </cell>
          <cell r="AJ63">
            <v>0</v>
          </cell>
          <cell r="AK63">
            <v>0</v>
          </cell>
        </row>
        <row r="64">
          <cell r="C64" t="str">
            <v>13161</v>
          </cell>
          <cell r="D64" t="str">
            <v>13-161</v>
          </cell>
          <cell r="E64">
            <v>159951</v>
          </cell>
          <cell r="F64" t="str">
            <v>Moses Lake School District</v>
          </cell>
          <cell r="G64">
            <v>554958</v>
          </cell>
          <cell r="H64">
            <v>95076</v>
          </cell>
          <cell r="I64">
            <v>182249</v>
          </cell>
          <cell r="J64">
            <v>246255</v>
          </cell>
          <cell r="K64">
            <v>36458</v>
          </cell>
          <cell r="L64">
            <v>25428</v>
          </cell>
          <cell r="M64">
            <v>0</v>
          </cell>
          <cell r="N64">
            <v>0</v>
          </cell>
          <cell r="O64">
            <v>0</v>
          </cell>
          <cell r="P64">
            <v>16385</v>
          </cell>
          <cell r="Q64">
            <v>2707</v>
          </cell>
          <cell r="R64">
            <v>0</v>
          </cell>
          <cell r="S64">
            <v>534</v>
          </cell>
          <cell r="T64">
            <v>0</v>
          </cell>
          <cell r="U64">
            <v>2707</v>
          </cell>
          <cell r="V64">
            <v>18631</v>
          </cell>
          <cell r="W64">
            <v>0</v>
          </cell>
          <cell r="X64">
            <v>10594</v>
          </cell>
          <cell r="Y64">
            <v>201</v>
          </cell>
          <cell r="Z64">
            <v>108492.75</v>
          </cell>
          <cell r="AA64">
            <v>1102273.7498075443</v>
          </cell>
          <cell r="AB64">
            <v>3</v>
          </cell>
          <cell r="AD64" t="str">
            <v>C</v>
          </cell>
          <cell r="AE64" t="str">
            <v>BLSC</v>
          </cell>
          <cell r="AF64">
            <v>559685</v>
          </cell>
          <cell r="AG64">
            <v>95076</v>
          </cell>
          <cell r="AH64">
            <v>182249</v>
          </cell>
          <cell r="AI64">
            <v>-4727</v>
          </cell>
          <cell r="AJ64">
            <v>0</v>
          </cell>
          <cell r="AK64">
            <v>0</v>
          </cell>
        </row>
        <row r="65">
          <cell r="C65" t="str">
            <v>13165</v>
          </cell>
          <cell r="D65" t="str">
            <v>13-165</v>
          </cell>
          <cell r="E65">
            <v>159961</v>
          </cell>
          <cell r="F65" t="str">
            <v>Ephrata School District</v>
          </cell>
          <cell r="G65">
            <v>131466</v>
          </cell>
          <cell r="H65">
            <v>23860</v>
          </cell>
          <cell r="I65">
            <v>49004</v>
          </cell>
          <cell r="J65">
            <v>49384</v>
          </cell>
          <cell r="K65">
            <v>7568</v>
          </cell>
          <cell r="L65">
            <v>6560</v>
          </cell>
          <cell r="M65">
            <v>0</v>
          </cell>
          <cell r="N65">
            <v>0</v>
          </cell>
          <cell r="O65">
            <v>0</v>
          </cell>
          <cell r="P65">
            <v>22218</v>
          </cell>
          <cell r="Q65">
            <v>1068</v>
          </cell>
          <cell r="R65">
            <v>0</v>
          </cell>
          <cell r="S65">
            <v>712</v>
          </cell>
          <cell r="T65">
            <v>0</v>
          </cell>
          <cell r="U65">
            <v>1068</v>
          </cell>
          <cell r="V65">
            <v>3030</v>
          </cell>
          <cell r="W65">
            <v>2896</v>
          </cell>
          <cell r="X65">
            <v>18</v>
          </cell>
          <cell r="Y65">
            <v>0</v>
          </cell>
          <cell r="Z65">
            <v>27076.55</v>
          </cell>
          <cell r="AA65">
            <v>266422.32640492689</v>
          </cell>
          <cell r="AB65">
            <v>3</v>
          </cell>
          <cell r="AD65" t="str">
            <v xml:space="preserve"> </v>
          </cell>
          <cell r="AE65" t="str">
            <v>BLS</v>
          </cell>
          <cell r="AF65">
            <v>131466</v>
          </cell>
          <cell r="AG65">
            <v>23860</v>
          </cell>
          <cell r="AH65">
            <v>49004</v>
          </cell>
          <cell r="AI65">
            <v>0</v>
          </cell>
          <cell r="AJ65">
            <v>0</v>
          </cell>
          <cell r="AK65">
            <v>0</v>
          </cell>
        </row>
        <row r="66">
          <cell r="C66" t="str">
            <v>13167</v>
          </cell>
          <cell r="D66" t="str">
            <v>13-167</v>
          </cell>
          <cell r="E66">
            <v>159970</v>
          </cell>
          <cell r="F66" t="str">
            <v>Wilson Creek School District</v>
          </cell>
          <cell r="G66">
            <v>8033</v>
          </cell>
          <cell r="H66">
            <v>2485</v>
          </cell>
          <cell r="I66">
            <v>7941</v>
          </cell>
          <cell r="J66">
            <v>4110</v>
          </cell>
          <cell r="K66">
            <v>1396</v>
          </cell>
          <cell r="L66">
            <v>2764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404</v>
          </cell>
          <cell r="R66">
            <v>0</v>
          </cell>
          <cell r="S66">
            <v>0</v>
          </cell>
          <cell r="T66">
            <v>0</v>
          </cell>
          <cell r="U66">
            <v>404</v>
          </cell>
          <cell r="V66">
            <v>949</v>
          </cell>
          <cell r="W66">
            <v>0</v>
          </cell>
          <cell r="X66">
            <v>310</v>
          </cell>
          <cell r="Y66">
            <v>0</v>
          </cell>
          <cell r="Z66">
            <v>747.75</v>
          </cell>
          <cell r="AA66">
            <v>25359.680867544539</v>
          </cell>
          <cell r="AB66">
            <v>2.98</v>
          </cell>
          <cell r="AD66" t="str">
            <v xml:space="preserve"> </v>
          </cell>
          <cell r="AE66" t="str">
            <v>BL</v>
          </cell>
          <cell r="AF66">
            <v>8033</v>
          </cell>
          <cell r="AG66">
            <v>2485</v>
          </cell>
          <cell r="AH66">
            <v>7941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13301</v>
          </cell>
          <cell r="D67" t="str">
            <v>13-301</v>
          </cell>
          <cell r="E67">
            <v>159314</v>
          </cell>
          <cell r="F67" t="str">
            <v>Grand Coulee Dam School District</v>
          </cell>
          <cell r="G67">
            <v>52428</v>
          </cell>
          <cell r="H67">
            <v>6764</v>
          </cell>
          <cell r="I67">
            <v>24255</v>
          </cell>
          <cell r="J67">
            <v>23587</v>
          </cell>
          <cell r="K67">
            <v>2633</v>
          </cell>
          <cell r="L67">
            <v>4662</v>
          </cell>
          <cell r="M67">
            <v>0</v>
          </cell>
          <cell r="N67">
            <v>0</v>
          </cell>
          <cell r="O67">
            <v>0</v>
          </cell>
          <cell r="P67">
            <v>2803</v>
          </cell>
          <cell r="Q67">
            <v>368</v>
          </cell>
          <cell r="R67">
            <v>217</v>
          </cell>
          <cell r="S67">
            <v>151</v>
          </cell>
          <cell r="T67">
            <v>0</v>
          </cell>
          <cell r="U67">
            <v>368</v>
          </cell>
          <cell r="V67">
            <v>1618</v>
          </cell>
          <cell r="W67">
            <v>0</v>
          </cell>
          <cell r="X67">
            <v>451</v>
          </cell>
          <cell r="Y67">
            <v>0</v>
          </cell>
          <cell r="Z67">
            <v>1926.3</v>
          </cell>
          <cell r="AA67">
            <v>107481.16397228638</v>
          </cell>
          <cell r="AB67">
            <v>3</v>
          </cell>
          <cell r="AD67" t="str">
            <v>C</v>
          </cell>
          <cell r="AE67" t="str">
            <v>BLSC</v>
          </cell>
          <cell r="AF67">
            <v>59340</v>
          </cell>
          <cell r="AG67">
            <v>7174</v>
          </cell>
          <cell r="AH67">
            <v>26993</v>
          </cell>
          <cell r="AI67">
            <v>-6912</v>
          </cell>
          <cell r="AJ67">
            <v>-410</v>
          </cell>
          <cell r="AK67">
            <v>-2738</v>
          </cell>
        </row>
        <row r="68">
          <cell r="C68" t="str">
            <v>14005</v>
          </cell>
          <cell r="D68" t="str">
            <v>14-005</v>
          </cell>
          <cell r="E68">
            <v>159885</v>
          </cell>
          <cell r="F68" t="str">
            <v>Aberdeen School District</v>
          </cell>
          <cell r="G68">
            <v>324264</v>
          </cell>
          <cell r="H68">
            <v>20289</v>
          </cell>
          <cell r="I68">
            <v>54523</v>
          </cell>
          <cell r="J68">
            <v>160397</v>
          </cell>
          <cell r="K68">
            <v>7813</v>
          </cell>
          <cell r="L68">
            <v>12571</v>
          </cell>
          <cell r="M68">
            <v>0</v>
          </cell>
          <cell r="N68">
            <v>0</v>
          </cell>
          <cell r="O68">
            <v>0</v>
          </cell>
          <cell r="P68">
            <v>48348</v>
          </cell>
          <cell r="Q68">
            <v>1586</v>
          </cell>
          <cell r="R68">
            <v>64</v>
          </cell>
          <cell r="S68">
            <v>1016</v>
          </cell>
          <cell r="T68">
            <v>0</v>
          </cell>
          <cell r="U68">
            <v>1586</v>
          </cell>
          <cell r="V68">
            <v>4759</v>
          </cell>
          <cell r="W68">
            <v>0</v>
          </cell>
          <cell r="X68">
            <v>1020</v>
          </cell>
          <cell r="Y68">
            <v>0</v>
          </cell>
          <cell r="Z68">
            <v>12406.1</v>
          </cell>
          <cell r="AA68">
            <v>544971.86682063132</v>
          </cell>
          <cell r="AB68">
            <v>3</v>
          </cell>
          <cell r="AD68" t="str">
            <v xml:space="preserve"> </v>
          </cell>
          <cell r="AE68" t="str">
            <v>BLS</v>
          </cell>
          <cell r="AF68">
            <v>324264</v>
          </cell>
          <cell r="AG68">
            <v>20289</v>
          </cell>
          <cell r="AH68">
            <v>54523</v>
          </cell>
          <cell r="AI68">
            <v>0</v>
          </cell>
          <cell r="AJ68">
            <v>0</v>
          </cell>
          <cell r="AK68">
            <v>0</v>
          </cell>
        </row>
        <row r="69">
          <cell r="C69" t="str">
            <v>14028</v>
          </cell>
          <cell r="D69" t="str">
            <v>14-028</v>
          </cell>
          <cell r="E69">
            <v>159893</v>
          </cell>
          <cell r="F69" t="str">
            <v>Hoquiam School District</v>
          </cell>
          <cell r="G69">
            <v>154800</v>
          </cell>
          <cell r="H69">
            <v>7753</v>
          </cell>
          <cell r="I69">
            <v>26587</v>
          </cell>
          <cell r="J69">
            <v>131667</v>
          </cell>
          <cell r="K69">
            <v>4190</v>
          </cell>
          <cell r="L69">
            <v>10668</v>
          </cell>
          <cell r="M69">
            <v>0</v>
          </cell>
          <cell r="N69">
            <v>0</v>
          </cell>
          <cell r="O69">
            <v>0</v>
          </cell>
          <cell r="P69">
            <v>7169</v>
          </cell>
          <cell r="Q69">
            <v>1039</v>
          </cell>
          <cell r="R69">
            <v>48</v>
          </cell>
          <cell r="S69">
            <v>235</v>
          </cell>
          <cell r="T69">
            <v>0</v>
          </cell>
          <cell r="U69">
            <v>1039</v>
          </cell>
          <cell r="V69">
            <v>1457</v>
          </cell>
          <cell r="W69">
            <v>0</v>
          </cell>
          <cell r="X69">
            <v>19</v>
          </cell>
          <cell r="Y69">
            <v>0</v>
          </cell>
          <cell r="Z69">
            <v>13965.4</v>
          </cell>
          <cell r="AA69">
            <v>294983.02078521944</v>
          </cell>
          <cell r="AB69">
            <v>3</v>
          </cell>
          <cell r="AD69" t="str">
            <v xml:space="preserve"> </v>
          </cell>
          <cell r="AE69" t="str">
            <v>BLS</v>
          </cell>
          <cell r="AF69">
            <v>154800</v>
          </cell>
          <cell r="AG69">
            <v>7753</v>
          </cell>
          <cell r="AH69">
            <v>26587</v>
          </cell>
          <cell r="AI69">
            <v>0</v>
          </cell>
          <cell r="AJ69">
            <v>0</v>
          </cell>
          <cell r="AK69">
            <v>0</v>
          </cell>
        </row>
        <row r="70">
          <cell r="C70" t="str">
            <v>14064</v>
          </cell>
          <cell r="D70" t="str">
            <v>14-064</v>
          </cell>
          <cell r="E70">
            <v>159336</v>
          </cell>
          <cell r="F70" t="str">
            <v>North Beach School District</v>
          </cell>
          <cell r="G70">
            <v>57506</v>
          </cell>
          <cell r="H70">
            <v>4014</v>
          </cell>
          <cell r="I70">
            <v>11494</v>
          </cell>
          <cell r="J70">
            <v>31963</v>
          </cell>
          <cell r="K70">
            <v>2043</v>
          </cell>
          <cell r="L70">
            <v>2611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732</v>
          </cell>
          <cell r="R70">
            <v>0</v>
          </cell>
          <cell r="S70">
            <v>0</v>
          </cell>
          <cell r="T70">
            <v>0</v>
          </cell>
          <cell r="U70">
            <v>732</v>
          </cell>
          <cell r="V70">
            <v>560</v>
          </cell>
          <cell r="W70">
            <v>0</v>
          </cell>
          <cell r="X70">
            <v>50</v>
          </cell>
          <cell r="Y70">
            <v>0</v>
          </cell>
          <cell r="Z70">
            <v>1616.15</v>
          </cell>
          <cell r="AA70">
            <v>98516.326404926862</v>
          </cell>
          <cell r="AB70">
            <v>3</v>
          </cell>
          <cell r="AD70" t="str">
            <v xml:space="preserve"> </v>
          </cell>
          <cell r="AE70" t="str">
            <v>BL</v>
          </cell>
          <cell r="AF70">
            <v>57506</v>
          </cell>
          <cell r="AG70">
            <v>4014</v>
          </cell>
          <cell r="AH70">
            <v>11494</v>
          </cell>
          <cell r="AI70">
            <v>0</v>
          </cell>
          <cell r="AJ70">
            <v>0</v>
          </cell>
          <cell r="AK70">
            <v>0</v>
          </cell>
        </row>
        <row r="71">
          <cell r="C71" t="str">
            <v>14065</v>
          </cell>
          <cell r="D71" t="str">
            <v>14-065</v>
          </cell>
          <cell r="E71">
            <v>159381</v>
          </cell>
          <cell r="F71" t="str">
            <v>McCleary School District</v>
          </cell>
          <cell r="G71">
            <v>27884</v>
          </cell>
          <cell r="H71">
            <v>0</v>
          </cell>
          <cell r="I71">
            <v>14393</v>
          </cell>
          <cell r="J71">
            <v>8308</v>
          </cell>
          <cell r="K71">
            <v>0</v>
          </cell>
          <cell r="L71">
            <v>4534</v>
          </cell>
          <cell r="M71">
            <v>0</v>
          </cell>
          <cell r="N71">
            <v>0</v>
          </cell>
          <cell r="O71">
            <v>0</v>
          </cell>
          <cell r="P71">
            <v>2648</v>
          </cell>
          <cell r="Q71">
            <v>229</v>
          </cell>
          <cell r="R71">
            <v>54</v>
          </cell>
          <cell r="S71">
            <v>129</v>
          </cell>
          <cell r="T71">
            <v>0</v>
          </cell>
          <cell r="U71">
            <v>183</v>
          </cell>
          <cell r="V71">
            <v>496</v>
          </cell>
          <cell r="W71">
            <v>0</v>
          </cell>
          <cell r="X71">
            <v>0</v>
          </cell>
          <cell r="Y71">
            <v>0</v>
          </cell>
          <cell r="Z71">
            <v>5663.25</v>
          </cell>
          <cell r="AA71">
            <v>53960.879907621245</v>
          </cell>
          <cell r="AB71">
            <v>3</v>
          </cell>
          <cell r="AD71" t="str">
            <v xml:space="preserve"> </v>
          </cell>
          <cell r="AE71" t="str">
            <v>BLS</v>
          </cell>
          <cell r="AF71">
            <v>27884</v>
          </cell>
          <cell r="AG71">
            <v>0</v>
          </cell>
          <cell r="AH71">
            <v>14393</v>
          </cell>
          <cell r="AI71">
            <v>0</v>
          </cell>
          <cell r="AJ71">
            <v>0</v>
          </cell>
          <cell r="AK71">
            <v>0</v>
          </cell>
        </row>
        <row r="72">
          <cell r="C72" t="str">
            <v>14066</v>
          </cell>
          <cell r="D72" t="str">
            <v>14-066</v>
          </cell>
          <cell r="E72">
            <v>159395</v>
          </cell>
          <cell r="F72" t="str">
            <v>Montesano School District</v>
          </cell>
          <cell r="G72">
            <v>48145</v>
          </cell>
          <cell r="H72">
            <v>8306</v>
          </cell>
          <cell r="I72">
            <v>37470</v>
          </cell>
          <cell r="J72">
            <v>19582</v>
          </cell>
          <cell r="K72">
            <v>3210</v>
          </cell>
          <cell r="L72">
            <v>2862</v>
          </cell>
          <cell r="M72">
            <v>3367</v>
          </cell>
          <cell r="N72">
            <v>698</v>
          </cell>
          <cell r="O72">
            <v>4646</v>
          </cell>
          <cell r="P72">
            <v>0</v>
          </cell>
          <cell r="Q72">
            <v>540</v>
          </cell>
          <cell r="R72">
            <v>126</v>
          </cell>
          <cell r="S72">
            <v>0</v>
          </cell>
          <cell r="T72">
            <v>0</v>
          </cell>
          <cell r="U72">
            <v>540</v>
          </cell>
          <cell r="V72">
            <v>1809</v>
          </cell>
          <cell r="W72">
            <v>0</v>
          </cell>
          <cell r="X72">
            <v>302</v>
          </cell>
          <cell r="Y72">
            <v>0</v>
          </cell>
          <cell r="Z72">
            <v>10401.85</v>
          </cell>
          <cell r="AA72">
            <v>119160.54815388589</v>
          </cell>
          <cell r="AB72">
            <v>2.98</v>
          </cell>
          <cell r="AD72" t="str">
            <v>C</v>
          </cell>
          <cell r="AE72" t="str">
            <v>BLSC</v>
          </cell>
          <cell r="AF72">
            <v>48145</v>
          </cell>
          <cell r="AG72">
            <v>8306</v>
          </cell>
          <cell r="AH72">
            <v>37470</v>
          </cell>
          <cell r="AI72">
            <v>0</v>
          </cell>
          <cell r="AJ72">
            <v>0</v>
          </cell>
          <cell r="AK72">
            <v>0</v>
          </cell>
        </row>
        <row r="73">
          <cell r="C73" t="str">
            <v>14068</v>
          </cell>
          <cell r="D73" t="str">
            <v>14-068</v>
          </cell>
          <cell r="E73">
            <v>159417</v>
          </cell>
          <cell r="F73" t="str">
            <v>Elma School District</v>
          </cell>
          <cell r="G73">
            <v>126017</v>
          </cell>
          <cell r="H73">
            <v>0</v>
          </cell>
          <cell r="I73">
            <v>50474</v>
          </cell>
          <cell r="J73">
            <v>41512</v>
          </cell>
          <cell r="K73">
            <v>0</v>
          </cell>
          <cell r="L73">
            <v>16629</v>
          </cell>
          <cell r="M73">
            <v>0</v>
          </cell>
          <cell r="N73">
            <v>0</v>
          </cell>
          <cell r="O73">
            <v>0</v>
          </cell>
          <cell r="P73">
            <v>4583</v>
          </cell>
          <cell r="Q73">
            <v>766</v>
          </cell>
          <cell r="R73">
            <v>88</v>
          </cell>
          <cell r="S73">
            <v>280</v>
          </cell>
          <cell r="T73">
            <v>0</v>
          </cell>
          <cell r="U73">
            <v>765</v>
          </cell>
          <cell r="V73">
            <v>1841</v>
          </cell>
          <cell r="W73">
            <v>0</v>
          </cell>
          <cell r="X73">
            <v>146</v>
          </cell>
          <cell r="Y73">
            <v>0</v>
          </cell>
          <cell r="Z73">
            <v>4856.8</v>
          </cell>
          <cell r="AA73">
            <v>220213.21709006929</v>
          </cell>
          <cell r="AB73">
            <v>3</v>
          </cell>
          <cell r="AD73" t="str">
            <v xml:space="preserve"> </v>
          </cell>
          <cell r="AE73" t="str">
            <v>BLS</v>
          </cell>
          <cell r="AF73">
            <v>126017</v>
          </cell>
          <cell r="AG73">
            <v>0</v>
          </cell>
          <cell r="AH73">
            <v>50474</v>
          </cell>
          <cell r="AI73">
            <v>0</v>
          </cell>
          <cell r="AJ73">
            <v>0</v>
          </cell>
          <cell r="AK73">
            <v>0</v>
          </cell>
        </row>
        <row r="74">
          <cell r="C74" t="str">
            <v>14077</v>
          </cell>
          <cell r="D74" t="str">
            <v>14-077</v>
          </cell>
          <cell r="E74">
            <v>160002</v>
          </cell>
          <cell r="F74" t="str">
            <v>Taholah School District</v>
          </cell>
          <cell r="G74">
            <v>15441</v>
          </cell>
          <cell r="H74">
            <v>3463</v>
          </cell>
          <cell r="I74">
            <v>5979</v>
          </cell>
          <cell r="J74">
            <v>6828</v>
          </cell>
          <cell r="K74">
            <v>1573</v>
          </cell>
          <cell r="L74">
            <v>2579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166</v>
          </cell>
          <cell r="R74">
            <v>0</v>
          </cell>
          <cell r="S74">
            <v>0</v>
          </cell>
          <cell r="T74">
            <v>0</v>
          </cell>
          <cell r="U74">
            <v>166</v>
          </cell>
          <cell r="V74">
            <v>1364</v>
          </cell>
          <cell r="W74">
            <v>0</v>
          </cell>
          <cell r="X74">
            <v>417</v>
          </cell>
          <cell r="Y74">
            <v>0</v>
          </cell>
          <cell r="Z74">
            <v>5967.05</v>
          </cell>
          <cell r="AA74">
            <v>35682.428791377984</v>
          </cell>
          <cell r="AB74">
            <v>3</v>
          </cell>
          <cell r="AD74" t="str">
            <v xml:space="preserve"> </v>
          </cell>
          <cell r="AE74" t="str">
            <v>BL</v>
          </cell>
          <cell r="AF74">
            <v>15441</v>
          </cell>
          <cell r="AG74">
            <v>3463</v>
          </cell>
          <cell r="AH74">
            <v>5979</v>
          </cell>
          <cell r="AI74">
            <v>0</v>
          </cell>
          <cell r="AJ74">
            <v>0</v>
          </cell>
          <cell r="AK74">
            <v>0</v>
          </cell>
        </row>
        <row r="75">
          <cell r="C75" t="str">
            <v>14097</v>
          </cell>
          <cell r="D75" t="str">
            <v>14-097</v>
          </cell>
          <cell r="E75">
            <v>159385</v>
          </cell>
          <cell r="F75" t="str">
            <v>Lake Quinault School District</v>
          </cell>
          <cell r="G75">
            <v>21098</v>
          </cell>
          <cell r="H75">
            <v>0</v>
          </cell>
          <cell r="I75">
            <v>610</v>
          </cell>
          <cell r="J75">
            <v>15728</v>
          </cell>
          <cell r="K75">
            <v>0</v>
          </cell>
          <cell r="L75">
            <v>448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543</v>
          </cell>
          <cell r="R75">
            <v>0</v>
          </cell>
          <cell r="S75">
            <v>0</v>
          </cell>
          <cell r="T75">
            <v>0</v>
          </cell>
          <cell r="U75">
            <v>543</v>
          </cell>
          <cell r="V75">
            <v>5536</v>
          </cell>
          <cell r="W75">
            <v>0</v>
          </cell>
          <cell r="X75">
            <v>4322</v>
          </cell>
          <cell r="Y75">
            <v>0</v>
          </cell>
          <cell r="Z75">
            <v>2006.25</v>
          </cell>
          <cell r="AA75">
            <v>41527.116243264049</v>
          </cell>
          <cell r="AB75">
            <v>3</v>
          </cell>
          <cell r="AD75" t="str">
            <v xml:space="preserve"> </v>
          </cell>
          <cell r="AE75" t="str">
            <v>BL</v>
          </cell>
          <cell r="AF75">
            <v>21098</v>
          </cell>
          <cell r="AG75">
            <v>0</v>
          </cell>
          <cell r="AH75">
            <v>610</v>
          </cell>
          <cell r="AI75">
            <v>0</v>
          </cell>
          <cell r="AJ75">
            <v>0</v>
          </cell>
          <cell r="AK75">
            <v>0</v>
          </cell>
        </row>
        <row r="76">
          <cell r="C76" t="str">
            <v>14099</v>
          </cell>
          <cell r="D76" t="str">
            <v>14-099</v>
          </cell>
          <cell r="E76">
            <v>159999</v>
          </cell>
          <cell r="F76" t="str">
            <v>Cosmopolis School District</v>
          </cell>
          <cell r="G76">
            <v>9398</v>
          </cell>
          <cell r="H76">
            <v>1073</v>
          </cell>
          <cell r="I76">
            <v>6891</v>
          </cell>
          <cell r="J76">
            <v>4326</v>
          </cell>
          <cell r="K76">
            <v>342</v>
          </cell>
          <cell r="L76">
            <v>1384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181</v>
          </cell>
          <cell r="R76">
            <v>0</v>
          </cell>
          <cell r="S76">
            <v>0</v>
          </cell>
          <cell r="T76">
            <v>0</v>
          </cell>
          <cell r="U76">
            <v>181</v>
          </cell>
          <cell r="V76">
            <v>521</v>
          </cell>
          <cell r="W76">
            <v>0</v>
          </cell>
          <cell r="X76">
            <v>32</v>
          </cell>
          <cell r="Y76">
            <v>0</v>
          </cell>
          <cell r="Z76">
            <v>297</v>
          </cell>
          <cell r="AA76">
            <v>22031.021688613477</v>
          </cell>
          <cell r="AB76">
            <v>2.98</v>
          </cell>
          <cell r="AD76" t="str">
            <v xml:space="preserve"> </v>
          </cell>
          <cell r="AE76" t="str">
            <v>BL</v>
          </cell>
          <cell r="AF76">
            <v>9398</v>
          </cell>
          <cell r="AG76">
            <v>1073</v>
          </cell>
          <cell r="AH76">
            <v>6891</v>
          </cell>
          <cell r="AI76">
            <v>0</v>
          </cell>
          <cell r="AJ76">
            <v>0</v>
          </cell>
          <cell r="AK76">
            <v>0</v>
          </cell>
        </row>
        <row r="77">
          <cell r="C77" t="str">
            <v>14104</v>
          </cell>
          <cell r="D77" t="str">
            <v>14-104</v>
          </cell>
          <cell r="E77">
            <v>159733</v>
          </cell>
          <cell r="F77" t="str">
            <v>Satsop School District</v>
          </cell>
          <cell r="G77">
            <v>2364</v>
          </cell>
          <cell r="H77">
            <v>1363</v>
          </cell>
          <cell r="I77">
            <v>1501</v>
          </cell>
          <cell r="J77">
            <v>1349</v>
          </cell>
          <cell r="K77">
            <v>911</v>
          </cell>
          <cell r="L77">
            <v>668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180</v>
          </cell>
          <cell r="R77">
            <v>0</v>
          </cell>
          <cell r="S77">
            <v>0</v>
          </cell>
          <cell r="T77">
            <v>0</v>
          </cell>
          <cell r="U77">
            <v>180</v>
          </cell>
          <cell r="V77">
            <v>27</v>
          </cell>
          <cell r="W77">
            <v>0</v>
          </cell>
          <cell r="X77">
            <v>0</v>
          </cell>
          <cell r="Y77">
            <v>0</v>
          </cell>
          <cell r="Z77">
            <v>190.8</v>
          </cell>
          <cell r="AA77">
            <v>7265.7528868360278</v>
          </cell>
          <cell r="AB77">
            <v>3</v>
          </cell>
          <cell r="AD77" t="str">
            <v xml:space="preserve"> </v>
          </cell>
          <cell r="AE77" t="str">
            <v>BL</v>
          </cell>
          <cell r="AF77">
            <v>2364</v>
          </cell>
          <cell r="AG77">
            <v>1363</v>
          </cell>
          <cell r="AH77">
            <v>1501</v>
          </cell>
          <cell r="AI77">
            <v>0</v>
          </cell>
          <cell r="AJ77">
            <v>0</v>
          </cell>
          <cell r="AK77">
            <v>0</v>
          </cell>
        </row>
        <row r="78">
          <cell r="C78" t="str">
            <v>14117</v>
          </cell>
          <cell r="D78" t="str">
            <v>14-117</v>
          </cell>
          <cell r="E78">
            <v>159473</v>
          </cell>
          <cell r="F78" t="str">
            <v>Wishkah Valley School District</v>
          </cell>
          <cell r="G78">
            <v>7124</v>
          </cell>
          <cell r="H78">
            <v>961</v>
          </cell>
          <cell r="I78">
            <v>5483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352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424</v>
          </cell>
          <cell r="W78">
            <v>0</v>
          </cell>
          <cell r="X78">
            <v>0</v>
          </cell>
          <cell r="Y78">
            <v>0</v>
          </cell>
          <cell r="Z78">
            <v>420.9</v>
          </cell>
          <cell r="AA78">
            <v>14121.607390300231</v>
          </cell>
          <cell r="AB78">
            <v>3</v>
          </cell>
          <cell r="AD78" t="str">
            <v xml:space="preserve"> </v>
          </cell>
          <cell r="AE78" t="str">
            <v>L</v>
          </cell>
          <cell r="AF78">
            <v>7954</v>
          </cell>
          <cell r="AG78">
            <v>1088</v>
          </cell>
          <cell r="AH78">
            <v>6216</v>
          </cell>
          <cell r="AI78">
            <v>-830</v>
          </cell>
          <cell r="AJ78">
            <v>-127</v>
          </cell>
          <cell r="AK78">
            <v>-733</v>
          </cell>
        </row>
        <row r="79">
          <cell r="C79" t="str">
            <v>14172</v>
          </cell>
          <cell r="D79" t="str">
            <v>14-172</v>
          </cell>
          <cell r="E79">
            <v>159377</v>
          </cell>
          <cell r="F79" t="str">
            <v>Ocosta School District</v>
          </cell>
          <cell r="G79">
            <v>47580</v>
          </cell>
          <cell r="H79">
            <v>5768</v>
          </cell>
          <cell r="I79">
            <v>11626</v>
          </cell>
          <cell r="J79">
            <v>23524</v>
          </cell>
          <cell r="K79">
            <v>2574</v>
          </cell>
          <cell r="L79">
            <v>3195</v>
          </cell>
          <cell r="M79">
            <v>0</v>
          </cell>
          <cell r="N79">
            <v>0</v>
          </cell>
          <cell r="O79">
            <v>0</v>
          </cell>
          <cell r="P79">
            <v>10923</v>
          </cell>
          <cell r="Q79">
            <v>352</v>
          </cell>
          <cell r="R79">
            <v>22</v>
          </cell>
          <cell r="S79">
            <v>134</v>
          </cell>
          <cell r="T79">
            <v>0</v>
          </cell>
          <cell r="U79">
            <v>352</v>
          </cell>
          <cell r="V79">
            <v>408</v>
          </cell>
          <cell r="W79">
            <v>0</v>
          </cell>
          <cell r="X79">
            <v>10</v>
          </cell>
          <cell r="Y79">
            <v>0</v>
          </cell>
          <cell r="Z79">
            <v>2501.9499999999998</v>
          </cell>
          <cell r="AA79">
            <v>89328.756735950737</v>
          </cell>
          <cell r="AB79">
            <v>3</v>
          </cell>
          <cell r="AD79" t="str">
            <v xml:space="preserve"> </v>
          </cell>
          <cell r="AE79" t="str">
            <v>BLS</v>
          </cell>
          <cell r="AF79">
            <v>47580</v>
          </cell>
          <cell r="AG79">
            <v>5768</v>
          </cell>
          <cell r="AH79">
            <v>11626</v>
          </cell>
          <cell r="AI79">
            <v>0</v>
          </cell>
          <cell r="AJ79">
            <v>0</v>
          </cell>
          <cell r="AK79">
            <v>0</v>
          </cell>
        </row>
        <row r="80">
          <cell r="C80" t="str">
            <v>14400</v>
          </cell>
          <cell r="D80" t="str">
            <v>14-400</v>
          </cell>
          <cell r="E80">
            <v>159389</v>
          </cell>
          <cell r="F80" t="str">
            <v>Oakville School District</v>
          </cell>
          <cell r="G80">
            <v>26890</v>
          </cell>
          <cell r="H80">
            <v>0</v>
          </cell>
          <cell r="I80">
            <v>82</v>
          </cell>
          <cell r="J80">
            <v>17498</v>
          </cell>
          <cell r="K80">
            <v>0</v>
          </cell>
          <cell r="L80">
            <v>51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362</v>
          </cell>
          <cell r="R80">
            <v>0</v>
          </cell>
          <cell r="S80">
            <v>0</v>
          </cell>
          <cell r="T80">
            <v>0</v>
          </cell>
          <cell r="U80">
            <v>362</v>
          </cell>
          <cell r="V80">
            <v>503</v>
          </cell>
          <cell r="W80">
            <v>0</v>
          </cell>
          <cell r="X80">
            <v>545</v>
          </cell>
          <cell r="Y80">
            <v>0</v>
          </cell>
          <cell r="Z80">
            <v>669</v>
          </cell>
          <cell r="AA80">
            <v>39743.671285604316</v>
          </cell>
          <cell r="AB80">
            <v>3</v>
          </cell>
          <cell r="AD80" t="str">
            <v xml:space="preserve"> </v>
          </cell>
          <cell r="AE80" t="str">
            <v>BL</v>
          </cell>
          <cell r="AF80">
            <v>26890</v>
          </cell>
          <cell r="AG80">
            <v>0</v>
          </cell>
          <cell r="AH80">
            <v>82</v>
          </cell>
          <cell r="AI80">
            <v>0</v>
          </cell>
          <cell r="AJ80">
            <v>0</v>
          </cell>
          <cell r="AK80">
            <v>0</v>
          </cell>
        </row>
        <row r="81">
          <cell r="C81" t="str">
            <v>15201</v>
          </cell>
          <cell r="D81" t="str">
            <v>15-201</v>
          </cell>
          <cell r="E81">
            <v>159980</v>
          </cell>
          <cell r="F81" t="str">
            <v>Oak Harbor School District</v>
          </cell>
          <cell r="G81">
            <v>204095</v>
          </cell>
          <cell r="H81">
            <v>83896</v>
          </cell>
          <cell r="I81">
            <v>162768</v>
          </cell>
          <cell r="J81">
            <v>81993</v>
          </cell>
          <cell r="K81">
            <v>30143</v>
          </cell>
          <cell r="L81">
            <v>17610</v>
          </cell>
          <cell r="M81">
            <v>2721</v>
          </cell>
          <cell r="N81">
            <v>0</v>
          </cell>
          <cell r="O81">
            <v>0</v>
          </cell>
          <cell r="P81">
            <v>2006</v>
          </cell>
          <cell r="Q81">
            <v>1745</v>
          </cell>
          <cell r="R81">
            <v>27</v>
          </cell>
          <cell r="S81">
            <v>156</v>
          </cell>
          <cell r="T81">
            <v>0</v>
          </cell>
          <cell r="U81">
            <v>1408</v>
          </cell>
          <cell r="V81">
            <v>6001</v>
          </cell>
          <cell r="W81">
            <v>0</v>
          </cell>
          <cell r="X81">
            <v>114</v>
          </cell>
          <cell r="Y81">
            <v>192</v>
          </cell>
          <cell r="Z81">
            <v>156445.25</v>
          </cell>
          <cell r="AA81">
            <v>593381.57939581724</v>
          </cell>
          <cell r="AB81">
            <v>2.98</v>
          </cell>
          <cell r="AD81" t="str">
            <v>C</v>
          </cell>
          <cell r="AE81" t="str">
            <v>BLSC</v>
          </cell>
          <cell r="AF81">
            <v>204095</v>
          </cell>
          <cell r="AG81">
            <v>83896</v>
          </cell>
          <cell r="AH81">
            <v>162768</v>
          </cell>
          <cell r="AI81">
            <v>0</v>
          </cell>
          <cell r="AJ81">
            <v>0</v>
          </cell>
          <cell r="AK81">
            <v>0</v>
          </cell>
        </row>
        <row r="82">
          <cell r="C82" t="str">
            <v>15204</v>
          </cell>
          <cell r="D82" t="str">
            <v>15-204</v>
          </cell>
          <cell r="E82">
            <v>159313</v>
          </cell>
          <cell r="F82" t="str">
            <v>Coupeville School District</v>
          </cell>
          <cell r="G82">
            <v>28832</v>
          </cell>
          <cell r="H82">
            <v>4624</v>
          </cell>
          <cell r="I82">
            <v>22904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550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490</v>
          </cell>
          <cell r="W82">
            <v>0</v>
          </cell>
          <cell r="X82">
            <v>0</v>
          </cell>
          <cell r="Y82">
            <v>0</v>
          </cell>
          <cell r="Z82">
            <v>39064.5</v>
          </cell>
          <cell r="AA82">
            <v>68879.099307159355</v>
          </cell>
          <cell r="AB82">
            <v>3</v>
          </cell>
          <cell r="AD82" t="str">
            <v>C</v>
          </cell>
          <cell r="AE82" t="str">
            <v>LC</v>
          </cell>
          <cell r="AF82">
            <v>28832</v>
          </cell>
          <cell r="AG82">
            <v>4624</v>
          </cell>
          <cell r="AH82">
            <v>22904</v>
          </cell>
          <cell r="AI82">
            <v>0</v>
          </cell>
          <cell r="AJ82">
            <v>0</v>
          </cell>
          <cell r="AK82">
            <v>0</v>
          </cell>
        </row>
        <row r="83">
          <cell r="C83" t="str">
            <v>15206</v>
          </cell>
          <cell r="D83" t="str">
            <v>15-206</v>
          </cell>
          <cell r="E83">
            <v>159327</v>
          </cell>
          <cell r="F83" t="str">
            <v>South Whidbey School District</v>
          </cell>
          <cell r="G83">
            <v>35113</v>
          </cell>
          <cell r="H83">
            <v>7869</v>
          </cell>
          <cell r="I83">
            <v>28929</v>
          </cell>
          <cell r="J83">
            <v>17076</v>
          </cell>
          <cell r="K83">
            <v>2520</v>
          </cell>
          <cell r="L83">
            <v>4944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728</v>
          </cell>
          <cell r="R83">
            <v>0</v>
          </cell>
          <cell r="S83">
            <v>0</v>
          </cell>
          <cell r="T83">
            <v>0</v>
          </cell>
          <cell r="U83">
            <v>728</v>
          </cell>
          <cell r="V83">
            <v>1070</v>
          </cell>
          <cell r="W83">
            <v>0</v>
          </cell>
          <cell r="X83">
            <v>101</v>
          </cell>
          <cell r="Y83">
            <v>0</v>
          </cell>
          <cell r="Z83">
            <v>28975.75</v>
          </cell>
          <cell r="AA83">
            <v>98386.102504518451</v>
          </cell>
          <cell r="AB83">
            <v>2.98</v>
          </cell>
          <cell r="AD83" t="str">
            <v>C</v>
          </cell>
          <cell r="AE83" t="str">
            <v>BLC</v>
          </cell>
          <cell r="AF83">
            <v>39036</v>
          </cell>
          <cell r="AG83">
            <v>8714</v>
          </cell>
          <cell r="AH83">
            <v>32105</v>
          </cell>
          <cell r="AI83">
            <v>-3923</v>
          </cell>
          <cell r="AJ83">
            <v>-845</v>
          </cell>
          <cell r="AK83">
            <v>-3176</v>
          </cell>
        </row>
        <row r="84">
          <cell r="C84" t="str">
            <v>16020</v>
          </cell>
          <cell r="D84" t="str">
            <v>16-020</v>
          </cell>
          <cell r="E84">
            <v>159455</v>
          </cell>
          <cell r="F84" t="str">
            <v>Queets Clearwater School District</v>
          </cell>
          <cell r="G84">
            <v>3495</v>
          </cell>
          <cell r="H84">
            <v>0</v>
          </cell>
          <cell r="I84">
            <v>0</v>
          </cell>
          <cell r="J84">
            <v>3632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160</v>
          </cell>
          <cell r="R84">
            <v>0</v>
          </cell>
          <cell r="S84">
            <v>0</v>
          </cell>
          <cell r="T84">
            <v>0</v>
          </cell>
          <cell r="U84">
            <v>160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5916.3333333333339</v>
          </cell>
          <cell r="AB84">
            <v>3</v>
          </cell>
          <cell r="AD84" t="str">
            <v xml:space="preserve"> </v>
          </cell>
          <cell r="AE84" t="str">
            <v>BL</v>
          </cell>
          <cell r="AF84">
            <v>4345</v>
          </cell>
          <cell r="AG84">
            <v>0</v>
          </cell>
          <cell r="AH84">
            <v>0</v>
          </cell>
          <cell r="AI84">
            <v>-850</v>
          </cell>
          <cell r="AJ84">
            <v>0</v>
          </cell>
          <cell r="AK84">
            <v>0</v>
          </cell>
        </row>
        <row r="85">
          <cell r="C85" t="str">
            <v>16046</v>
          </cell>
          <cell r="D85" t="str">
            <v>16-046</v>
          </cell>
          <cell r="E85">
            <v>160000</v>
          </cell>
          <cell r="F85" t="str">
            <v>Brinnon School District</v>
          </cell>
          <cell r="G85">
            <v>5438</v>
          </cell>
          <cell r="H85">
            <v>299</v>
          </cell>
          <cell r="I85">
            <v>436</v>
          </cell>
          <cell r="J85">
            <v>4599</v>
          </cell>
          <cell r="K85">
            <v>273</v>
          </cell>
          <cell r="L85">
            <v>439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180</v>
          </cell>
          <cell r="R85">
            <v>0</v>
          </cell>
          <cell r="S85">
            <v>0</v>
          </cell>
          <cell r="T85">
            <v>0</v>
          </cell>
          <cell r="U85">
            <v>180</v>
          </cell>
          <cell r="V85">
            <v>464</v>
          </cell>
          <cell r="W85">
            <v>0</v>
          </cell>
          <cell r="X85">
            <v>44</v>
          </cell>
          <cell r="Y85">
            <v>0</v>
          </cell>
          <cell r="Z85">
            <v>17.45</v>
          </cell>
          <cell r="AA85">
            <v>10212.373364126252</v>
          </cell>
          <cell r="AB85">
            <v>3</v>
          </cell>
          <cell r="AD85" t="str">
            <v xml:space="preserve"> </v>
          </cell>
          <cell r="AE85" t="str">
            <v>BL</v>
          </cell>
          <cell r="AF85">
            <v>5438</v>
          </cell>
          <cell r="AG85">
            <v>299</v>
          </cell>
          <cell r="AH85">
            <v>436</v>
          </cell>
          <cell r="AI85">
            <v>0</v>
          </cell>
          <cell r="AJ85">
            <v>0</v>
          </cell>
          <cell r="AK85">
            <v>0</v>
          </cell>
        </row>
        <row r="86">
          <cell r="C86" t="str">
            <v>16048</v>
          </cell>
          <cell r="D86" t="str">
            <v>16-048</v>
          </cell>
          <cell r="E86">
            <v>159322</v>
          </cell>
          <cell r="F86" t="str">
            <v>Quilcene School District</v>
          </cell>
          <cell r="G86">
            <v>9478</v>
          </cell>
          <cell r="H86">
            <v>3137</v>
          </cell>
          <cell r="I86">
            <v>9156</v>
          </cell>
          <cell r="J86">
            <v>4942</v>
          </cell>
          <cell r="K86">
            <v>1142</v>
          </cell>
          <cell r="L86">
            <v>3377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196</v>
          </cell>
          <cell r="R86">
            <v>0</v>
          </cell>
          <cell r="S86">
            <v>0</v>
          </cell>
          <cell r="T86">
            <v>0</v>
          </cell>
          <cell r="U86">
            <v>196</v>
          </cell>
          <cell r="V86">
            <v>434</v>
          </cell>
          <cell r="W86">
            <v>0</v>
          </cell>
          <cell r="X86">
            <v>118</v>
          </cell>
          <cell r="Y86">
            <v>0</v>
          </cell>
          <cell r="Z86">
            <v>3646.8</v>
          </cell>
          <cell r="AA86">
            <v>29720.914794732766</v>
          </cell>
          <cell r="AB86">
            <v>2.98</v>
          </cell>
          <cell r="AD86" t="str">
            <v xml:space="preserve"> </v>
          </cell>
          <cell r="AE86" t="str">
            <v>BL</v>
          </cell>
          <cell r="AF86">
            <v>9478</v>
          </cell>
          <cell r="AG86">
            <v>3137</v>
          </cell>
          <cell r="AH86">
            <v>9156</v>
          </cell>
          <cell r="AI86">
            <v>0</v>
          </cell>
          <cell r="AJ86">
            <v>0</v>
          </cell>
          <cell r="AK86">
            <v>0</v>
          </cell>
        </row>
        <row r="87">
          <cell r="C87" t="str">
            <v>16049</v>
          </cell>
          <cell r="D87" t="str">
            <v>16-049</v>
          </cell>
          <cell r="E87">
            <v>159347</v>
          </cell>
          <cell r="F87" t="str">
            <v>Chimacum School District</v>
          </cell>
          <cell r="G87">
            <v>44378</v>
          </cell>
          <cell r="H87">
            <v>10964</v>
          </cell>
          <cell r="I87">
            <v>15489</v>
          </cell>
          <cell r="J87">
            <v>24767</v>
          </cell>
          <cell r="K87">
            <v>4948</v>
          </cell>
          <cell r="L87">
            <v>3904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716</v>
          </cell>
          <cell r="R87">
            <v>0</v>
          </cell>
          <cell r="S87">
            <v>0</v>
          </cell>
          <cell r="T87">
            <v>0</v>
          </cell>
          <cell r="U87">
            <v>537</v>
          </cell>
          <cell r="V87">
            <v>724</v>
          </cell>
          <cell r="W87">
            <v>0</v>
          </cell>
          <cell r="X87">
            <v>34</v>
          </cell>
          <cell r="Y87">
            <v>0</v>
          </cell>
          <cell r="Z87">
            <v>20536.849999999999</v>
          </cell>
          <cell r="AA87">
            <v>100314.2286374134</v>
          </cell>
          <cell r="AB87">
            <v>3</v>
          </cell>
          <cell r="AD87" t="str">
            <v xml:space="preserve"> </v>
          </cell>
          <cell r="AE87" t="str">
            <v>BL</v>
          </cell>
          <cell r="AF87">
            <v>44378</v>
          </cell>
          <cell r="AG87">
            <v>10964</v>
          </cell>
          <cell r="AH87">
            <v>15489</v>
          </cell>
          <cell r="AI87">
            <v>0</v>
          </cell>
          <cell r="AJ87">
            <v>0</v>
          </cell>
          <cell r="AK87">
            <v>0</v>
          </cell>
        </row>
        <row r="88">
          <cell r="C88" t="str">
            <v>16050</v>
          </cell>
          <cell r="D88" t="str">
            <v>16-050</v>
          </cell>
          <cell r="E88">
            <v>159440</v>
          </cell>
          <cell r="F88" t="str">
            <v>Port Townsend School District</v>
          </cell>
          <cell r="G88">
            <v>44612</v>
          </cell>
          <cell r="H88">
            <v>8901</v>
          </cell>
          <cell r="I88">
            <v>16594</v>
          </cell>
          <cell r="J88">
            <v>17058</v>
          </cell>
          <cell r="K88">
            <v>1943</v>
          </cell>
          <cell r="L88">
            <v>2075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561</v>
          </cell>
          <cell r="R88">
            <v>0</v>
          </cell>
          <cell r="S88">
            <v>0</v>
          </cell>
          <cell r="T88">
            <v>0</v>
          </cell>
          <cell r="U88">
            <v>549</v>
          </cell>
          <cell r="V88">
            <v>2138</v>
          </cell>
          <cell r="W88">
            <v>0</v>
          </cell>
          <cell r="X88">
            <v>52</v>
          </cell>
          <cell r="Y88">
            <v>0</v>
          </cell>
          <cell r="Z88">
            <v>1940.85</v>
          </cell>
          <cell r="AA88">
            <v>86927.977675134724</v>
          </cell>
          <cell r="AB88">
            <v>3</v>
          </cell>
          <cell r="AD88" t="str">
            <v xml:space="preserve"> </v>
          </cell>
          <cell r="AE88" t="str">
            <v>BL</v>
          </cell>
          <cell r="AF88">
            <v>44612</v>
          </cell>
          <cell r="AG88">
            <v>8901</v>
          </cell>
          <cell r="AH88">
            <v>16594</v>
          </cell>
          <cell r="AI88">
            <v>0</v>
          </cell>
          <cell r="AJ88">
            <v>0</v>
          </cell>
          <cell r="AK88">
            <v>0</v>
          </cell>
        </row>
        <row r="89">
          <cell r="C89" t="str">
            <v>17001</v>
          </cell>
          <cell r="D89" t="str">
            <v>17-001</v>
          </cell>
          <cell r="E89">
            <v>159880</v>
          </cell>
          <cell r="F89" t="str">
            <v>Seattle School District</v>
          </cell>
          <cell r="G89">
            <v>1987280</v>
          </cell>
          <cell r="H89">
            <v>352820</v>
          </cell>
          <cell r="I89">
            <v>767957</v>
          </cell>
          <cell r="J89">
            <v>903405</v>
          </cell>
          <cell r="K89">
            <v>123989</v>
          </cell>
          <cell r="L89">
            <v>125358</v>
          </cell>
          <cell r="M89">
            <v>764</v>
          </cell>
          <cell r="N89">
            <v>25</v>
          </cell>
          <cell r="O89">
            <v>1016</v>
          </cell>
          <cell r="P89">
            <v>209191</v>
          </cell>
          <cell r="Q89">
            <v>19163</v>
          </cell>
          <cell r="R89">
            <v>1115</v>
          </cell>
          <cell r="S89">
            <v>4980</v>
          </cell>
          <cell r="T89">
            <v>4241</v>
          </cell>
          <cell r="U89">
            <v>14922</v>
          </cell>
          <cell r="V89">
            <v>59192</v>
          </cell>
          <cell r="W89">
            <v>345</v>
          </cell>
          <cell r="X89">
            <v>22489</v>
          </cell>
          <cell r="Y89">
            <v>0</v>
          </cell>
          <cell r="Z89">
            <v>329313.14</v>
          </cell>
          <cell r="AA89">
            <v>4122595.1239414932</v>
          </cell>
          <cell r="AB89">
            <v>3</v>
          </cell>
          <cell r="AD89" t="str">
            <v xml:space="preserve"> </v>
          </cell>
          <cell r="AE89" t="str">
            <v>BLS</v>
          </cell>
          <cell r="AF89">
            <v>1987280</v>
          </cell>
          <cell r="AG89">
            <v>352820</v>
          </cell>
          <cell r="AH89">
            <v>767957</v>
          </cell>
          <cell r="AI89">
            <v>0</v>
          </cell>
          <cell r="AJ89">
            <v>0</v>
          </cell>
          <cell r="AK89">
            <v>0</v>
          </cell>
        </row>
        <row r="90">
          <cell r="C90" t="str">
            <v>17210</v>
          </cell>
          <cell r="D90" t="str">
            <v>17-210</v>
          </cell>
          <cell r="E90">
            <v>159922</v>
          </cell>
          <cell r="F90" t="str">
            <v>Federal Way School District</v>
          </cell>
          <cell r="G90">
            <v>1453241</v>
          </cell>
          <cell r="H90">
            <v>191848</v>
          </cell>
          <cell r="I90">
            <v>384910</v>
          </cell>
          <cell r="J90">
            <v>589314</v>
          </cell>
          <cell r="K90">
            <v>59469</v>
          </cell>
          <cell r="L90">
            <v>42586</v>
          </cell>
          <cell r="M90">
            <v>54</v>
          </cell>
          <cell r="N90">
            <v>0</v>
          </cell>
          <cell r="O90">
            <v>0</v>
          </cell>
          <cell r="P90">
            <v>37926</v>
          </cell>
          <cell r="Q90">
            <v>6836</v>
          </cell>
          <cell r="R90">
            <v>292</v>
          </cell>
          <cell r="S90">
            <v>1593</v>
          </cell>
          <cell r="T90">
            <v>224</v>
          </cell>
          <cell r="U90">
            <v>6438</v>
          </cell>
          <cell r="V90">
            <v>21076</v>
          </cell>
          <cell r="W90">
            <v>6</v>
          </cell>
          <cell r="X90">
            <v>1781</v>
          </cell>
          <cell r="Y90">
            <v>0</v>
          </cell>
          <cell r="Z90">
            <v>399453.05</v>
          </cell>
          <cell r="AA90">
            <v>2648840.2486528098</v>
          </cell>
          <cell r="AB90">
            <v>3</v>
          </cell>
          <cell r="AD90" t="str">
            <v xml:space="preserve"> </v>
          </cell>
          <cell r="AE90" t="str">
            <v>BLS</v>
          </cell>
          <cell r="AF90">
            <v>1453241</v>
          </cell>
          <cell r="AG90">
            <v>191848</v>
          </cell>
          <cell r="AH90">
            <v>384910</v>
          </cell>
          <cell r="AI90">
            <v>0</v>
          </cell>
          <cell r="AJ90">
            <v>0</v>
          </cell>
          <cell r="AK90">
            <v>0</v>
          </cell>
        </row>
        <row r="91">
          <cell r="C91" t="str">
            <v>17216</v>
          </cell>
          <cell r="D91" t="str">
            <v>17-216</v>
          </cell>
          <cell r="E91">
            <v>159954</v>
          </cell>
          <cell r="F91" t="str">
            <v>Enumclaw School District</v>
          </cell>
          <cell r="G91">
            <v>129236</v>
          </cell>
          <cell r="H91">
            <v>26130</v>
          </cell>
          <cell r="I91">
            <v>127526</v>
          </cell>
          <cell r="J91">
            <v>62284</v>
          </cell>
          <cell r="K91">
            <v>11704</v>
          </cell>
          <cell r="L91">
            <v>21579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1448</v>
          </cell>
          <cell r="R91">
            <v>0</v>
          </cell>
          <cell r="S91">
            <v>0</v>
          </cell>
          <cell r="T91">
            <v>181</v>
          </cell>
          <cell r="U91">
            <v>1267</v>
          </cell>
          <cell r="V91">
            <v>3798</v>
          </cell>
          <cell r="W91">
            <v>0</v>
          </cell>
          <cell r="X91">
            <v>229</v>
          </cell>
          <cell r="Y91">
            <v>0</v>
          </cell>
          <cell r="Z91">
            <v>196041.4</v>
          </cell>
          <cell r="AA91">
            <v>411294.94500387297</v>
          </cell>
          <cell r="AB91">
            <v>2.98</v>
          </cell>
          <cell r="AD91" t="str">
            <v xml:space="preserve"> </v>
          </cell>
          <cell r="AE91" t="str">
            <v>BL</v>
          </cell>
          <cell r="AF91">
            <v>129236</v>
          </cell>
          <cell r="AG91">
            <v>26130</v>
          </cell>
          <cell r="AH91">
            <v>127526</v>
          </cell>
          <cell r="AI91">
            <v>0</v>
          </cell>
          <cell r="AJ91">
            <v>0</v>
          </cell>
          <cell r="AK91">
            <v>0</v>
          </cell>
        </row>
        <row r="92">
          <cell r="C92" t="str">
            <v>17400</v>
          </cell>
          <cell r="D92" t="str">
            <v>17-400</v>
          </cell>
          <cell r="E92">
            <v>159924</v>
          </cell>
          <cell r="F92" t="str">
            <v>Mercer Island School District</v>
          </cell>
          <cell r="G92">
            <v>9425</v>
          </cell>
          <cell r="H92">
            <v>2319</v>
          </cell>
          <cell r="I92">
            <v>123586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697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696</v>
          </cell>
          <cell r="W92">
            <v>0</v>
          </cell>
          <cell r="X92">
            <v>0</v>
          </cell>
          <cell r="Y92">
            <v>0</v>
          </cell>
          <cell r="Z92">
            <v>197514.65</v>
          </cell>
          <cell r="AA92">
            <v>197223.41285824942</v>
          </cell>
          <cell r="AB92">
            <v>2.98</v>
          </cell>
          <cell r="AD92" t="str">
            <v>C</v>
          </cell>
          <cell r="AE92" t="str">
            <v>LC</v>
          </cell>
          <cell r="AF92">
            <v>9425</v>
          </cell>
          <cell r="AG92">
            <v>2319</v>
          </cell>
          <cell r="AH92">
            <v>123586</v>
          </cell>
          <cell r="AI92">
            <v>0</v>
          </cell>
          <cell r="AJ92">
            <v>0</v>
          </cell>
          <cell r="AK92">
            <v>0</v>
          </cell>
        </row>
        <row r="93">
          <cell r="C93" t="str">
            <v>17401</v>
          </cell>
          <cell r="D93" t="str">
            <v>17-401</v>
          </cell>
          <cell r="E93">
            <v>159928</v>
          </cell>
          <cell r="F93" t="str">
            <v>Highline School District</v>
          </cell>
          <cell r="G93">
            <v>1538021</v>
          </cell>
          <cell r="H93">
            <v>206881</v>
          </cell>
          <cell r="I93">
            <v>283267</v>
          </cell>
          <cell r="J93">
            <v>749547</v>
          </cell>
          <cell r="K93">
            <v>85150</v>
          </cell>
          <cell r="L93">
            <v>71564</v>
          </cell>
          <cell r="M93">
            <v>0</v>
          </cell>
          <cell r="N93">
            <v>0</v>
          </cell>
          <cell r="O93">
            <v>0</v>
          </cell>
          <cell r="P93">
            <v>60415</v>
          </cell>
          <cell r="Q93">
            <v>6398</v>
          </cell>
          <cell r="R93">
            <v>44</v>
          </cell>
          <cell r="S93">
            <v>1878</v>
          </cell>
          <cell r="T93">
            <v>180</v>
          </cell>
          <cell r="U93">
            <v>6218</v>
          </cell>
          <cell r="V93">
            <v>33702</v>
          </cell>
          <cell r="W93">
            <v>0</v>
          </cell>
          <cell r="X93">
            <v>9177</v>
          </cell>
          <cell r="Y93">
            <v>0</v>
          </cell>
          <cell r="Z93">
            <v>158258.79999999999</v>
          </cell>
          <cell r="AA93">
            <v>2741033.8352578906</v>
          </cell>
          <cell r="AB93">
            <v>3</v>
          </cell>
          <cell r="AD93" t="str">
            <v xml:space="preserve"> </v>
          </cell>
          <cell r="AE93" t="str">
            <v>BLS</v>
          </cell>
          <cell r="AF93">
            <v>1538021</v>
          </cell>
          <cell r="AG93">
            <v>206881</v>
          </cell>
          <cell r="AH93">
            <v>283267</v>
          </cell>
          <cell r="AI93">
            <v>0</v>
          </cell>
          <cell r="AJ93">
            <v>0</v>
          </cell>
          <cell r="AK93">
            <v>0</v>
          </cell>
        </row>
        <row r="94">
          <cell r="C94" t="str">
            <v>17402</v>
          </cell>
          <cell r="D94" t="str">
            <v>17-402</v>
          </cell>
          <cell r="E94">
            <v>159929</v>
          </cell>
          <cell r="F94" t="str">
            <v>Vashon Island School District</v>
          </cell>
          <cell r="G94">
            <v>26922</v>
          </cell>
          <cell r="H94">
            <v>6952</v>
          </cell>
          <cell r="I94">
            <v>58765</v>
          </cell>
          <cell r="J94">
            <v>17908</v>
          </cell>
          <cell r="K94">
            <v>3529</v>
          </cell>
          <cell r="L94">
            <v>18622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537</v>
          </cell>
          <cell r="R94">
            <v>0</v>
          </cell>
          <cell r="S94">
            <v>0</v>
          </cell>
          <cell r="T94">
            <v>360</v>
          </cell>
          <cell r="U94">
            <v>177</v>
          </cell>
          <cell r="V94">
            <v>6053</v>
          </cell>
          <cell r="W94">
            <v>0</v>
          </cell>
          <cell r="X94">
            <v>641</v>
          </cell>
          <cell r="Y94">
            <v>0</v>
          </cell>
          <cell r="Z94">
            <v>44037.75</v>
          </cell>
          <cell r="AA94">
            <v>139469.87245029691</v>
          </cell>
          <cell r="AB94">
            <v>2.98</v>
          </cell>
          <cell r="AD94" t="str">
            <v xml:space="preserve"> </v>
          </cell>
          <cell r="AE94" t="str">
            <v>BL</v>
          </cell>
          <cell r="AF94">
            <v>26922</v>
          </cell>
          <cell r="AG94">
            <v>6952</v>
          </cell>
          <cell r="AH94">
            <v>58765</v>
          </cell>
          <cell r="AI94">
            <v>0</v>
          </cell>
          <cell r="AJ94">
            <v>0</v>
          </cell>
          <cell r="AK94">
            <v>0</v>
          </cell>
        </row>
        <row r="95">
          <cell r="C95" t="str">
            <v>17403</v>
          </cell>
          <cell r="D95" t="str">
            <v>17-403</v>
          </cell>
          <cell r="E95">
            <v>159931</v>
          </cell>
          <cell r="F95" t="str">
            <v>Renton School District</v>
          </cell>
          <cell r="G95">
            <v>876558</v>
          </cell>
          <cell r="H95">
            <v>190082</v>
          </cell>
          <cell r="I95">
            <v>368729</v>
          </cell>
          <cell r="J95">
            <v>375065</v>
          </cell>
          <cell r="K95">
            <v>56034</v>
          </cell>
          <cell r="L95">
            <v>48762</v>
          </cell>
          <cell r="M95">
            <v>0</v>
          </cell>
          <cell r="N95">
            <v>0</v>
          </cell>
          <cell r="O95">
            <v>0</v>
          </cell>
          <cell r="P95">
            <v>13339</v>
          </cell>
          <cell r="Q95">
            <v>4198</v>
          </cell>
          <cell r="R95">
            <v>926</v>
          </cell>
          <cell r="S95">
            <v>960</v>
          </cell>
          <cell r="T95">
            <v>146</v>
          </cell>
          <cell r="U95">
            <v>4052</v>
          </cell>
          <cell r="V95">
            <v>4309</v>
          </cell>
          <cell r="W95">
            <v>564</v>
          </cell>
          <cell r="X95">
            <v>180</v>
          </cell>
          <cell r="Y95">
            <v>0</v>
          </cell>
          <cell r="Z95">
            <v>12662.6</v>
          </cell>
          <cell r="AA95">
            <v>1768238.8506543494</v>
          </cell>
          <cell r="AB95">
            <v>3</v>
          </cell>
          <cell r="AD95" t="str">
            <v xml:space="preserve"> </v>
          </cell>
          <cell r="AE95" t="str">
            <v>BLS</v>
          </cell>
          <cell r="AF95">
            <v>876558</v>
          </cell>
          <cell r="AG95">
            <v>190082</v>
          </cell>
          <cell r="AH95">
            <v>368729</v>
          </cell>
          <cell r="AI95">
            <v>0</v>
          </cell>
          <cell r="AJ95">
            <v>0</v>
          </cell>
          <cell r="AK95">
            <v>0</v>
          </cell>
        </row>
        <row r="96">
          <cell r="C96" t="str">
            <v>17404</v>
          </cell>
          <cell r="D96" t="str">
            <v>17-404</v>
          </cell>
          <cell r="E96">
            <v>159461</v>
          </cell>
          <cell r="F96" t="str">
            <v>Skykomish School District</v>
          </cell>
          <cell r="G96">
            <v>5695</v>
          </cell>
          <cell r="H96">
            <v>0</v>
          </cell>
          <cell r="I96">
            <v>0</v>
          </cell>
          <cell r="J96">
            <v>3640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153</v>
          </cell>
          <cell r="Q96">
            <v>180</v>
          </cell>
          <cell r="R96">
            <v>12</v>
          </cell>
          <cell r="S96">
            <v>168</v>
          </cell>
          <cell r="T96">
            <v>0</v>
          </cell>
          <cell r="U96">
            <v>180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8172.6666666666661</v>
          </cell>
          <cell r="AB96">
            <v>3</v>
          </cell>
          <cell r="AD96" t="str">
            <v xml:space="preserve"> </v>
          </cell>
          <cell r="AE96" t="str">
            <v>BLS</v>
          </cell>
          <cell r="AF96">
            <v>5695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</row>
        <row r="97">
          <cell r="C97" t="str">
            <v>17405</v>
          </cell>
          <cell r="D97" t="str">
            <v>17-405</v>
          </cell>
          <cell r="E97">
            <v>159932</v>
          </cell>
          <cell r="F97" t="str">
            <v>Bellevue School District</v>
          </cell>
          <cell r="G97">
            <v>396802</v>
          </cell>
          <cell r="H97">
            <v>90380</v>
          </cell>
          <cell r="I97">
            <v>786724</v>
          </cell>
          <cell r="J97">
            <v>144946</v>
          </cell>
          <cell r="K97">
            <v>25391</v>
          </cell>
          <cell r="L97">
            <v>27413</v>
          </cell>
          <cell r="M97">
            <v>383</v>
          </cell>
          <cell r="N97">
            <v>121</v>
          </cell>
          <cell r="O97">
            <v>370</v>
          </cell>
          <cell r="P97">
            <v>0</v>
          </cell>
          <cell r="Q97">
            <v>5361</v>
          </cell>
          <cell r="R97">
            <v>198</v>
          </cell>
          <cell r="S97">
            <v>0</v>
          </cell>
          <cell r="T97">
            <v>1492</v>
          </cell>
          <cell r="U97">
            <v>1978</v>
          </cell>
          <cell r="V97">
            <v>34721</v>
          </cell>
          <cell r="W97">
            <v>82</v>
          </cell>
          <cell r="X97">
            <v>4744</v>
          </cell>
          <cell r="Y97">
            <v>0</v>
          </cell>
          <cell r="Z97">
            <v>842449.8</v>
          </cell>
          <cell r="AA97">
            <v>1704964.0679060158</v>
          </cell>
          <cell r="AB97">
            <v>2.98</v>
          </cell>
          <cell r="AD97" t="str">
            <v xml:space="preserve"> </v>
          </cell>
          <cell r="AE97" t="str">
            <v>BLS</v>
          </cell>
          <cell r="AF97">
            <v>396802</v>
          </cell>
          <cell r="AG97">
            <v>90380</v>
          </cell>
          <cell r="AH97">
            <v>786724</v>
          </cell>
          <cell r="AI97">
            <v>0</v>
          </cell>
          <cell r="AJ97">
            <v>0</v>
          </cell>
          <cell r="AK97">
            <v>0</v>
          </cell>
        </row>
        <row r="98">
          <cell r="C98" t="str">
            <v>17406</v>
          </cell>
          <cell r="D98" t="str">
            <v>17-406</v>
          </cell>
          <cell r="E98">
            <v>160037</v>
          </cell>
          <cell r="F98" t="str">
            <v>Tukwila School District</v>
          </cell>
          <cell r="G98">
            <v>287090</v>
          </cell>
          <cell r="H98">
            <v>38675</v>
          </cell>
          <cell r="I98">
            <v>43655</v>
          </cell>
          <cell r="J98">
            <v>214711</v>
          </cell>
          <cell r="K98">
            <v>29496</v>
          </cell>
          <cell r="L98">
            <v>48874</v>
          </cell>
          <cell r="M98">
            <v>0</v>
          </cell>
          <cell r="N98">
            <v>0</v>
          </cell>
          <cell r="O98">
            <v>0</v>
          </cell>
          <cell r="P98">
            <v>99</v>
          </cell>
          <cell r="Q98">
            <v>910</v>
          </cell>
          <cell r="R98">
            <v>874</v>
          </cell>
          <cell r="S98">
            <v>36</v>
          </cell>
          <cell r="T98">
            <v>0</v>
          </cell>
          <cell r="U98">
            <v>910</v>
          </cell>
          <cell r="V98">
            <v>1779</v>
          </cell>
          <cell r="W98">
            <v>0</v>
          </cell>
          <cell r="X98">
            <v>178</v>
          </cell>
          <cell r="Y98">
            <v>0</v>
          </cell>
          <cell r="Z98">
            <v>9842.5499999999993</v>
          </cell>
          <cell r="AA98">
            <v>569768.8083140878</v>
          </cell>
          <cell r="AB98">
            <v>3</v>
          </cell>
          <cell r="AD98" t="str">
            <v>C</v>
          </cell>
          <cell r="AE98" t="str">
            <v>BLSC</v>
          </cell>
          <cell r="AF98">
            <v>287090</v>
          </cell>
          <cell r="AG98">
            <v>38675</v>
          </cell>
          <cell r="AH98">
            <v>43655</v>
          </cell>
          <cell r="AI98">
            <v>0</v>
          </cell>
          <cell r="AJ98">
            <v>0</v>
          </cell>
          <cell r="AK98">
            <v>0</v>
          </cell>
        </row>
        <row r="99">
          <cell r="C99" t="str">
            <v>17407</v>
          </cell>
          <cell r="D99" t="str">
            <v>17-407</v>
          </cell>
          <cell r="E99">
            <v>159934</v>
          </cell>
          <cell r="F99" t="str">
            <v>Riverview School District</v>
          </cell>
          <cell r="G99">
            <v>48658</v>
          </cell>
          <cell r="H99">
            <v>8960</v>
          </cell>
          <cell r="I99">
            <v>89379</v>
          </cell>
          <cell r="J99">
            <v>23333</v>
          </cell>
          <cell r="K99">
            <v>2955</v>
          </cell>
          <cell r="L99">
            <v>16973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1260</v>
          </cell>
          <cell r="R99">
            <v>0</v>
          </cell>
          <cell r="S99">
            <v>0</v>
          </cell>
          <cell r="T99">
            <v>360</v>
          </cell>
          <cell r="U99">
            <v>859</v>
          </cell>
          <cell r="V99">
            <v>6425</v>
          </cell>
          <cell r="W99">
            <v>0</v>
          </cell>
          <cell r="X99">
            <v>297</v>
          </cell>
          <cell r="Y99">
            <v>0</v>
          </cell>
          <cell r="Z99">
            <v>187811.25</v>
          </cell>
          <cell r="AA99">
            <v>240651.60392460623</v>
          </cell>
          <cell r="AB99">
            <v>2.98</v>
          </cell>
          <cell r="AD99" t="str">
            <v xml:space="preserve"> </v>
          </cell>
          <cell r="AE99" t="str">
            <v>BL</v>
          </cell>
          <cell r="AF99">
            <v>48658</v>
          </cell>
          <cell r="AG99">
            <v>8960</v>
          </cell>
          <cell r="AH99">
            <v>89379</v>
          </cell>
          <cell r="AI99">
            <v>0</v>
          </cell>
          <cell r="AJ99">
            <v>0</v>
          </cell>
          <cell r="AK99">
            <v>0</v>
          </cell>
        </row>
        <row r="100">
          <cell r="C100" t="str">
            <v>17408</v>
          </cell>
          <cell r="D100" t="str">
            <v>17-408</v>
          </cell>
          <cell r="E100">
            <v>159935</v>
          </cell>
          <cell r="F100" t="str">
            <v>Auburn School District</v>
          </cell>
          <cell r="G100">
            <v>950426</v>
          </cell>
          <cell r="H100">
            <v>175282</v>
          </cell>
          <cell r="I100">
            <v>353283</v>
          </cell>
          <cell r="J100">
            <v>552148</v>
          </cell>
          <cell r="K100">
            <v>90894</v>
          </cell>
          <cell r="L100">
            <v>97302</v>
          </cell>
          <cell r="M100">
            <v>0</v>
          </cell>
          <cell r="N100">
            <v>0</v>
          </cell>
          <cell r="O100">
            <v>0</v>
          </cell>
          <cell r="P100">
            <v>64426</v>
          </cell>
          <cell r="Q100">
            <v>3897</v>
          </cell>
          <cell r="R100">
            <v>132</v>
          </cell>
          <cell r="S100">
            <v>1481</v>
          </cell>
          <cell r="T100">
            <v>3</v>
          </cell>
          <cell r="U100">
            <v>3894</v>
          </cell>
          <cell r="V100">
            <v>9111</v>
          </cell>
          <cell r="W100">
            <v>1381</v>
          </cell>
          <cell r="X100">
            <v>1035</v>
          </cell>
          <cell r="Y100">
            <v>0</v>
          </cell>
          <cell r="Z100">
            <v>302580.5</v>
          </cell>
          <cell r="AA100">
            <v>2097463.6974595841</v>
          </cell>
          <cell r="AB100">
            <v>3</v>
          </cell>
          <cell r="AD100" t="str">
            <v xml:space="preserve"> </v>
          </cell>
          <cell r="AE100" t="str">
            <v>BLS</v>
          </cell>
          <cell r="AF100">
            <v>1176925</v>
          </cell>
          <cell r="AG100">
            <v>216797</v>
          </cell>
          <cell r="AH100">
            <v>436684</v>
          </cell>
          <cell r="AI100">
            <v>-226499</v>
          </cell>
          <cell r="AJ100">
            <v>-41515</v>
          </cell>
          <cell r="AK100">
            <v>-83401</v>
          </cell>
        </row>
        <row r="101">
          <cell r="C101" t="str">
            <v>17409</v>
          </cell>
          <cell r="D101" t="str">
            <v>17-409</v>
          </cell>
          <cell r="E101">
            <v>159936</v>
          </cell>
          <cell r="F101" t="str">
            <v>Tahoma School District</v>
          </cell>
          <cell r="G101">
            <v>87632</v>
          </cell>
          <cell r="H101">
            <v>19890</v>
          </cell>
          <cell r="I101">
            <v>226318</v>
          </cell>
          <cell r="J101">
            <v>39539</v>
          </cell>
          <cell r="K101">
            <v>7913</v>
          </cell>
          <cell r="L101">
            <v>46393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1420</v>
          </cell>
          <cell r="R101">
            <v>0</v>
          </cell>
          <cell r="S101">
            <v>0</v>
          </cell>
          <cell r="T101">
            <v>1260</v>
          </cell>
          <cell r="U101">
            <v>180</v>
          </cell>
          <cell r="V101">
            <v>6103</v>
          </cell>
          <cell r="W101">
            <v>0</v>
          </cell>
          <cell r="X101">
            <v>952</v>
          </cell>
          <cell r="Y101">
            <v>0</v>
          </cell>
          <cell r="Z101">
            <v>81500.5</v>
          </cell>
          <cell r="AA101">
            <v>428392.89775367931</v>
          </cell>
          <cell r="AB101">
            <v>2.98</v>
          </cell>
          <cell r="AD101" t="str">
            <v xml:space="preserve"> </v>
          </cell>
          <cell r="AE101" t="str">
            <v>BL</v>
          </cell>
          <cell r="AF101">
            <v>87632</v>
          </cell>
          <cell r="AG101">
            <v>19890</v>
          </cell>
          <cell r="AH101">
            <v>226318</v>
          </cell>
          <cell r="AI101">
            <v>0</v>
          </cell>
          <cell r="AJ101">
            <v>0</v>
          </cell>
          <cell r="AK101">
            <v>0</v>
          </cell>
        </row>
        <row r="102">
          <cell r="C102" t="str">
            <v>17410</v>
          </cell>
          <cell r="D102" t="str">
            <v>17-410</v>
          </cell>
          <cell r="E102">
            <v>159937</v>
          </cell>
          <cell r="F102" t="str">
            <v>Snoqualmie Valley School District</v>
          </cell>
          <cell r="G102">
            <v>63987</v>
          </cell>
          <cell r="H102">
            <v>15667</v>
          </cell>
          <cell r="I102">
            <v>186920</v>
          </cell>
          <cell r="J102">
            <v>19290</v>
          </cell>
          <cell r="K102">
            <v>4305</v>
          </cell>
          <cell r="L102">
            <v>13521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1809</v>
          </cell>
          <cell r="R102">
            <v>0</v>
          </cell>
          <cell r="S102">
            <v>0</v>
          </cell>
          <cell r="T102">
            <v>1447</v>
          </cell>
          <cell r="U102">
            <v>362</v>
          </cell>
          <cell r="V102">
            <v>10658</v>
          </cell>
          <cell r="W102">
            <v>0</v>
          </cell>
          <cell r="X102">
            <v>1773</v>
          </cell>
          <cell r="Y102">
            <v>0</v>
          </cell>
          <cell r="Z102">
            <v>230579.56</v>
          </cell>
          <cell r="AA102">
            <v>374600.15646785439</v>
          </cell>
          <cell r="AB102">
            <v>2.98</v>
          </cell>
          <cell r="AD102" t="str">
            <v>C</v>
          </cell>
          <cell r="AE102" t="str">
            <v>BLC</v>
          </cell>
          <cell r="AF102">
            <v>63987</v>
          </cell>
          <cell r="AG102">
            <v>15667</v>
          </cell>
          <cell r="AH102">
            <v>186920</v>
          </cell>
          <cell r="AI102">
            <v>0</v>
          </cell>
          <cell r="AJ102">
            <v>0</v>
          </cell>
          <cell r="AK102">
            <v>0</v>
          </cell>
        </row>
        <row r="103">
          <cell r="C103" t="str">
            <v>17411</v>
          </cell>
          <cell r="D103" t="str">
            <v>17-411</v>
          </cell>
          <cell r="E103">
            <v>159938</v>
          </cell>
          <cell r="F103" t="str">
            <v>Issaquah School District</v>
          </cell>
          <cell r="G103">
            <v>145675</v>
          </cell>
          <cell r="H103">
            <v>29986</v>
          </cell>
          <cell r="I103">
            <v>482656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4231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8883</v>
          </cell>
          <cell r="W103">
            <v>0</v>
          </cell>
          <cell r="X103">
            <v>0</v>
          </cell>
          <cell r="Y103">
            <v>0</v>
          </cell>
          <cell r="Z103">
            <v>1904630.5</v>
          </cell>
          <cell r="AA103">
            <v>1257325.6390395043</v>
          </cell>
          <cell r="AB103">
            <v>2.98</v>
          </cell>
          <cell r="AD103" t="str">
            <v xml:space="preserve"> </v>
          </cell>
          <cell r="AE103" t="str">
            <v>L</v>
          </cell>
          <cell r="AF103">
            <v>145675</v>
          </cell>
          <cell r="AG103">
            <v>29986</v>
          </cell>
          <cell r="AH103">
            <v>482656</v>
          </cell>
          <cell r="AI103">
            <v>0</v>
          </cell>
          <cell r="AJ103">
            <v>0</v>
          </cell>
          <cell r="AK103">
            <v>0</v>
          </cell>
        </row>
        <row r="104">
          <cell r="C104" t="str">
            <v>17412</v>
          </cell>
          <cell r="D104" t="str">
            <v>17-412</v>
          </cell>
          <cell r="E104">
            <v>159939</v>
          </cell>
          <cell r="F104" t="str">
            <v>Shoreline School District</v>
          </cell>
          <cell r="G104">
            <v>225110</v>
          </cell>
          <cell r="H104">
            <v>51805</v>
          </cell>
          <cell r="I104">
            <v>212936</v>
          </cell>
          <cell r="J104">
            <v>120415</v>
          </cell>
          <cell r="K104">
            <v>27120</v>
          </cell>
          <cell r="L104">
            <v>38069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2669</v>
          </cell>
          <cell r="R104">
            <v>0</v>
          </cell>
          <cell r="S104">
            <v>0</v>
          </cell>
          <cell r="T104">
            <v>595</v>
          </cell>
          <cell r="U104">
            <v>2057</v>
          </cell>
          <cell r="V104">
            <v>7600</v>
          </cell>
          <cell r="W104">
            <v>0</v>
          </cell>
          <cell r="X104">
            <v>1941</v>
          </cell>
          <cell r="Y104">
            <v>0</v>
          </cell>
          <cell r="Z104">
            <v>96171.75</v>
          </cell>
          <cell r="AA104">
            <v>652278.59876065061</v>
          </cell>
          <cell r="AB104">
            <v>2.98</v>
          </cell>
          <cell r="AD104" t="str">
            <v xml:space="preserve"> </v>
          </cell>
          <cell r="AE104" t="str">
            <v>BL</v>
          </cell>
          <cell r="AF104">
            <v>252390</v>
          </cell>
          <cell r="AG104">
            <v>58266</v>
          </cell>
          <cell r="AH104">
            <v>238318</v>
          </cell>
          <cell r="AI104">
            <v>-27280</v>
          </cell>
          <cell r="AJ104">
            <v>-6461</v>
          </cell>
          <cell r="AK104">
            <v>-25382</v>
          </cell>
        </row>
        <row r="105">
          <cell r="C105" t="str">
            <v>17414</v>
          </cell>
          <cell r="D105" t="str">
            <v>17-414</v>
          </cell>
          <cell r="E105">
            <v>159940</v>
          </cell>
          <cell r="F105" t="str">
            <v>Lake Washington School District</v>
          </cell>
          <cell r="G105">
            <v>341158</v>
          </cell>
          <cell r="H105">
            <v>78124</v>
          </cell>
          <cell r="I105">
            <v>1090190</v>
          </cell>
          <cell r="J105">
            <v>99071</v>
          </cell>
          <cell r="K105">
            <v>14678</v>
          </cell>
          <cell r="L105">
            <v>32318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7158</v>
          </cell>
          <cell r="R105">
            <v>0</v>
          </cell>
          <cell r="S105">
            <v>0</v>
          </cell>
          <cell r="T105">
            <v>2478</v>
          </cell>
          <cell r="U105">
            <v>1800</v>
          </cell>
          <cell r="V105">
            <v>39030</v>
          </cell>
          <cell r="W105">
            <v>0</v>
          </cell>
          <cell r="X105">
            <v>1421</v>
          </cell>
          <cell r="Y105">
            <v>0</v>
          </cell>
          <cell r="Z105">
            <v>1243596.3700000001</v>
          </cell>
          <cell r="AA105">
            <v>2032139.9189258972</v>
          </cell>
          <cell r="AB105">
            <v>2.98</v>
          </cell>
          <cell r="AD105" t="str">
            <v>C</v>
          </cell>
          <cell r="AE105" t="str">
            <v>BLC</v>
          </cell>
          <cell r="AF105">
            <v>341158</v>
          </cell>
          <cell r="AG105">
            <v>78124</v>
          </cell>
          <cell r="AH105">
            <v>1090190</v>
          </cell>
          <cell r="AI105">
            <v>0</v>
          </cell>
          <cell r="AJ105">
            <v>0</v>
          </cell>
          <cell r="AK105">
            <v>0</v>
          </cell>
        </row>
        <row r="106">
          <cell r="C106" t="str">
            <v>17415</v>
          </cell>
          <cell r="D106" t="str">
            <v>17-415</v>
          </cell>
          <cell r="E106">
            <v>159941</v>
          </cell>
          <cell r="F106" t="str">
            <v>Kent School District</v>
          </cell>
          <cell r="G106">
            <v>1589249</v>
          </cell>
          <cell r="H106">
            <v>282961</v>
          </cell>
          <cell r="I106">
            <v>729017</v>
          </cell>
          <cell r="J106">
            <v>540417</v>
          </cell>
          <cell r="K106">
            <v>68979</v>
          </cell>
          <cell r="L106">
            <v>71864</v>
          </cell>
          <cell r="M106">
            <v>0</v>
          </cell>
          <cell r="N106">
            <v>0</v>
          </cell>
          <cell r="O106">
            <v>0</v>
          </cell>
          <cell r="P106">
            <v>34297</v>
          </cell>
          <cell r="Q106">
            <v>7684</v>
          </cell>
          <cell r="R106">
            <v>318</v>
          </cell>
          <cell r="S106">
            <v>1591</v>
          </cell>
          <cell r="T106">
            <v>196</v>
          </cell>
          <cell r="U106">
            <v>7488</v>
          </cell>
          <cell r="V106">
            <v>35985</v>
          </cell>
          <cell r="W106">
            <v>53</v>
          </cell>
          <cell r="X106">
            <v>1267</v>
          </cell>
          <cell r="Y106">
            <v>0</v>
          </cell>
          <cell r="Z106">
            <v>494210</v>
          </cell>
          <cell r="AA106">
            <v>3255861.6782140108</v>
          </cell>
          <cell r="AB106">
            <v>3</v>
          </cell>
          <cell r="AD106" t="str">
            <v xml:space="preserve"> </v>
          </cell>
          <cell r="AE106" t="str">
            <v>BLS</v>
          </cell>
          <cell r="AF106">
            <v>1589249</v>
          </cell>
          <cell r="AG106">
            <v>282961</v>
          </cell>
          <cell r="AH106">
            <v>729017</v>
          </cell>
          <cell r="AI106">
            <v>0</v>
          </cell>
          <cell r="AJ106">
            <v>0</v>
          </cell>
          <cell r="AK106">
            <v>0</v>
          </cell>
        </row>
        <row r="107">
          <cell r="C107" t="str">
            <v>17417</v>
          </cell>
          <cell r="D107" t="str">
            <v>17-417</v>
          </cell>
          <cell r="E107">
            <v>159895</v>
          </cell>
          <cell r="F107" t="str">
            <v>Northshore School District</v>
          </cell>
          <cell r="G107">
            <v>303297</v>
          </cell>
          <cell r="H107">
            <v>86481</v>
          </cell>
          <cell r="I107">
            <v>798541</v>
          </cell>
          <cell r="J107">
            <v>103573</v>
          </cell>
          <cell r="K107">
            <v>23553</v>
          </cell>
          <cell r="L107">
            <v>58431</v>
          </cell>
          <cell r="M107">
            <v>200</v>
          </cell>
          <cell r="N107">
            <v>95</v>
          </cell>
          <cell r="O107">
            <v>79</v>
          </cell>
          <cell r="P107">
            <v>0</v>
          </cell>
          <cell r="Q107">
            <v>5402</v>
          </cell>
          <cell r="R107">
            <v>73</v>
          </cell>
          <cell r="S107">
            <v>0</v>
          </cell>
          <cell r="T107">
            <v>3782</v>
          </cell>
          <cell r="U107">
            <v>1620</v>
          </cell>
          <cell r="V107">
            <v>26532</v>
          </cell>
          <cell r="W107">
            <v>0</v>
          </cell>
          <cell r="X107">
            <v>523</v>
          </cell>
          <cell r="Y107">
            <v>0</v>
          </cell>
          <cell r="Z107">
            <v>1230542.3</v>
          </cell>
          <cell r="AA107">
            <v>1720296.9473276532</v>
          </cell>
          <cell r="AB107">
            <v>2.98</v>
          </cell>
          <cell r="AD107" t="str">
            <v xml:space="preserve"> </v>
          </cell>
          <cell r="AE107" t="str">
            <v>BLS</v>
          </cell>
          <cell r="AF107">
            <v>303297</v>
          </cell>
          <cell r="AG107">
            <v>86481</v>
          </cell>
          <cell r="AH107">
            <v>798541</v>
          </cell>
          <cell r="AI107">
            <v>0</v>
          </cell>
          <cell r="AJ107">
            <v>0</v>
          </cell>
          <cell r="AK107">
            <v>0</v>
          </cell>
        </row>
        <row r="108">
          <cell r="C108" t="str">
            <v>17902</v>
          </cell>
          <cell r="D108" t="str">
            <v>17-902</v>
          </cell>
          <cell r="E108">
            <v>160190</v>
          </cell>
          <cell r="F108" t="str">
            <v>Summit Public Schools Washington - Seattle</v>
          </cell>
          <cell r="G108">
            <v>30</v>
          </cell>
          <cell r="H108">
            <v>10</v>
          </cell>
          <cell r="I108">
            <v>0</v>
          </cell>
          <cell r="J108">
            <v>20</v>
          </cell>
          <cell r="K108">
            <v>6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11</v>
          </cell>
          <cell r="R108">
            <v>0</v>
          </cell>
          <cell r="S108">
            <v>0</v>
          </cell>
          <cell r="T108">
            <v>0</v>
          </cell>
          <cell r="U108">
            <v>11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 t="e">
            <v>#N/A</v>
          </cell>
          <cell r="AB108" t="e">
            <v>#N/A</v>
          </cell>
          <cell r="AD108" t="str">
            <v xml:space="preserve"> </v>
          </cell>
          <cell r="AE108" t="str">
            <v>BL</v>
          </cell>
          <cell r="AF108">
            <v>30</v>
          </cell>
          <cell r="AG108">
            <v>10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</row>
        <row r="109">
          <cell r="C109" t="str">
            <v>17906</v>
          </cell>
          <cell r="D109" t="str">
            <v>17-906</v>
          </cell>
          <cell r="E109">
            <v>160167</v>
          </cell>
          <cell r="F109" t="str">
            <v>Excel Public Charter School</v>
          </cell>
          <cell r="G109">
            <v>479</v>
          </cell>
          <cell r="H109">
            <v>88</v>
          </cell>
          <cell r="I109">
            <v>115</v>
          </cell>
          <cell r="J109">
            <v>416</v>
          </cell>
          <cell r="K109">
            <v>57</v>
          </cell>
          <cell r="L109">
            <v>59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</v>
          </cell>
          <cell r="R109">
            <v>0</v>
          </cell>
          <cell r="S109">
            <v>0</v>
          </cell>
          <cell r="T109">
            <v>0</v>
          </cell>
          <cell r="U109">
            <v>10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 t="e">
            <v>#N/A</v>
          </cell>
          <cell r="AB109" t="e">
            <v>#N/A</v>
          </cell>
          <cell r="AD109" t="str">
            <v xml:space="preserve"> </v>
          </cell>
          <cell r="AE109" t="str">
            <v>BL</v>
          </cell>
          <cell r="AF109">
            <v>479</v>
          </cell>
          <cell r="AG109">
            <v>88</v>
          </cell>
          <cell r="AH109">
            <v>115</v>
          </cell>
          <cell r="AI109">
            <v>0</v>
          </cell>
          <cell r="AJ109">
            <v>0</v>
          </cell>
          <cell r="AK109">
            <v>0</v>
          </cell>
        </row>
        <row r="110">
          <cell r="C110" t="str">
            <v>17908</v>
          </cell>
          <cell r="D110" t="str">
            <v>17-908</v>
          </cell>
          <cell r="E110">
            <v>160170</v>
          </cell>
          <cell r="F110" t="str">
            <v>Rainier Prep</v>
          </cell>
          <cell r="G110">
            <v>130</v>
          </cell>
          <cell r="H110">
            <v>47</v>
          </cell>
          <cell r="I110">
            <v>64</v>
          </cell>
          <cell r="J110">
            <v>94</v>
          </cell>
          <cell r="K110">
            <v>8</v>
          </cell>
          <cell r="L110">
            <v>40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4</v>
          </cell>
          <cell r="R110">
            <v>0</v>
          </cell>
          <cell r="S110">
            <v>0</v>
          </cell>
          <cell r="T110">
            <v>0</v>
          </cell>
          <cell r="U110">
            <v>4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 t="e">
            <v>#N/A</v>
          </cell>
          <cell r="AB110" t="e">
            <v>#N/A</v>
          </cell>
          <cell r="AD110" t="str">
            <v xml:space="preserve"> </v>
          </cell>
          <cell r="AE110" t="str">
            <v>BL</v>
          </cell>
          <cell r="AF110">
            <v>130</v>
          </cell>
          <cell r="AG110">
            <v>47</v>
          </cell>
          <cell r="AH110">
            <v>64</v>
          </cell>
          <cell r="AI110">
            <v>0</v>
          </cell>
          <cell r="AJ110">
            <v>0</v>
          </cell>
          <cell r="AK110">
            <v>0</v>
          </cell>
        </row>
        <row r="111">
          <cell r="C111" t="str">
            <v>18100</v>
          </cell>
          <cell r="D111" t="str">
            <v>18-100</v>
          </cell>
          <cell r="E111">
            <v>159944</v>
          </cell>
          <cell r="F111" t="str">
            <v>Bremerton School District</v>
          </cell>
          <cell r="G111">
            <v>346613</v>
          </cell>
          <cell r="H111">
            <v>46203</v>
          </cell>
          <cell r="I111">
            <v>93796</v>
          </cell>
          <cell r="J111">
            <v>173136</v>
          </cell>
          <cell r="K111">
            <v>20589</v>
          </cell>
          <cell r="L111">
            <v>53134</v>
          </cell>
          <cell r="M111">
            <v>0</v>
          </cell>
          <cell r="N111">
            <v>0</v>
          </cell>
          <cell r="O111">
            <v>0</v>
          </cell>
          <cell r="P111">
            <v>25081</v>
          </cell>
          <cell r="Q111">
            <v>1776</v>
          </cell>
          <cell r="R111">
            <v>41</v>
          </cell>
          <cell r="S111">
            <v>821</v>
          </cell>
          <cell r="T111">
            <v>0</v>
          </cell>
          <cell r="U111">
            <v>1584</v>
          </cell>
          <cell r="V111">
            <v>2738</v>
          </cell>
          <cell r="W111">
            <v>175</v>
          </cell>
          <cell r="X111">
            <v>355</v>
          </cell>
          <cell r="Y111">
            <v>0</v>
          </cell>
          <cell r="Z111">
            <v>82761.399999999994</v>
          </cell>
          <cell r="AA111">
            <v>688062.649730562</v>
          </cell>
          <cell r="AB111">
            <v>3</v>
          </cell>
          <cell r="AD111" t="str">
            <v xml:space="preserve"> </v>
          </cell>
          <cell r="AE111" t="str">
            <v>BLS</v>
          </cell>
          <cell r="AF111">
            <v>346613</v>
          </cell>
          <cell r="AG111">
            <v>46203</v>
          </cell>
          <cell r="AH111">
            <v>93796</v>
          </cell>
          <cell r="AI111">
            <v>0</v>
          </cell>
          <cell r="AJ111">
            <v>0</v>
          </cell>
          <cell r="AK111">
            <v>0</v>
          </cell>
        </row>
        <row r="112">
          <cell r="C112" t="str">
            <v>18303</v>
          </cell>
          <cell r="D112" t="str">
            <v>18-303</v>
          </cell>
          <cell r="E112">
            <v>159310</v>
          </cell>
          <cell r="F112" t="str">
            <v>Bainbridge Island School District</v>
          </cell>
          <cell r="G112">
            <v>22134</v>
          </cell>
          <cell r="H112">
            <v>5107</v>
          </cell>
          <cell r="I112">
            <v>149777</v>
          </cell>
          <cell r="J112">
            <v>1641</v>
          </cell>
          <cell r="K112">
            <v>246</v>
          </cell>
          <cell r="L112">
            <v>3730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1264</v>
          </cell>
          <cell r="R112">
            <v>0</v>
          </cell>
          <cell r="S112">
            <v>0</v>
          </cell>
          <cell r="T112">
            <v>189</v>
          </cell>
          <cell r="U112">
            <v>0</v>
          </cell>
          <cell r="V112">
            <v>4434</v>
          </cell>
          <cell r="W112">
            <v>0</v>
          </cell>
          <cell r="X112">
            <v>36</v>
          </cell>
          <cell r="Y112">
            <v>0</v>
          </cell>
          <cell r="Z112">
            <v>212731.7</v>
          </cell>
          <cell r="AA112">
            <v>251132.88974954817</v>
          </cell>
          <cell r="AB112">
            <v>2.98</v>
          </cell>
          <cell r="AD112" t="str">
            <v xml:space="preserve"> </v>
          </cell>
          <cell r="AE112" t="str">
            <v>BL</v>
          </cell>
          <cell r="AF112">
            <v>22134</v>
          </cell>
          <cell r="AG112">
            <v>5107</v>
          </cell>
          <cell r="AH112">
            <v>149777</v>
          </cell>
          <cell r="AI112">
            <v>0</v>
          </cell>
          <cell r="AJ112">
            <v>0</v>
          </cell>
          <cell r="AK112">
            <v>0</v>
          </cell>
        </row>
        <row r="113">
          <cell r="C113" t="str">
            <v>18400</v>
          </cell>
          <cell r="D113" t="str">
            <v>18-400</v>
          </cell>
          <cell r="E113">
            <v>159182</v>
          </cell>
          <cell r="F113" t="str">
            <v>North Kitsap School District</v>
          </cell>
          <cell r="G113">
            <v>179476</v>
          </cell>
          <cell r="H113">
            <v>56655</v>
          </cell>
          <cell r="I113">
            <v>189933</v>
          </cell>
          <cell r="J113">
            <v>80452</v>
          </cell>
          <cell r="K113">
            <v>21167</v>
          </cell>
          <cell r="L113">
            <v>24903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1930</v>
          </cell>
          <cell r="R113">
            <v>0</v>
          </cell>
          <cell r="S113">
            <v>0</v>
          </cell>
          <cell r="T113">
            <v>176</v>
          </cell>
          <cell r="U113">
            <v>1760</v>
          </cell>
          <cell r="V113">
            <v>7400</v>
          </cell>
          <cell r="W113">
            <v>0</v>
          </cell>
          <cell r="X113">
            <v>3795</v>
          </cell>
          <cell r="Y113">
            <v>0</v>
          </cell>
          <cell r="Z113">
            <v>107608.75</v>
          </cell>
          <cell r="AA113">
            <v>553683.20836560801</v>
          </cell>
          <cell r="AB113">
            <v>2.98</v>
          </cell>
          <cell r="AD113" t="str">
            <v xml:space="preserve"> </v>
          </cell>
          <cell r="AE113" t="str">
            <v>BL</v>
          </cell>
          <cell r="AF113">
            <v>179476</v>
          </cell>
          <cell r="AG113">
            <v>56655</v>
          </cell>
          <cell r="AH113">
            <v>189933</v>
          </cell>
          <cell r="AI113">
            <v>0</v>
          </cell>
          <cell r="AJ113">
            <v>0</v>
          </cell>
          <cell r="AK113">
            <v>0</v>
          </cell>
        </row>
        <row r="114">
          <cell r="C114" t="str">
            <v>18401</v>
          </cell>
          <cell r="D114" t="str">
            <v>18-401</v>
          </cell>
          <cell r="E114">
            <v>159952</v>
          </cell>
          <cell r="F114" t="str">
            <v>Central Kitsap School District</v>
          </cell>
          <cell r="G114">
            <v>346795</v>
          </cell>
          <cell r="H114">
            <v>133694</v>
          </cell>
          <cell r="I114">
            <v>368213</v>
          </cell>
          <cell r="J114">
            <v>164491</v>
          </cell>
          <cell r="K114">
            <v>55647</v>
          </cell>
          <cell r="L114">
            <v>53179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3251</v>
          </cell>
          <cell r="R114">
            <v>0</v>
          </cell>
          <cell r="S114">
            <v>0</v>
          </cell>
          <cell r="T114">
            <v>360</v>
          </cell>
          <cell r="U114">
            <v>2891</v>
          </cell>
          <cell r="V114">
            <v>7757</v>
          </cell>
          <cell r="W114">
            <v>0</v>
          </cell>
          <cell r="X114">
            <v>1091</v>
          </cell>
          <cell r="Y114">
            <v>0</v>
          </cell>
          <cell r="Z114">
            <v>68526.179999999993</v>
          </cell>
          <cell r="AA114">
            <v>1060629.6356829333</v>
          </cell>
          <cell r="AB114">
            <v>2.98</v>
          </cell>
          <cell r="AD114" t="str">
            <v xml:space="preserve"> </v>
          </cell>
          <cell r="AE114" t="str">
            <v>BL</v>
          </cell>
          <cell r="AF114">
            <v>346795</v>
          </cell>
          <cell r="AG114">
            <v>133694</v>
          </cell>
          <cell r="AH114">
            <v>368213</v>
          </cell>
          <cell r="AI114">
            <v>0</v>
          </cell>
          <cell r="AJ114">
            <v>0</v>
          </cell>
          <cell r="AK114">
            <v>0</v>
          </cell>
        </row>
        <row r="115">
          <cell r="C115" t="str">
            <v>18402</v>
          </cell>
          <cell r="D115" t="str">
            <v>18-402</v>
          </cell>
          <cell r="E115">
            <v>159930</v>
          </cell>
          <cell r="F115" t="str">
            <v>South Kitsap School District</v>
          </cell>
          <cell r="G115">
            <v>405902</v>
          </cell>
          <cell r="H115">
            <v>85299</v>
          </cell>
          <cell r="I115">
            <v>316001</v>
          </cell>
          <cell r="J115">
            <v>191177</v>
          </cell>
          <cell r="K115">
            <v>36971</v>
          </cell>
          <cell r="L115">
            <v>33758</v>
          </cell>
          <cell r="M115">
            <v>2811</v>
          </cell>
          <cell r="N115">
            <v>745</v>
          </cell>
          <cell r="O115">
            <v>4697</v>
          </cell>
          <cell r="P115">
            <v>8228</v>
          </cell>
          <cell r="Q115">
            <v>3101</v>
          </cell>
          <cell r="R115">
            <v>180</v>
          </cell>
          <cell r="S115">
            <v>180</v>
          </cell>
          <cell r="T115">
            <v>180</v>
          </cell>
          <cell r="U115">
            <v>2483</v>
          </cell>
          <cell r="V115">
            <v>6944</v>
          </cell>
          <cell r="W115">
            <v>0</v>
          </cell>
          <cell r="X115">
            <v>145</v>
          </cell>
          <cell r="Y115">
            <v>0</v>
          </cell>
          <cell r="Z115">
            <v>40622.120000000003</v>
          </cell>
          <cell r="AA115">
            <v>1006926.5827523882</v>
          </cell>
          <cell r="AB115">
            <v>2.98</v>
          </cell>
          <cell r="AD115" t="str">
            <v xml:space="preserve"> </v>
          </cell>
          <cell r="AE115" t="str">
            <v>BLS</v>
          </cell>
          <cell r="AF115">
            <v>405902</v>
          </cell>
          <cell r="AG115">
            <v>85299</v>
          </cell>
          <cell r="AH115">
            <v>316001</v>
          </cell>
          <cell r="AI115">
            <v>0</v>
          </cell>
          <cell r="AJ115">
            <v>0</v>
          </cell>
          <cell r="AK115">
            <v>0</v>
          </cell>
        </row>
        <row r="116">
          <cell r="C116" t="str">
            <v>18902</v>
          </cell>
          <cell r="D116" t="str">
            <v>18-902</v>
          </cell>
          <cell r="E116">
            <v>159270</v>
          </cell>
          <cell r="F116" t="str">
            <v>Suquamish Tribe</v>
          </cell>
          <cell r="G116">
            <v>1621</v>
          </cell>
          <cell r="H116">
            <v>96</v>
          </cell>
          <cell r="I116">
            <v>143</v>
          </cell>
          <cell r="J116">
            <v>1534</v>
          </cell>
          <cell r="K116">
            <v>180</v>
          </cell>
          <cell r="L116">
            <v>124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32</v>
          </cell>
          <cell r="R116">
            <v>0</v>
          </cell>
          <cell r="S116">
            <v>0</v>
          </cell>
          <cell r="T116">
            <v>32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3085.333333333333</v>
          </cell>
          <cell r="AD116" t="str">
            <v xml:space="preserve"> </v>
          </cell>
          <cell r="AE116" t="str">
            <v>BL</v>
          </cell>
          <cell r="AF116">
            <v>1621</v>
          </cell>
          <cell r="AG116">
            <v>96</v>
          </cell>
          <cell r="AH116">
            <v>143</v>
          </cell>
          <cell r="AI116">
            <v>0</v>
          </cell>
          <cell r="AJ116">
            <v>0</v>
          </cell>
          <cell r="AK116">
            <v>0</v>
          </cell>
        </row>
        <row r="117">
          <cell r="C117" t="str">
            <v>19028</v>
          </cell>
          <cell r="D117" t="str">
            <v>19-028</v>
          </cell>
          <cell r="E117">
            <v>159394</v>
          </cell>
          <cell r="F117" t="str">
            <v>Easton School District</v>
          </cell>
          <cell r="G117">
            <v>8335</v>
          </cell>
          <cell r="H117">
            <v>957</v>
          </cell>
          <cell r="I117">
            <v>3650</v>
          </cell>
          <cell r="J117">
            <v>4098</v>
          </cell>
          <cell r="K117">
            <v>164</v>
          </cell>
          <cell r="L117">
            <v>965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180</v>
          </cell>
          <cell r="R117">
            <v>0</v>
          </cell>
          <cell r="S117">
            <v>0</v>
          </cell>
          <cell r="T117">
            <v>0</v>
          </cell>
          <cell r="U117">
            <v>180</v>
          </cell>
          <cell r="V117">
            <v>866</v>
          </cell>
          <cell r="W117">
            <v>0</v>
          </cell>
          <cell r="X117">
            <v>286</v>
          </cell>
          <cell r="Y117">
            <v>0</v>
          </cell>
          <cell r="Z117">
            <v>589</v>
          </cell>
          <cell r="AA117">
            <v>17664.703618167823</v>
          </cell>
          <cell r="AB117">
            <v>3</v>
          </cell>
          <cell r="AD117" t="str">
            <v xml:space="preserve"> </v>
          </cell>
          <cell r="AE117" t="str">
            <v>BL</v>
          </cell>
          <cell r="AF117">
            <v>8335</v>
          </cell>
          <cell r="AG117">
            <v>957</v>
          </cell>
          <cell r="AH117">
            <v>3650</v>
          </cell>
          <cell r="AI117">
            <v>0</v>
          </cell>
          <cell r="AJ117">
            <v>0</v>
          </cell>
          <cell r="AK117">
            <v>0</v>
          </cell>
        </row>
        <row r="118">
          <cell r="C118" t="str">
            <v>19400</v>
          </cell>
          <cell r="D118" t="str">
            <v>19-400</v>
          </cell>
          <cell r="E118">
            <v>159500</v>
          </cell>
          <cell r="F118" t="str">
            <v>Thorp School District</v>
          </cell>
          <cell r="G118">
            <v>5908</v>
          </cell>
          <cell r="H118">
            <v>1439</v>
          </cell>
          <cell r="I118">
            <v>1669</v>
          </cell>
          <cell r="J118">
            <v>3519</v>
          </cell>
          <cell r="K118">
            <v>572</v>
          </cell>
          <cell r="L118">
            <v>117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360</v>
          </cell>
          <cell r="R118">
            <v>0</v>
          </cell>
          <cell r="S118">
            <v>0</v>
          </cell>
          <cell r="T118">
            <v>0</v>
          </cell>
          <cell r="U118">
            <v>314</v>
          </cell>
          <cell r="V118">
            <v>362</v>
          </cell>
          <cell r="W118">
            <v>0</v>
          </cell>
          <cell r="X118">
            <v>3</v>
          </cell>
          <cell r="Y118">
            <v>0</v>
          </cell>
          <cell r="Z118">
            <v>803</v>
          </cell>
          <cell r="AA118">
            <v>12432.600461893766</v>
          </cell>
          <cell r="AB118">
            <v>3</v>
          </cell>
          <cell r="AD118" t="str">
            <v xml:space="preserve"> </v>
          </cell>
          <cell r="AE118" t="str">
            <v>BL</v>
          </cell>
          <cell r="AF118">
            <v>5908</v>
          </cell>
          <cell r="AG118">
            <v>1439</v>
          </cell>
          <cell r="AH118">
            <v>1669</v>
          </cell>
          <cell r="AI118">
            <v>0</v>
          </cell>
          <cell r="AJ118">
            <v>0</v>
          </cell>
          <cell r="AK118">
            <v>0</v>
          </cell>
        </row>
        <row r="119">
          <cell r="C119" t="str">
            <v>19401</v>
          </cell>
          <cell r="D119" t="str">
            <v>19-401</v>
          </cell>
          <cell r="E119">
            <v>159948</v>
          </cell>
          <cell r="F119" t="str">
            <v>Ellensburg School District</v>
          </cell>
          <cell r="G119">
            <v>127111</v>
          </cell>
          <cell r="H119">
            <v>25201</v>
          </cell>
          <cell r="I119">
            <v>54431</v>
          </cell>
          <cell r="J119">
            <v>60516</v>
          </cell>
          <cell r="K119">
            <v>10489</v>
          </cell>
          <cell r="L119">
            <v>7656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970</v>
          </cell>
          <cell r="R119">
            <v>0</v>
          </cell>
          <cell r="S119">
            <v>0</v>
          </cell>
          <cell r="T119">
            <v>0</v>
          </cell>
          <cell r="U119">
            <v>970</v>
          </cell>
          <cell r="V119">
            <v>3497</v>
          </cell>
          <cell r="W119">
            <v>0</v>
          </cell>
          <cell r="X119">
            <v>114</v>
          </cell>
          <cell r="Y119">
            <v>0</v>
          </cell>
          <cell r="Z119">
            <v>168597.65</v>
          </cell>
          <cell r="AA119">
            <v>314672.80215550418</v>
          </cell>
          <cell r="AB119">
            <v>3</v>
          </cell>
          <cell r="AD119" t="str">
            <v xml:space="preserve"> </v>
          </cell>
          <cell r="AE119" t="str">
            <v>BL</v>
          </cell>
          <cell r="AF119">
            <v>127111</v>
          </cell>
          <cell r="AG119">
            <v>25201</v>
          </cell>
          <cell r="AH119">
            <v>54431</v>
          </cell>
          <cell r="AI119">
            <v>0</v>
          </cell>
          <cell r="AJ119">
            <v>0</v>
          </cell>
          <cell r="AK119">
            <v>0</v>
          </cell>
        </row>
        <row r="120">
          <cell r="C120" t="str">
            <v>19403</v>
          </cell>
          <cell r="D120" t="str">
            <v>19-403</v>
          </cell>
          <cell r="E120">
            <v>159499</v>
          </cell>
          <cell r="F120" t="str">
            <v>Kittitas School District</v>
          </cell>
          <cell r="G120">
            <v>27425</v>
          </cell>
          <cell r="H120">
            <v>6276</v>
          </cell>
          <cell r="I120">
            <v>17183</v>
          </cell>
          <cell r="J120">
            <v>9736</v>
          </cell>
          <cell r="K120">
            <v>1692</v>
          </cell>
          <cell r="L120">
            <v>2179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358</v>
          </cell>
          <cell r="R120">
            <v>0</v>
          </cell>
          <cell r="S120">
            <v>0</v>
          </cell>
          <cell r="T120">
            <v>0</v>
          </cell>
          <cell r="U120">
            <v>358</v>
          </cell>
          <cell r="V120">
            <v>1072</v>
          </cell>
          <cell r="W120">
            <v>0</v>
          </cell>
          <cell r="X120">
            <v>2</v>
          </cell>
          <cell r="Y120">
            <v>0</v>
          </cell>
          <cell r="Z120">
            <v>2444.9499999999998</v>
          </cell>
          <cell r="AA120">
            <v>61781.538106235574</v>
          </cell>
          <cell r="AB120">
            <v>3</v>
          </cell>
          <cell r="AD120" t="str">
            <v xml:space="preserve"> </v>
          </cell>
          <cell r="AE120" t="str">
            <v>BL</v>
          </cell>
          <cell r="AF120">
            <v>27425</v>
          </cell>
          <cell r="AG120">
            <v>6276</v>
          </cell>
          <cell r="AH120">
            <v>17183</v>
          </cell>
          <cell r="AI120">
            <v>0</v>
          </cell>
          <cell r="AJ120">
            <v>0</v>
          </cell>
          <cell r="AK120">
            <v>0</v>
          </cell>
        </row>
        <row r="121">
          <cell r="C121" t="str">
            <v>19404</v>
          </cell>
          <cell r="D121" t="str">
            <v>19-404</v>
          </cell>
          <cell r="E121">
            <v>159501</v>
          </cell>
          <cell r="F121" t="str">
            <v>Cle Elum-Roslyn School District</v>
          </cell>
          <cell r="G121">
            <v>34167</v>
          </cell>
          <cell r="H121">
            <v>5985</v>
          </cell>
          <cell r="I121">
            <v>19446</v>
          </cell>
          <cell r="J121">
            <v>19346</v>
          </cell>
          <cell r="K121">
            <v>2884</v>
          </cell>
          <cell r="L121">
            <v>3389</v>
          </cell>
          <cell r="M121">
            <v>3552</v>
          </cell>
          <cell r="N121">
            <v>691</v>
          </cell>
          <cell r="O121">
            <v>2755</v>
          </cell>
          <cell r="P121">
            <v>0</v>
          </cell>
          <cell r="Q121">
            <v>775</v>
          </cell>
          <cell r="R121">
            <v>391</v>
          </cell>
          <cell r="S121">
            <v>0</v>
          </cell>
          <cell r="T121">
            <v>173</v>
          </cell>
          <cell r="U121">
            <v>602</v>
          </cell>
          <cell r="V121">
            <v>741</v>
          </cell>
          <cell r="W121">
            <v>570</v>
          </cell>
          <cell r="X121">
            <v>31</v>
          </cell>
          <cell r="Y121">
            <v>0</v>
          </cell>
          <cell r="Z121">
            <v>2753.6</v>
          </cell>
          <cell r="AA121">
            <v>80809.580446497304</v>
          </cell>
          <cell r="AB121">
            <v>3</v>
          </cell>
          <cell r="AD121" t="str">
            <v xml:space="preserve"> </v>
          </cell>
          <cell r="AE121" t="str">
            <v>BLS</v>
          </cell>
          <cell r="AF121">
            <v>34167</v>
          </cell>
          <cell r="AG121">
            <v>5985</v>
          </cell>
          <cell r="AH121">
            <v>19446</v>
          </cell>
          <cell r="AI121">
            <v>0</v>
          </cell>
          <cell r="AJ121">
            <v>0</v>
          </cell>
          <cell r="AK121">
            <v>0</v>
          </cell>
        </row>
        <row r="122">
          <cell r="C122" t="str">
            <v>20094</v>
          </cell>
          <cell r="D122" t="str">
            <v>20-094</v>
          </cell>
          <cell r="E122">
            <v>159514</v>
          </cell>
          <cell r="F122" t="str">
            <v>Wishram School District</v>
          </cell>
          <cell r="G122">
            <v>9097</v>
          </cell>
          <cell r="H122">
            <v>1384</v>
          </cell>
          <cell r="I122">
            <v>2149</v>
          </cell>
          <cell r="J122">
            <v>5308</v>
          </cell>
          <cell r="K122">
            <v>784</v>
          </cell>
          <cell r="L122">
            <v>702</v>
          </cell>
          <cell r="M122">
            <v>0</v>
          </cell>
          <cell r="N122">
            <v>0</v>
          </cell>
          <cell r="O122">
            <v>0</v>
          </cell>
          <cell r="P122">
            <v>309</v>
          </cell>
          <cell r="Q122">
            <v>181</v>
          </cell>
          <cell r="R122">
            <v>86</v>
          </cell>
          <cell r="S122">
            <v>95</v>
          </cell>
          <cell r="T122">
            <v>0</v>
          </cell>
          <cell r="U122">
            <v>181</v>
          </cell>
          <cell r="V122">
            <v>649</v>
          </cell>
          <cell r="W122">
            <v>0</v>
          </cell>
          <cell r="X122">
            <v>5</v>
          </cell>
          <cell r="Y122">
            <v>0</v>
          </cell>
          <cell r="Z122">
            <v>1915.25</v>
          </cell>
          <cell r="AA122">
            <v>18504.428021555039</v>
          </cell>
          <cell r="AB122">
            <v>3</v>
          </cell>
          <cell r="AD122" t="str">
            <v xml:space="preserve"> </v>
          </cell>
          <cell r="AE122" t="str">
            <v>BLS</v>
          </cell>
          <cell r="AF122">
            <v>9097</v>
          </cell>
          <cell r="AG122">
            <v>1384</v>
          </cell>
          <cell r="AH122">
            <v>2149</v>
          </cell>
          <cell r="AI122">
            <v>0</v>
          </cell>
          <cell r="AJ122">
            <v>0</v>
          </cell>
          <cell r="AK122">
            <v>0</v>
          </cell>
        </row>
        <row r="123">
          <cell r="C123" t="str">
            <v>20215</v>
          </cell>
          <cell r="D123" t="str">
            <v>20-215</v>
          </cell>
          <cell r="E123">
            <v>159522</v>
          </cell>
          <cell r="F123" t="str">
            <v>Centerville School District</v>
          </cell>
          <cell r="G123">
            <v>2976</v>
          </cell>
          <cell r="H123">
            <v>1379</v>
          </cell>
          <cell r="I123">
            <v>4296</v>
          </cell>
          <cell r="J123">
            <v>1353</v>
          </cell>
          <cell r="K123">
            <v>273</v>
          </cell>
          <cell r="L123">
            <v>397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180</v>
          </cell>
          <cell r="R123">
            <v>0</v>
          </cell>
          <cell r="S123">
            <v>0</v>
          </cell>
          <cell r="T123">
            <v>0</v>
          </cell>
          <cell r="U123">
            <v>180</v>
          </cell>
          <cell r="V123">
            <v>116</v>
          </cell>
          <cell r="W123">
            <v>0</v>
          </cell>
          <cell r="X123">
            <v>0</v>
          </cell>
          <cell r="Y123">
            <v>0</v>
          </cell>
          <cell r="Z123">
            <v>1797</v>
          </cell>
          <cell r="AA123">
            <v>10672.444358378518</v>
          </cell>
          <cell r="AB123">
            <v>2.98</v>
          </cell>
          <cell r="AD123" t="str">
            <v xml:space="preserve"> </v>
          </cell>
          <cell r="AE123" t="str">
            <v>BL</v>
          </cell>
          <cell r="AF123">
            <v>2976</v>
          </cell>
          <cell r="AG123">
            <v>1379</v>
          </cell>
          <cell r="AH123">
            <v>4296</v>
          </cell>
          <cell r="AI123">
            <v>0</v>
          </cell>
          <cell r="AJ123">
            <v>0</v>
          </cell>
          <cell r="AK123">
            <v>0</v>
          </cell>
        </row>
        <row r="124">
          <cell r="C124" t="str">
            <v>20401</v>
          </cell>
          <cell r="D124" t="str">
            <v>20-401</v>
          </cell>
          <cell r="E124">
            <v>159378</v>
          </cell>
          <cell r="F124" t="str">
            <v>Glenwood School District</v>
          </cell>
          <cell r="G124">
            <v>3777</v>
          </cell>
          <cell r="H124">
            <v>582</v>
          </cell>
          <cell r="I124">
            <v>5072</v>
          </cell>
          <cell r="J124">
            <v>2378</v>
          </cell>
          <cell r="K124">
            <v>479</v>
          </cell>
          <cell r="L124">
            <v>1693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180</v>
          </cell>
          <cell r="R124">
            <v>0</v>
          </cell>
          <cell r="S124">
            <v>0</v>
          </cell>
          <cell r="T124">
            <v>0</v>
          </cell>
          <cell r="U124">
            <v>180</v>
          </cell>
          <cell r="V124">
            <v>1469</v>
          </cell>
          <cell r="W124">
            <v>0</v>
          </cell>
          <cell r="X124">
            <v>365</v>
          </cell>
          <cell r="Y124">
            <v>0</v>
          </cell>
          <cell r="Z124">
            <v>2790.75</v>
          </cell>
          <cell r="AA124">
            <v>15041.345210431191</v>
          </cell>
          <cell r="AB124">
            <v>2.98</v>
          </cell>
          <cell r="AD124" t="str">
            <v xml:space="preserve"> </v>
          </cell>
          <cell r="AE124" t="str">
            <v>BL</v>
          </cell>
          <cell r="AF124">
            <v>4249</v>
          </cell>
          <cell r="AG124">
            <v>662</v>
          </cell>
          <cell r="AH124">
            <v>5792</v>
          </cell>
          <cell r="AI124">
            <v>-472</v>
          </cell>
          <cell r="AJ124">
            <v>-80</v>
          </cell>
          <cell r="AK124">
            <v>-720</v>
          </cell>
        </row>
        <row r="125">
          <cell r="C125" t="str">
            <v>20402</v>
          </cell>
          <cell r="D125" t="str">
            <v>20-402</v>
          </cell>
          <cell r="E125">
            <v>159375</v>
          </cell>
          <cell r="F125" t="str">
            <v>Klickitat School District</v>
          </cell>
          <cell r="G125">
            <v>4142</v>
          </cell>
          <cell r="H125">
            <v>0</v>
          </cell>
          <cell r="I125">
            <v>2556</v>
          </cell>
          <cell r="J125">
            <v>4132</v>
          </cell>
          <cell r="K125">
            <v>0</v>
          </cell>
          <cell r="L125">
            <v>3677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354</v>
          </cell>
          <cell r="R125">
            <v>0</v>
          </cell>
          <cell r="S125">
            <v>0</v>
          </cell>
          <cell r="T125">
            <v>0</v>
          </cell>
          <cell r="U125">
            <v>354</v>
          </cell>
          <cell r="V125">
            <v>593</v>
          </cell>
          <cell r="W125">
            <v>0</v>
          </cell>
          <cell r="X125">
            <v>178</v>
          </cell>
          <cell r="Y125">
            <v>0</v>
          </cell>
          <cell r="Z125">
            <v>1.8</v>
          </cell>
          <cell r="AA125">
            <v>12616.220939183988</v>
          </cell>
          <cell r="AB125">
            <v>3</v>
          </cell>
          <cell r="AD125" t="str">
            <v xml:space="preserve"> </v>
          </cell>
          <cell r="AE125" t="str">
            <v>BL</v>
          </cell>
          <cell r="AF125">
            <v>4142</v>
          </cell>
          <cell r="AG125">
            <v>0</v>
          </cell>
          <cell r="AH125">
            <v>2556</v>
          </cell>
          <cell r="AI125">
            <v>0</v>
          </cell>
          <cell r="AJ125">
            <v>0</v>
          </cell>
          <cell r="AK125">
            <v>0</v>
          </cell>
        </row>
        <row r="126">
          <cell r="C126" t="str">
            <v>20404</v>
          </cell>
          <cell r="D126" t="str">
            <v>20-404</v>
          </cell>
          <cell r="E126">
            <v>159446</v>
          </cell>
          <cell r="F126" t="str">
            <v>Goldendale School District</v>
          </cell>
          <cell r="G126">
            <v>55168</v>
          </cell>
          <cell r="H126">
            <v>8481</v>
          </cell>
          <cell r="I126">
            <v>21332</v>
          </cell>
          <cell r="J126">
            <v>17383</v>
          </cell>
          <cell r="K126">
            <v>1730</v>
          </cell>
          <cell r="L126">
            <v>1290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570</v>
          </cell>
          <cell r="R126">
            <v>0</v>
          </cell>
          <cell r="S126">
            <v>0</v>
          </cell>
          <cell r="T126">
            <v>0</v>
          </cell>
          <cell r="U126">
            <v>187</v>
          </cell>
          <cell r="V126">
            <v>983</v>
          </cell>
          <cell r="W126">
            <v>0</v>
          </cell>
          <cell r="X126">
            <v>5</v>
          </cell>
          <cell r="Y126">
            <v>0</v>
          </cell>
          <cell r="Z126">
            <v>1984.85</v>
          </cell>
          <cell r="AA126">
            <v>100180.52655889145</v>
          </cell>
          <cell r="AB126">
            <v>3</v>
          </cell>
          <cell r="AD126" t="str">
            <v xml:space="preserve"> </v>
          </cell>
          <cell r="AE126" t="str">
            <v>BL</v>
          </cell>
          <cell r="AF126">
            <v>55168</v>
          </cell>
          <cell r="AG126">
            <v>8481</v>
          </cell>
          <cell r="AH126">
            <v>21332</v>
          </cell>
          <cell r="AI126">
            <v>0</v>
          </cell>
          <cell r="AJ126">
            <v>0</v>
          </cell>
          <cell r="AK126">
            <v>0</v>
          </cell>
        </row>
        <row r="127">
          <cell r="C127" t="str">
            <v>20405</v>
          </cell>
          <cell r="D127" t="str">
            <v>20-405</v>
          </cell>
          <cell r="E127">
            <v>159418</v>
          </cell>
          <cell r="F127" t="str">
            <v>White Salmon Valley School District</v>
          </cell>
          <cell r="G127">
            <v>52764</v>
          </cell>
          <cell r="H127">
            <v>13717</v>
          </cell>
          <cell r="I127">
            <v>23168</v>
          </cell>
          <cell r="J127">
            <v>19419</v>
          </cell>
          <cell r="K127">
            <v>4014</v>
          </cell>
          <cell r="L127">
            <v>2491</v>
          </cell>
          <cell r="M127">
            <v>0</v>
          </cell>
          <cell r="N127">
            <v>0</v>
          </cell>
          <cell r="O127">
            <v>0</v>
          </cell>
          <cell r="P127">
            <v>9439</v>
          </cell>
          <cell r="Q127">
            <v>901</v>
          </cell>
          <cell r="R127">
            <v>0</v>
          </cell>
          <cell r="S127">
            <v>524</v>
          </cell>
          <cell r="T127">
            <v>345</v>
          </cell>
          <cell r="U127">
            <v>388</v>
          </cell>
          <cell r="V127">
            <v>606</v>
          </cell>
          <cell r="W127">
            <v>0</v>
          </cell>
          <cell r="X127">
            <v>56</v>
          </cell>
          <cell r="Y127">
            <v>0</v>
          </cell>
          <cell r="Z127">
            <v>3180.4</v>
          </cell>
          <cell r="AA127">
            <v>111700.6712856043</v>
          </cell>
          <cell r="AB127">
            <v>3</v>
          </cell>
          <cell r="AD127" t="str">
            <v xml:space="preserve"> </v>
          </cell>
          <cell r="AE127" t="str">
            <v>BLS</v>
          </cell>
          <cell r="AF127">
            <v>54086</v>
          </cell>
          <cell r="AG127">
            <v>13717</v>
          </cell>
          <cell r="AH127">
            <v>23168</v>
          </cell>
          <cell r="AI127">
            <v>-1322</v>
          </cell>
          <cell r="AJ127">
            <v>0</v>
          </cell>
          <cell r="AK127">
            <v>0</v>
          </cell>
        </row>
        <row r="128">
          <cell r="C128" t="str">
            <v>20406</v>
          </cell>
          <cell r="D128" t="str">
            <v>20-406</v>
          </cell>
          <cell r="E128">
            <v>159420</v>
          </cell>
          <cell r="F128" t="str">
            <v>Lyle School District</v>
          </cell>
          <cell r="G128">
            <v>19420</v>
          </cell>
          <cell r="H128">
            <v>1940</v>
          </cell>
          <cell r="I128">
            <v>11031</v>
          </cell>
          <cell r="J128">
            <v>10458</v>
          </cell>
          <cell r="K128">
            <v>658</v>
          </cell>
          <cell r="L128">
            <v>6689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528</v>
          </cell>
          <cell r="R128">
            <v>0</v>
          </cell>
          <cell r="S128">
            <v>0</v>
          </cell>
          <cell r="T128">
            <v>0</v>
          </cell>
          <cell r="U128">
            <v>528</v>
          </cell>
          <cell r="V128">
            <v>1016</v>
          </cell>
          <cell r="W128">
            <v>0</v>
          </cell>
          <cell r="X128">
            <v>550</v>
          </cell>
          <cell r="Y128">
            <v>0</v>
          </cell>
          <cell r="Z128">
            <v>1154.1500000000001</v>
          </cell>
          <cell r="AA128">
            <v>45999.063125481138</v>
          </cell>
          <cell r="AB128">
            <v>3</v>
          </cell>
          <cell r="AD128" t="str">
            <v xml:space="preserve"> </v>
          </cell>
          <cell r="AE128" t="str">
            <v>BL</v>
          </cell>
          <cell r="AF128">
            <v>19420</v>
          </cell>
          <cell r="AG128">
            <v>1940</v>
          </cell>
          <cell r="AH128">
            <v>11031</v>
          </cell>
          <cell r="AI128">
            <v>0</v>
          </cell>
          <cell r="AJ128">
            <v>0</v>
          </cell>
          <cell r="AK128">
            <v>0</v>
          </cell>
        </row>
        <row r="129">
          <cell r="C129" t="str">
            <v>21014</v>
          </cell>
          <cell r="D129" t="str">
            <v>21-014</v>
          </cell>
          <cell r="E129">
            <v>159566</v>
          </cell>
          <cell r="F129" t="str">
            <v>Napavine School District</v>
          </cell>
          <cell r="G129">
            <v>35060</v>
          </cell>
          <cell r="H129">
            <v>7569</v>
          </cell>
          <cell r="I129">
            <v>18968</v>
          </cell>
          <cell r="J129">
            <v>16791</v>
          </cell>
          <cell r="K129">
            <v>2596</v>
          </cell>
          <cell r="L129">
            <v>2309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364</v>
          </cell>
          <cell r="R129">
            <v>0</v>
          </cell>
          <cell r="S129">
            <v>0</v>
          </cell>
          <cell r="T129">
            <v>0</v>
          </cell>
          <cell r="U129">
            <v>352</v>
          </cell>
          <cell r="V129">
            <v>369</v>
          </cell>
          <cell r="W129">
            <v>0</v>
          </cell>
          <cell r="X129">
            <v>121</v>
          </cell>
          <cell r="Y129">
            <v>0</v>
          </cell>
          <cell r="Z129">
            <v>2023.15</v>
          </cell>
          <cell r="AA129">
            <v>77133.653579676684</v>
          </cell>
          <cell r="AB129">
            <v>3</v>
          </cell>
          <cell r="AD129" t="str">
            <v>C</v>
          </cell>
          <cell r="AE129" t="str">
            <v>BLC</v>
          </cell>
          <cell r="AF129">
            <v>35060</v>
          </cell>
          <cell r="AG129">
            <v>7569</v>
          </cell>
          <cell r="AH129">
            <v>18968</v>
          </cell>
          <cell r="AI129">
            <v>0</v>
          </cell>
          <cell r="AJ129">
            <v>0</v>
          </cell>
          <cell r="AK129">
            <v>0</v>
          </cell>
        </row>
        <row r="130">
          <cell r="C130" t="str">
            <v>21206</v>
          </cell>
          <cell r="D130" t="str">
            <v>21-206</v>
          </cell>
          <cell r="E130">
            <v>159478</v>
          </cell>
          <cell r="F130" t="str">
            <v>Mossyrock School District</v>
          </cell>
          <cell r="G130">
            <v>34230</v>
          </cell>
          <cell r="H130">
            <v>6352</v>
          </cell>
          <cell r="I130">
            <v>12083</v>
          </cell>
          <cell r="J130">
            <v>14659</v>
          </cell>
          <cell r="K130">
            <v>2305</v>
          </cell>
          <cell r="L130">
            <v>1305</v>
          </cell>
          <cell r="M130">
            <v>0</v>
          </cell>
          <cell r="N130">
            <v>0</v>
          </cell>
          <cell r="O130">
            <v>0</v>
          </cell>
          <cell r="P130">
            <v>3643</v>
          </cell>
          <cell r="Q130">
            <v>716</v>
          </cell>
          <cell r="R130">
            <v>0</v>
          </cell>
          <cell r="S130">
            <v>118</v>
          </cell>
          <cell r="T130">
            <v>358</v>
          </cell>
          <cell r="U130">
            <v>358</v>
          </cell>
          <cell r="V130">
            <v>768</v>
          </cell>
          <cell r="W130">
            <v>224</v>
          </cell>
          <cell r="X130">
            <v>81</v>
          </cell>
          <cell r="Y130">
            <v>0</v>
          </cell>
          <cell r="Z130">
            <v>794</v>
          </cell>
          <cell r="AA130">
            <v>67199.829099307171</v>
          </cell>
          <cell r="AB130">
            <v>3</v>
          </cell>
          <cell r="AD130" t="str">
            <v xml:space="preserve"> </v>
          </cell>
          <cell r="AE130" t="str">
            <v>BLS</v>
          </cell>
          <cell r="AF130">
            <v>34230</v>
          </cell>
          <cell r="AG130">
            <v>6352</v>
          </cell>
          <cell r="AH130">
            <v>12083</v>
          </cell>
          <cell r="AI130">
            <v>0</v>
          </cell>
          <cell r="AJ130">
            <v>0</v>
          </cell>
          <cell r="AK130">
            <v>0</v>
          </cell>
        </row>
        <row r="131">
          <cell r="C131" t="str">
            <v>21214</v>
          </cell>
          <cell r="D131" t="str">
            <v>21-214</v>
          </cell>
          <cell r="E131">
            <v>159387</v>
          </cell>
          <cell r="F131" t="str">
            <v>Morton School District</v>
          </cell>
          <cell r="G131">
            <v>22047</v>
          </cell>
          <cell r="H131">
            <v>2850</v>
          </cell>
          <cell r="I131">
            <v>6402</v>
          </cell>
          <cell r="J131">
            <v>11320</v>
          </cell>
          <cell r="K131">
            <v>833</v>
          </cell>
          <cell r="L131">
            <v>1034</v>
          </cell>
          <cell r="M131">
            <v>0</v>
          </cell>
          <cell r="N131">
            <v>0</v>
          </cell>
          <cell r="O131">
            <v>0</v>
          </cell>
          <cell r="P131">
            <v>2769</v>
          </cell>
          <cell r="Q131">
            <v>362</v>
          </cell>
          <cell r="R131">
            <v>13</v>
          </cell>
          <cell r="S131">
            <v>168</v>
          </cell>
          <cell r="T131">
            <v>0</v>
          </cell>
          <cell r="U131">
            <v>362</v>
          </cell>
          <cell r="V131">
            <v>61</v>
          </cell>
          <cell r="W131">
            <v>0</v>
          </cell>
          <cell r="X131">
            <v>1</v>
          </cell>
          <cell r="Y131">
            <v>0</v>
          </cell>
          <cell r="Z131">
            <v>627</v>
          </cell>
          <cell r="AA131">
            <v>41268.071593533488</v>
          </cell>
          <cell r="AB131">
            <v>3</v>
          </cell>
          <cell r="AD131" t="str">
            <v xml:space="preserve"> </v>
          </cell>
          <cell r="AE131" t="str">
            <v>BLS</v>
          </cell>
          <cell r="AF131">
            <v>22047</v>
          </cell>
          <cell r="AG131">
            <v>2850</v>
          </cell>
          <cell r="AH131">
            <v>6402</v>
          </cell>
          <cell r="AI131">
            <v>0</v>
          </cell>
          <cell r="AJ131">
            <v>0</v>
          </cell>
          <cell r="AK131">
            <v>0</v>
          </cell>
        </row>
        <row r="132">
          <cell r="C132" t="str">
            <v>21226</v>
          </cell>
          <cell r="D132" t="str">
            <v>21-226</v>
          </cell>
          <cell r="E132">
            <v>159323</v>
          </cell>
          <cell r="F132" t="str">
            <v>Adna School District</v>
          </cell>
          <cell r="G132">
            <v>15147</v>
          </cell>
          <cell r="H132">
            <v>3267</v>
          </cell>
          <cell r="I132">
            <v>22037</v>
          </cell>
          <cell r="J132">
            <v>10093</v>
          </cell>
          <cell r="K132">
            <v>2074</v>
          </cell>
          <cell r="L132">
            <v>6277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350</v>
          </cell>
          <cell r="R132">
            <v>0</v>
          </cell>
          <cell r="S132">
            <v>0</v>
          </cell>
          <cell r="T132">
            <v>0</v>
          </cell>
          <cell r="U132">
            <v>354</v>
          </cell>
          <cell r="V132">
            <v>1724</v>
          </cell>
          <cell r="W132">
            <v>0</v>
          </cell>
          <cell r="X132">
            <v>177</v>
          </cell>
          <cell r="Y132">
            <v>0</v>
          </cell>
          <cell r="Z132">
            <v>16931.05</v>
          </cell>
          <cell r="AA132">
            <v>59834.871417505812</v>
          </cell>
          <cell r="AB132">
            <v>2.98</v>
          </cell>
          <cell r="AD132" t="str">
            <v xml:space="preserve"> </v>
          </cell>
          <cell r="AE132" t="str">
            <v>BL</v>
          </cell>
          <cell r="AF132">
            <v>15147</v>
          </cell>
          <cell r="AG132">
            <v>3267</v>
          </cell>
          <cell r="AH132">
            <v>22037</v>
          </cell>
          <cell r="AI132">
            <v>0</v>
          </cell>
          <cell r="AJ132">
            <v>0</v>
          </cell>
          <cell r="AK132">
            <v>0</v>
          </cell>
        </row>
        <row r="133">
          <cell r="C133" t="str">
            <v>21232</v>
          </cell>
          <cell r="D133" t="str">
            <v>21-232</v>
          </cell>
          <cell r="E133">
            <v>159477</v>
          </cell>
          <cell r="F133" t="str">
            <v>Winlock School District</v>
          </cell>
          <cell r="G133">
            <v>73697</v>
          </cell>
          <cell r="H133">
            <v>0</v>
          </cell>
          <cell r="I133">
            <v>5992</v>
          </cell>
          <cell r="J133">
            <v>36111</v>
          </cell>
          <cell r="K133">
            <v>0</v>
          </cell>
          <cell r="L133">
            <v>3453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721</v>
          </cell>
          <cell r="R133">
            <v>0</v>
          </cell>
          <cell r="S133">
            <v>0</v>
          </cell>
          <cell r="T133">
            <v>0</v>
          </cell>
          <cell r="U133">
            <v>721</v>
          </cell>
          <cell r="V133">
            <v>1367</v>
          </cell>
          <cell r="W133">
            <v>0</v>
          </cell>
          <cell r="X133">
            <v>325</v>
          </cell>
          <cell r="Y133">
            <v>0</v>
          </cell>
          <cell r="Z133">
            <v>524.95000000000005</v>
          </cell>
          <cell r="AA133">
            <v>107810.31408775982</v>
          </cell>
          <cell r="AB133">
            <v>3</v>
          </cell>
          <cell r="AD133" t="str">
            <v>C</v>
          </cell>
          <cell r="AE133" t="str">
            <v>BLC</v>
          </cell>
          <cell r="AF133">
            <v>73697</v>
          </cell>
          <cell r="AG133">
            <v>0</v>
          </cell>
          <cell r="AH133">
            <v>5992</v>
          </cell>
          <cell r="AI133">
            <v>0</v>
          </cell>
          <cell r="AJ133">
            <v>0</v>
          </cell>
          <cell r="AK133">
            <v>0</v>
          </cell>
        </row>
        <row r="134">
          <cell r="C134" t="str">
            <v>21234</v>
          </cell>
          <cell r="D134" t="str">
            <v>21-234</v>
          </cell>
          <cell r="E134">
            <v>160001</v>
          </cell>
          <cell r="F134" t="str">
            <v>Boistfort School District</v>
          </cell>
          <cell r="G134">
            <v>6934</v>
          </cell>
          <cell r="H134">
            <v>919</v>
          </cell>
          <cell r="I134">
            <v>2161</v>
          </cell>
          <cell r="J134">
            <v>6030</v>
          </cell>
          <cell r="K134">
            <v>666</v>
          </cell>
          <cell r="L134">
            <v>1068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180</v>
          </cell>
          <cell r="R134">
            <v>0</v>
          </cell>
          <cell r="S134">
            <v>0</v>
          </cell>
          <cell r="T134">
            <v>0</v>
          </cell>
          <cell r="U134">
            <v>180</v>
          </cell>
          <cell r="V134">
            <v>208</v>
          </cell>
          <cell r="W134">
            <v>0</v>
          </cell>
          <cell r="X134">
            <v>17</v>
          </cell>
          <cell r="Y134">
            <v>0</v>
          </cell>
          <cell r="Z134">
            <v>702.85</v>
          </cell>
          <cell r="AA134">
            <v>15625.761354888376</v>
          </cell>
          <cell r="AB134">
            <v>3</v>
          </cell>
          <cell r="AD134" t="str">
            <v xml:space="preserve"> </v>
          </cell>
          <cell r="AE134" t="str">
            <v>BL</v>
          </cell>
          <cell r="AF134">
            <v>6934</v>
          </cell>
          <cell r="AG134">
            <v>919</v>
          </cell>
          <cell r="AH134">
            <v>2161</v>
          </cell>
          <cell r="AI134">
            <v>0</v>
          </cell>
          <cell r="AJ134">
            <v>0</v>
          </cell>
          <cell r="AK134">
            <v>0</v>
          </cell>
        </row>
        <row r="135">
          <cell r="C135" t="str">
            <v>21237</v>
          </cell>
          <cell r="D135" t="str">
            <v>21-237</v>
          </cell>
          <cell r="E135">
            <v>159400</v>
          </cell>
          <cell r="F135" t="str">
            <v>Toledo School District</v>
          </cell>
          <cell r="G135">
            <v>38911</v>
          </cell>
          <cell r="H135">
            <v>6682</v>
          </cell>
          <cell r="I135">
            <v>13591</v>
          </cell>
          <cell r="J135">
            <v>18629</v>
          </cell>
          <cell r="K135">
            <v>3367</v>
          </cell>
          <cell r="L135">
            <v>1516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594</v>
          </cell>
          <cell r="R135">
            <v>0</v>
          </cell>
          <cell r="S135">
            <v>0</v>
          </cell>
          <cell r="T135">
            <v>0</v>
          </cell>
          <cell r="U135">
            <v>594</v>
          </cell>
          <cell r="V135">
            <v>1115</v>
          </cell>
          <cell r="W135">
            <v>0</v>
          </cell>
          <cell r="X135">
            <v>102</v>
          </cell>
          <cell r="Y135">
            <v>0</v>
          </cell>
          <cell r="Z135">
            <v>70.2</v>
          </cell>
          <cell r="AA135">
            <v>76063.283294842186</v>
          </cell>
          <cell r="AB135">
            <v>3</v>
          </cell>
          <cell r="AD135" t="str">
            <v>C</v>
          </cell>
          <cell r="AE135" t="str">
            <v>BLC</v>
          </cell>
          <cell r="AF135">
            <v>38911</v>
          </cell>
          <cell r="AG135">
            <v>6682</v>
          </cell>
          <cell r="AH135">
            <v>13591</v>
          </cell>
          <cell r="AI135">
            <v>0</v>
          </cell>
          <cell r="AJ135">
            <v>0</v>
          </cell>
          <cell r="AK135">
            <v>0</v>
          </cell>
        </row>
        <row r="136">
          <cell r="C136" t="str">
            <v>21300</v>
          </cell>
          <cell r="D136" t="str">
            <v>21-300</v>
          </cell>
          <cell r="E136">
            <v>159483</v>
          </cell>
          <cell r="F136" t="str">
            <v>Onalaska School District</v>
          </cell>
          <cell r="G136">
            <v>47384</v>
          </cell>
          <cell r="H136">
            <v>8607</v>
          </cell>
          <cell r="I136">
            <v>13827</v>
          </cell>
          <cell r="J136">
            <v>28500</v>
          </cell>
          <cell r="K136">
            <v>4529</v>
          </cell>
          <cell r="L136">
            <v>3754</v>
          </cell>
          <cell r="M136">
            <v>0</v>
          </cell>
          <cell r="N136">
            <v>0</v>
          </cell>
          <cell r="O136">
            <v>0</v>
          </cell>
          <cell r="P136">
            <v>382</v>
          </cell>
          <cell r="Q136">
            <v>540</v>
          </cell>
          <cell r="R136">
            <v>31</v>
          </cell>
          <cell r="S136">
            <v>74</v>
          </cell>
          <cell r="T136">
            <v>0</v>
          </cell>
          <cell r="U136">
            <v>540</v>
          </cell>
          <cell r="V136">
            <v>927</v>
          </cell>
          <cell r="W136">
            <v>0</v>
          </cell>
          <cell r="X136">
            <v>23</v>
          </cell>
          <cell r="Y136">
            <v>0</v>
          </cell>
          <cell r="Z136">
            <v>19156.099999999999</v>
          </cell>
          <cell r="AA136">
            <v>101308.38876058506</v>
          </cell>
          <cell r="AB136">
            <v>3</v>
          </cell>
          <cell r="AD136" t="str">
            <v xml:space="preserve"> </v>
          </cell>
          <cell r="AE136" t="str">
            <v>BLS</v>
          </cell>
          <cell r="AF136">
            <v>47384</v>
          </cell>
          <cell r="AG136">
            <v>8607</v>
          </cell>
          <cell r="AH136">
            <v>13827</v>
          </cell>
          <cell r="AI136">
            <v>0</v>
          </cell>
          <cell r="AJ136">
            <v>0</v>
          </cell>
          <cell r="AK136">
            <v>0</v>
          </cell>
        </row>
        <row r="137">
          <cell r="C137" t="str">
            <v>21301</v>
          </cell>
          <cell r="D137" t="str">
            <v>21-301</v>
          </cell>
          <cell r="E137">
            <v>159423</v>
          </cell>
          <cell r="F137" t="str">
            <v>Pe Ell School District</v>
          </cell>
          <cell r="G137">
            <v>18992</v>
          </cell>
          <cell r="H137">
            <v>3724</v>
          </cell>
          <cell r="I137">
            <v>5582</v>
          </cell>
          <cell r="J137">
            <v>18173</v>
          </cell>
          <cell r="K137">
            <v>3599</v>
          </cell>
          <cell r="L137">
            <v>1590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177</v>
          </cell>
          <cell r="R137">
            <v>0</v>
          </cell>
          <cell r="S137">
            <v>0</v>
          </cell>
          <cell r="T137">
            <v>0</v>
          </cell>
          <cell r="U137">
            <v>177</v>
          </cell>
          <cell r="V137">
            <v>1433</v>
          </cell>
          <cell r="W137">
            <v>0</v>
          </cell>
          <cell r="X137">
            <v>371</v>
          </cell>
          <cell r="Y137">
            <v>0</v>
          </cell>
          <cell r="Z137">
            <v>362.35</v>
          </cell>
          <cell r="AA137">
            <v>45664.578137028482</v>
          </cell>
          <cell r="AB137">
            <v>3</v>
          </cell>
          <cell r="AD137" t="str">
            <v xml:space="preserve"> </v>
          </cell>
          <cell r="AE137" t="str">
            <v>BL</v>
          </cell>
          <cell r="AF137">
            <v>15140</v>
          </cell>
          <cell r="AG137">
            <v>2882</v>
          </cell>
          <cell r="AH137">
            <v>4419</v>
          </cell>
          <cell r="AI137">
            <v>3852</v>
          </cell>
          <cell r="AJ137">
            <v>842</v>
          </cell>
          <cell r="AK137">
            <v>1163</v>
          </cell>
        </row>
        <row r="138">
          <cell r="C138" t="str">
            <v>21302</v>
          </cell>
          <cell r="D138" t="str">
            <v>21-302</v>
          </cell>
          <cell r="E138">
            <v>159250</v>
          </cell>
          <cell r="F138" t="str">
            <v>Chehalis School District</v>
          </cell>
          <cell r="G138">
            <v>145430</v>
          </cell>
          <cell r="H138">
            <v>21796</v>
          </cell>
          <cell r="I138">
            <v>44926</v>
          </cell>
          <cell r="J138">
            <v>73346</v>
          </cell>
          <cell r="K138">
            <v>8027</v>
          </cell>
          <cell r="L138">
            <v>8459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900</v>
          </cell>
          <cell r="R138">
            <v>0</v>
          </cell>
          <cell r="S138">
            <v>0</v>
          </cell>
          <cell r="T138">
            <v>0</v>
          </cell>
          <cell r="U138">
            <v>900</v>
          </cell>
          <cell r="V138">
            <v>4660</v>
          </cell>
          <cell r="W138">
            <v>0</v>
          </cell>
          <cell r="X138">
            <v>633</v>
          </cell>
          <cell r="Y138">
            <v>0</v>
          </cell>
          <cell r="Z138">
            <v>29142.65</v>
          </cell>
          <cell r="AA138">
            <v>286095.87220939185</v>
          </cell>
          <cell r="AB138">
            <v>3</v>
          </cell>
          <cell r="AD138" t="str">
            <v>C</v>
          </cell>
          <cell r="AE138" t="str">
            <v>BLC</v>
          </cell>
          <cell r="AF138">
            <v>145430</v>
          </cell>
          <cell r="AG138">
            <v>21796</v>
          </cell>
          <cell r="AH138">
            <v>44926</v>
          </cell>
          <cell r="AI138">
            <v>0</v>
          </cell>
          <cell r="AJ138">
            <v>0</v>
          </cell>
          <cell r="AK138">
            <v>0</v>
          </cell>
        </row>
        <row r="139">
          <cell r="C139" t="str">
            <v>21303</v>
          </cell>
          <cell r="D139" t="str">
            <v>21-303</v>
          </cell>
          <cell r="E139">
            <v>159435</v>
          </cell>
          <cell r="F139" t="str">
            <v>White Pass School District</v>
          </cell>
          <cell r="G139">
            <v>25216</v>
          </cell>
          <cell r="H139">
            <v>4803</v>
          </cell>
          <cell r="I139">
            <v>6998</v>
          </cell>
          <cell r="J139">
            <v>16071</v>
          </cell>
          <cell r="K139">
            <v>2632</v>
          </cell>
          <cell r="L139">
            <v>2346</v>
          </cell>
          <cell r="M139">
            <v>0</v>
          </cell>
          <cell r="N139">
            <v>0</v>
          </cell>
          <cell r="O139">
            <v>0</v>
          </cell>
          <cell r="P139">
            <v>1159</v>
          </cell>
          <cell r="Q139">
            <v>316</v>
          </cell>
          <cell r="R139">
            <v>235</v>
          </cell>
          <cell r="S139">
            <v>81</v>
          </cell>
          <cell r="T139">
            <v>0</v>
          </cell>
          <cell r="U139">
            <v>316</v>
          </cell>
          <cell r="V139">
            <v>513</v>
          </cell>
          <cell r="W139">
            <v>0</v>
          </cell>
          <cell r="X139">
            <v>26</v>
          </cell>
          <cell r="Y139">
            <v>0</v>
          </cell>
          <cell r="Z139">
            <v>920.55</v>
          </cell>
          <cell r="AA139">
            <v>52249.797536566592</v>
          </cell>
          <cell r="AB139">
            <v>3</v>
          </cell>
          <cell r="AD139" t="str">
            <v>C</v>
          </cell>
          <cell r="AE139" t="str">
            <v>BLSC</v>
          </cell>
          <cell r="AF139">
            <v>25216</v>
          </cell>
          <cell r="AG139">
            <v>4803</v>
          </cell>
          <cell r="AH139">
            <v>6998</v>
          </cell>
          <cell r="AI139">
            <v>0</v>
          </cell>
          <cell r="AJ139">
            <v>0</v>
          </cell>
          <cell r="AK139">
            <v>0</v>
          </cell>
        </row>
        <row r="140">
          <cell r="C140" t="str">
            <v>21401</v>
          </cell>
          <cell r="D140" t="str">
            <v>21-401</v>
          </cell>
          <cell r="E140">
            <v>160060</v>
          </cell>
          <cell r="F140" t="str">
            <v>Centralia School District</v>
          </cell>
          <cell r="G140">
            <v>344077</v>
          </cell>
          <cell r="H140">
            <v>9055</v>
          </cell>
          <cell r="I140">
            <v>23612</v>
          </cell>
          <cell r="J140">
            <v>158411</v>
          </cell>
          <cell r="K140">
            <v>2844</v>
          </cell>
          <cell r="L140">
            <v>7273</v>
          </cell>
          <cell r="M140">
            <v>0</v>
          </cell>
          <cell r="N140">
            <v>0</v>
          </cell>
          <cell r="O140">
            <v>0</v>
          </cell>
          <cell r="P140">
            <v>15884</v>
          </cell>
          <cell r="Q140">
            <v>1504</v>
          </cell>
          <cell r="R140">
            <v>56</v>
          </cell>
          <cell r="S140">
            <v>475</v>
          </cell>
          <cell r="T140">
            <v>0</v>
          </cell>
          <cell r="U140">
            <v>1504</v>
          </cell>
          <cell r="V140">
            <v>1331</v>
          </cell>
          <cell r="W140">
            <v>0</v>
          </cell>
          <cell r="X140">
            <v>123</v>
          </cell>
          <cell r="Y140">
            <v>0</v>
          </cell>
          <cell r="Z140">
            <v>18932.72</v>
          </cell>
          <cell r="AA140">
            <v>501633.60354118556</v>
          </cell>
          <cell r="AB140">
            <v>3</v>
          </cell>
          <cell r="AD140" t="str">
            <v>C</v>
          </cell>
          <cell r="AE140" t="str">
            <v>BLSC</v>
          </cell>
          <cell r="AF140">
            <v>344077</v>
          </cell>
          <cell r="AG140">
            <v>9055</v>
          </cell>
          <cell r="AH140">
            <v>23612</v>
          </cell>
          <cell r="AI140">
            <v>0</v>
          </cell>
          <cell r="AJ140">
            <v>0</v>
          </cell>
          <cell r="AK140">
            <v>0</v>
          </cell>
        </row>
        <row r="141">
          <cell r="C141" t="str">
            <v>22008</v>
          </cell>
          <cell r="D141" t="str">
            <v>22-008</v>
          </cell>
          <cell r="E141">
            <v>159877</v>
          </cell>
          <cell r="F141" t="str">
            <v>Sprague School District</v>
          </cell>
          <cell r="G141">
            <v>5943</v>
          </cell>
          <cell r="H141">
            <v>450</v>
          </cell>
          <cell r="I141">
            <v>1271</v>
          </cell>
          <cell r="J141">
            <v>3556</v>
          </cell>
          <cell r="K141">
            <v>291</v>
          </cell>
          <cell r="L141">
            <v>659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362</v>
          </cell>
          <cell r="R141">
            <v>0</v>
          </cell>
          <cell r="S141">
            <v>0</v>
          </cell>
          <cell r="T141">
            <v>0</v>
          </cell>
          <cell r="U141">
            <v>362</v>
          </cell>
          <cell r="V141">
            <v>1230</v>
          </cell>
          <cell r="W141">
            <v>0</v>
          </cell>
          <cell r="X141">
            <v>0</v>
          </cell>
          <cell r="Y141">
            <v>0</v>
          </cell>
          <cell r="Z141">
            <v>443.5</v>
          </cell>
          <cell r="AA141">
            <v>12034.566589684373</v>
          </cell>
          <cell r="AB141">
            <v>3</v>
          </cell>
          <cell r="AD141" t="str">
            <v xml:space="preserve"> </v>
          </cell>
          <cell r="AE141" t="str">
            <v>BL</v>
          </cell>
          <cell r="AF141">
            <v>5943</v>
          </cell>
          <cell r="AG141">
            <v>450</v>
          </cell>
          <cell r="AH141">
            <v>1271</v>
          </cell>
          <cell r="AI141">
            <v>0</v>
          </cell>
          <cell r="AJ141">
            <v>0</v>
          </cell>
          <cell r="AK141">
            <v>0</v>
          </cell>
        </row>
        <row r="142">
          <cell r="C142" t="str">
            <v>22009</v>
          </cell>
          <cell r="D142" t="str">
            <v>22-009</v>
          </cell>
          <cell r="E142">
            <v>159921</v>
          </cell>
          <cell r="F142" t="str">
            <v>Reardan-Edwall School District</v>
          </cell>
          <cell r="G142">
            <v>22327</v>
          </cell>
          <cell r="H142">
            <v>5835</v>
          </cell>
          <cell r="I142">
            <v>17419</v>
          </cell>
          <cell r="J142">
            <v>19513</v>
          </cell>
          <cell r="K142">
            <v>4644</v>
          </cell>
          <cell r="L142">
            <v>23753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398</v>
          </cell>
          <cell r="R142">
            <v>0</v>
          </cell>
          <cell r="S142">
            <v>0</v>
          </cell>
          <cell r="T142">
            <v>0</v>
          </cell>
          <cell r="U142">
            <v>356</v>
          </cell>
          <cell r="V142">
            <v>1668</v>
          </cell>
          <cell r="W142">
            <v>0</v>
          </cell>
          <cell r="X142">
            <v>11</v>
          </cell>
          <cell r="Y142">
            <v>0</v>
          </cell>
          <cell r="Z142">
            <v>5552.6</v>
          </cell>
          <cell r="AA142">
            <v>80916.73612186934</v>
          </cell>
          <cell r="AB142">
            <v>2.98</v>
          </cell>
          <cell r="AD142" t="str">
            <v xml:space="preserve"> </v>
          </cell>
          <cell r="AE142" t="str">
            <v>BL</v>
          </cell>
          <cell r="AF142">
            <v>22327</v>
          </cell>
          <cell r="AG142">
            <v>5835</v>
          </cell>
          <cell r="AH142">
            <v>17419</v>
          </cell>
          <cell r="AI142">
            <v>0</v>
          </cell>
          <cell r="AJ142">
            <v>0</v>
          </cell>
          <cell r="AK142">
            <v>0</v>
          </cell>
        </row>
        <row r="143">
          <cell r="C143" t="str">
            <v>22017</v>
          </cell>
          <cell r="D143" t="str">
            <v>22-017</v>
          </cell>
          <cell r="E143">
            <v>159890</v>
          </cell>
          <cell r="F143" t="str">
            <v>Almira School District</v>
          </cell>
          <cell r="G143">
            <v>5271</v>
          </cell>
          <cell r="H143">
            <v>1557</v>
          </cell>
          <cell r="I143">
            <v>8363</v>
          </cell>
          <cell r="J143">
            <v>3026</v>
          </cell>
          <cell r="K143">
            <v>469</v>
          </cell>
          <cell r="L143">
            <v>1235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177</v>
          </cell>
          <cell r="R143">
            <v>0</v>
          </cell>
          <cell r="S143">
            <v>0</v>
          </cell>
          <cell r="T143">
            <v>0</v>
          </cell>
          <cell r="U143">
            <v>177</v>
          </cell>
          <cell r="V143">
            <v>711</v>
          </cell>
          <cell r="W143">
            <v>0</v>
          </cell>
          <cell r="X143">
            <v>108</v>
          </cell>
          <cell r="Y143">
            <v>0</v>
          </cell>
          <cell r="Z143">
            <v>375.55</v>
          </cell>
          <cell r="AA143">
            <v>19243.692744642394</v>
          </cell>
          <cell r="AB143">
            <v>2.98</v>
          </cell>
          <cell r="AD143" t="str">
            <v xml:space="preserve"> </v>
          </cell>
          <cell r="AE143" t="str">
            <v>BL</v>
          </cell>
          <cell r="AF143">
            <v>5271</v>
          </cell>
          <cell r="AG143">
            <v>1557</v>
          </cell>
          <cell r="AH143">
            <v>8363</v>
          </cell>
          <cell r="AI143">
            <v>0</v>
          </cell>
          <cell r="AJ143">
            <v>0</v>
          </cell>
          <cell r="AK143">
            <v>0</v>
          </cell>
        </row>
        <row r="144">
          <cell r="C144" t="str">
            <v>22073</v>
          </cell>
          <cell r="D144" t="str">
            <v>22-073</v>
          </cell>
          <cell r="E144">
            <v>159899</v>
          </cell>
          <cell r="F144" t="str">
            <v>Creston School District</v>
          </cell>
          <cell r="G144">
            <v>3666</v>
          </cell>
          <cell r="H144">
            <v>833</v>
          </cell>
          <cell r="I144">
            <v>5180</v>
          </cell>
          <cell r="J144">
            <v>3052</v>
          </cell>
          <cell r="K144">
            <v>410</v>
          </cell>
          <cell r="L144">
            <v>2158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354</v>
          </cell>
          <cell r="R144">
            <v>0</v>
          </cell>
          <cell r="S144">
            <v>0</v>
          </cell>
          <cell r="T144">
            <v>177</v>
          </cell>
          <cell r="U144">
            <v>177</v>
          </cell>
          <cell r="V144">
            <v>974</v>
          </cell>
          <cell r="W144">
            <v>0</v>
          </cell>
          <cell r="X144">
            <v>1</v>
          </cell>
          <cell r="Y144">
            <v>0</v>
          </cell>
          <cell r="Z144">
            <v>2936.95</v>
          </cell>
          <cell r="AA144">
            <v>15310.310095533177</v>
          </cell>
          <cell r="AB144">
            <v>2.98</v>
          </cell>
          <cell r="AD144" t="str">
            <v xml:space="preserve"> </v>
          </cell>
          <cell r="AE144" t="str">
            <v>BL</v>
          </cell>
          <cell r="AF144">
            <v>3666</v>
          </cell>
          <cell r="AG144">
            <v>833</v>
          </cell>
          <cell r="AH144">
            <v>5180</v>
          </cell>
          <cell r="AI144">
            <v>0</v>
          </cell>
          <cell r="AJ144">
            <v>0</v>
          </cell>
          <cell r="AK144">
            <v>0</v>
          </cell>
        </row>
        <row r="145">
          <cell r="C145" t="str">
            <v>22105</v>
          </cell>
          <cell r="D145" t="str">
            <v>22-105</v>
          </cell>
          <cell r="E145">
            <v>159905</v>
          </cell>
          <cell r="F145" t="str">
            <v>Odessa School District</v>
          </cell>
          <cell r="G145">
            <v>8980</v>
          </cell>
          <cell r="H145">
            <v>3271</v>
          </cell>
          <cell r="I145">
            <v>10548</v>
          </cell>
          <cell r="J145">
            <v>4635</v>
          </cell>
          <cell r="K145">
            <v>1055</v>
          </cell>
          <cell r="L145">
            <v>990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368</v>
          </cell>
          <cell r="R145">
            <v>0</v>
          </cell>
          <cell r="S145">
            <v>0</v>
          </cell>
          <cell r="T145">
            <v>0</v>
          </cell>
          <cell r="U145">
            <v>368</v>
          </cell>
          <cell r="V145">
            <v>1119</v>
          </cell>
          <cell r="W145">
            <v>0</v>
          </cell>
          <cell r="X145">
            <v>45</v>
          </cell>
          <cell r="Y145">
            <v>0</v>
          </cell>
          <cell r="Z145">
            <v>4322.6000000000004</v>
          </cell>
          <cell r="AA145">
            <v>29740.636199328685</v>
          </cell>
          <cell r="AB145">
            <v>2.98</v>
          </cell>
          <cell r="AD145" t="str">
            <v xml:space="preserve"> </v>
          </cell>
          <cell r="AE145" t="str">
            <v>BL</v>
          </cell>
          <cell r="AF145">
            <v>8980</v>
          </cell>
          <cell r="AG145">
            <v>3271</v>
          </cell>
          <cell r="AH145">
            <v>10548</v>
          </cell>
          <cell r="AI145">
            <v>0</v>
          </cell>
          <cell r="AJ145">
            <v>0</v>
          </cell>
          <cell r="AK145">
            <v>0</v>
          </cell>
        </row>
        <row r="146">
          <cell r="C146" t="str">
            <v>22200</v>
          </cell>
          <cell r="D146" t="str">
            <v>22-200</v>
          </cell>
          <cell r="E146">
            <v>159912</v>
          </cell>
          <cell r="F146" t="str">
            <v>Wilbur School District</v>
          </cell>
          <cell r="G146">
            <v>8050</v>
          </cell>
          <cell r="H146">
            <v>2148</v>
          </cell>
          <cell r="I146">
            <v>12214</v>
          </cell>
          <cell r="J146">
            <v>3806</v>
          </cell>
          <cell r="K146">
            <v>623</v>
          </cell>
          <cell r="L146">
            <v>2704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365</v>
          </cell>
          <cell r="R146">
            <v>0</v>
          </cell>
          <cell r="S146">
            <v>0</v>
          </cell>
          <cell r="T146">
            <v>106</v>
          </cell>
          <cell r="U146">
            <v>259</v>
          </cell>
          <cell r="V146">
            <v>1408</v>
          </cell>
          <cell r="W146">
            <v>0</v>
          </cell>
          <cell r="X146">
            <v>416</v>
          </cell>
          <cell r="Y146">
            <v>0</v>
          </cell>
          <cell r="Z146">
            <v>704.75</v>
          </cell>
          <cell r="AA146">
            <v>29071.02452878905</v>
          </cell>
          <cell r="AB146">
            <v>2.98</v>
          </cell>
          <cell r="AD146" t="str">
            <v xml:space="preserve"> </v>
          </cell>
          <cell r="AE146" t="str">
            <v>BL</v>
          </cell>
          <cell r="AF146">
            <v>8050</v>
          </cell>
          <cell r="AG146">
            <v>2148</v>
          </cell>
          <cell r="AH146">
            <v>12214</v>
          </cell>
          <cell r="AI146">
            <v>0</v>
          </cell>
          <cell r="AJ146">
            <v>0</v>
          </cell>
          <cell r="AK146">
            <v>0</v>
          </cell>
        </row>
        <row r="147">
          <cell r="C147" t="str">
            <v>22204</v>
          </cell>
          <cell r="D147" t="str">
            <v>22-204</v>
          </cell>
          <cell r="E147">
            <v>159917</v>
          </cell>
          <cell r="F147" t="str">
            <v>Harrington School District</v>
          </cell>
          <cell r="G147">
            <v>8665</v>
          </cell>
          <cell r="H147">
            <v>0</v>
          </cell>
          <cell r="I147">
            <v>4082</v>
          </cell>
          <cell r="J147">
            <v>5665</v>
          </cell>
          <cell r="K147">
            <v>0</v>
          </cell>
          <cell r="L147">
            <v>2664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531</v>
          </cell>
          <cell r="R147">
            <v>0</v>
          </cell>
          <cell r="S147">
            <v>0</v>
          </cell>
          <cell r="T147">
            <v>0</v>
          </cell>
          <cell r="U147">
            <v>531</v>
          </cell>
          <cell r="V147">
            <v>1170</v>
          </cell>
          <cell r="W147">
            <v>0</v>
          </cell>
          <cell r="X147">
            <v>3</v>
          </cell>
          <cell r="Y147">
            <v>0</v>
          </cell>
          <cell r="Z147">
            <v>52.5</v>
          </cell>
          <cell r="AA147">
            <v>19487.832948421863</v>
          </cell>
          <cell r="AB147">
            <v>3</v>
          </cell>
          <cell r="AD147" t="str">
            <v xml:space="preserve"> </v>
          </cell>
          <cell r="AE147" t="str">
            <v>BL</v>
          </cell>
          <cell r="AF147">
            <v>8665</v>
          </cell>
          <cell r="AG147">
            <v>0</v>
          </cell>
          <cell r="AH147">
            <v>4082</v>
          </cell>
          <cell r="AI147">
            <v>0</v>
          </cell>
          <cell r="AJ147">
            <v>0</v>
          </cell>
          <cell r="AK147">
            <v>0</v>
          </cell>
        </row>
        <row r="148">
          <cell r="C148" t="str">
            <v>22207</v>
          </cell>
          <cell r="D148" t="str">
            <v>22-207</v>
          </cell>
          <cell r="E148">
            <v>159920</v>
          </cell>
          <cell r="F148" t="str">
            <v>Davenport School District</v>
          </cell>
          <cell r="G148">
            <v>24941</v>
          </cell>
          <cell r="H148">
            <v>13180</v>
          </cell>
          <cell r="I148">
            <v>20553</v>
          </cell>
          <cell r="J148">
            <v>8143</v>
          </cell>
          <cell r="K148">
            <v>3744</v>
          </cell>
          <cell r="L148">
            <v>1117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350</v>
          </cell>
          <cell r="R148">
            <v>0</v>
          </cell>
          <cell r="S148">
            <v>0</v>
          </cell>
          <cell r="T148">
            <v>0</v>
          </cell>
          <cell r="U148">
            <v>350</v>
          </cell>
          <cell r="V148">
            <v>3404</v>
          </cell>
          <cell r="W148">
            <v>0</v>
          </cell>
          <cell r="X148">
            <v>10</v>
          </cell>
          <cell r="Y148">
            <v>0</v>
          </cell>
          <cell r="Z148">
            <v>0</v>
          </cell>
          <cell r="AA148">
            <v>70754</v>
          </cell>
          <cell r="AB148">
            <v>3</v>
          </cell>
          <cell r="AD148" t="str">
            <v xml:space="preserve"> </v>
          </cell>
          <cell r="AE148" t="str">
            <v>BL</v>
          </cell>
          <cell r="AF148">
            <v>24941</v>
          </cell>
          <cell r="AG148">
            <v>13180</v>
          </cell>
          <cell r="AH148">
            <v>20553</v>
          </cell>
          <cell r="AI148">
            <v>0</v>
          </cell>
          <cell r="AJ148">
            <v>0</v>
          </cell>
          <cell r="AK148">
            <v>0</v>
          </cell>
        </row>
        <row r="149">
          <cell r="C149" t="str">
            <v>23042</v>
          </cell>
          <cell r="D149" t="str">
            <v>23-042</v>
          </cell>
          <cell r="E149">
            <v>159560</v>
          </cell>
          <cell r="F149" t="str">
            <v>Southside School District</v>
          </cell>
          <cell r="G149">
            <v>7736</v>
          </cell>
          <cell r="H149">
            <v>500</v>
          </cell>
          <cell r="I149">
            <v>4908</v>
          </cell>
          <cell r="J149">
            <v>3644</v>
          </cell>
          <cell r="K149">
            <v>172</v>
          </cell>
          <cell r="L149">
            <v>1027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180</v>
          </cell>
          <cell r="R149">
            <v>0</v>
          </cell>
          <cell r="S149">
            <v>0</v>
          </cell>
          <cell r="T149">
            <v>0</v>
          </cell>
          <cell r="U149">
            <v>193</v>
          </cell>
          <cell r="V149">
            <v>11</v>
          </cell>
          <cell r="W149">
            <v>0</v>
          </cell>
          <cell r="X149">
            <v>7</v>
          </cell>
          <cell r="Y149">
            <v>0</v>
          </cell>
          <cell r="Z149">
            <v>285.60000000000002</v>
          </cell>
          <cell r="AA149">
            <v>16476.277906081599</v>
          </cell>
          <cell r="AB149">
            <v>3</v>
          </cell>
          <cell r="AD149" t="str">
            <v xml:space="preserve"> </v>
          </cell>
          <cell r="AE149" t="str">
            <v>BL</v>
          </cell>
          <cell r="AF149">
            <v>9584</v>
          </cell>
          <cell r="AG149">
            <v>637</v>
          </cell>
          <cell r="AH149">
            <v>5961</v>
          </cell>
          <cell r="AI149">
            <v>-1848</v>
          </cell>
          <cell r="AJ149">
            <v>-137</v>
          </cell>
          <cell r="AK149">
            <v>-1053</v>
          </cell>
        </row>
        <row r="150">
          <cell r="C150" t="str">
            <v>23054</v>
          </cell>
          <cell r="D150" t="str">
            <v>23-054</v>
          </cell>
          <cell r="E150">
            <v>159538</v>
          </cell>
          <cell r="F150" t="str">
            <v>Grapeview School District</v>
          </cell>
          <cell r="G150">
            <v>10103</v>
          </cell>
          <cell r="H150">
            <v>1573</v>
          </cell>
          <cell r="I150">
            <v>6657</v>
          </cell>
          <cell r="J150">
            <v>6651</v>
          </cell>
          <cell r="K150">
            <v>952</v>
          </cell>
          <cell r="L150">
            <v>2509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180</v>
          </cell>
          <cell r="R150">
            <v>0</v>
          </cell>
          <cell r="S150">
            <v>0</v>
          </cell>
          <cell r="T150">
            <v>0</v>
          </cell>
          <cell r="U150">
            <v>180</v>
          </cell>
          <cell r="V150">
            <v>282</v>
          </cell>
          <cell r="W150">
            <v>0</v>
          </cell>
          <cell r="X150">
            <v>21</v>
          </cell>
          <cell r="Y150">
            <v>0</v>
          </cell>
          <cell r="Z150">
            <v>1282.5</v>
          </cell>
          <cell r="AA150">
            <v>25767.699715982442</v>
          </cell>
          <cell r="AB150">
            <v>2.98</v>
          </cell>
          <cell r="AD150" t="str">
            <v xml:space="preserve"> </v>
          </cell>
          <cell r="AE150" t="str">
            <v>BL</v>
          </cell>
          <cell r="AF150">
            <v>10103</v>
          </cell>
          <cell r="AG150">
            <v>1573</v>
          </cell>
          <cell r="AH150">
            <v>6657</v>
          </cell>
          <cell r="AI150">
            <v>0</v>
          </cell>
          <cell r="AJ150">
            <v>0</v>
          </cell>
          <cell r="AK150">
            <v>0</v>
          </cell>
        </row>
        <row r="151">
          <cell r="C151" t="str">
            <v>23309</v>
          </cell>
          <cell r="D151" t="str">
            <v>23-309</v>
          </cell>
          <cell r="E151">
            <v>159487</v>
          </cell>
          <cell r="F151" t="str">
            <v>Shelton School District</v>
          </cell>
          <cell r="G151">
            <v>298867</v>
          </cell>
          <cell r="H151">
            <v>36215</v>
          </cell>
          <cell r="I151">
            <v>52097</v>
          </cell>
          <cell r="J151">
            <v>116964</v>
          </cell>
          <cell r="K151">
            <v>12977</v>
          </cell>
          <cell r="L151">
            <v>8286</v>
          </cell>
          <cell r="M151">
            <v>1012</v>
          </cell>
          <cell r="N151">
            <v>0</v>
          </cell>
          <cell r="O151">
            <v>0</v>
          </cell>
          <cell r="P151">
            <v>17548</v>
          </cell>
          <cell r="Q151">
            <v>1341</v>
          </cell>
          <cell r="R151">
            <v>225</v>
          </cell>
          <cell r="S151">
            <v>595</v>
          </cell>
          <cell r="T151">
            <v>0</v>
          </cell>
          <cell r="U151">
            <v>1321</v>
          </cell>
          <cell r="V151">
            <v>1680</v>
          </cell>
          <cell r="W151">
            <v>0</v>
          </cell>
          <cell r="X151">
            <v>156</v>
          </cell>
          <cell r="Y151">
            <v>57</v>
          </cell>
          <cell r="Z151">
            <v>19435.830000000002</v>
          </cell>
          <cell r="AA151">
            <v>493285.85912240186</v>
          </cell>
          <cell r="AB151">
            <v>3</v>
          </cell>
          <cell r="AD151" t="str">
            <v xml:space="preserve"> </v>
          </cell>
          <cell r="AE151" t="str">
            <v>BLS</v>
          </cell>
          <cell r="AF151">
            <v>338072</v>
          </cell>
          <cell r="AG151">
            <v>40698</v>
          </cell>
          <cell r="AH151">
            <v>58769</v>
          </cell>
          <cell r="AI151">
            <v>-39205</v>
          </cell>
          <cell r="AJ151">
            <v>-4483</v>
          </cell>
          <cell r="AK151">
            <v>-6672</v>
          </cell>
        </row>
        <row r="152">
          <cell r="C152" t="str">
            <v>23311</v>
          </cell>
          <cell r="D152" t="str">
            <v>23-311</v>
          </cell>
          <cell r="E152">
            <v>159858</v>
          </cell>
          <cell r="F152" t="str">
            <v>Mary M Knight School District</v>
          </cell>
          <cell r="G152">
            <v>12634</v>
          </cell>
          <cell r="H152">
            <v>1246</v>
          </cell>
          <cell r="I152">
            <v>4194</v>
          </cell>
          <cell r="J152">
            <v>7637</v>
          </cell>
          <cell r="K152">
            <v>748</v>
          </cell>
          <cell r="L152">
            <v>1382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360</v>
          </cell>
          <cell r="R152">
            <v>0</v>
          </cell>
          <cell r="S152">
            <v>0</v>
          </cell>
          <cell r="T152">
            <v>0</v>
          </cell>
          <cell r="U152">
            <v>360</v>
          </cell>
          <cell r="V152">
            <v>659</v>
          </cell>
          <cell r="W152">
            <v>0</v>
          </cell>
          <cell r="X152">
            <v>151</v>
          </cell>
          <cell r="Y152">
            <v>0</v>
          </cell>
          <cell r="Z152">
            <v>2224.0500000000002</v>
          </cell>
          <cell r="AA152">
            <v>26029.84988452656</v>
          </cell>
          <cell r="AB152">
            <v>3</v>
          </cell>
          <cell r="AD152" t="str">
            <v xml:space="preserve"> </v>
          </cell>
          <cell r="AE152" t="str">
            <v>BL</v>
          </cell>
          <cell r="AF152">
            <v>12634</v>
          </cell>
          <cell r="AG152">
            <v>1246</v>
          </cell>
          <cell r="AH152">
            <v>4194</v>
          </cell>
          <cell r="AI152">
            <v>0</v>
          </cell>
          <cell r="AJ152">
            <v>0</v>
          </cell>
          <cell r="AK152">
            <v>0</v>
          </cell>
        </row>
        <row r="153">
          <cell r="C153" t="str">
            <v>23402</v>
          </cell>
          <cell r="D153" t="str">
            <v>23-402</v>
          </cell>
          <cell r="E153">
            <v>159424</v>
          </cell>
          <cell r="F153" t="str">
            <v>Pioneer School District</v>
          </cell>
          <cell r="G153">
            <v>51705</v>
          </cell>
          <cell r="H153">
            <v>4820</v>
          </cell>
          <cell r="I153">
            <v>14120</v>
          </cell>
          <cell r="J153">
            <v>22168</v>
          </cell>
          <cell r="K153">
            <v>1777</v>
          </cell>
          <cell r="L153">
            <v>2707</v>
          </cell>
          <cell r="M153">
            <v>0</v>
          </cell>
          <cell r="N153">
            <v>0</v>
          </cell>
          <cell r="O153">
            <v>0</v>
          </cell>
          <cell r="P153">
            <v>10299</v>
          </cell>
          <cell r="Q153">
            <v>380</v>
          </cell>
          <cell r="R153">
            <v>32</v>
          </cell>
          <cell r="S153">
            <v>148</v>
          </cell>
          <cell r="T153">
            <v>0</v>
          </cell>
          <cell r="U153">
            <v>360</v>
          </cell>
          <cell r="V153">
            <v>1208</v>
          </cell>
          <cell r="W153">
            <v>107</v>
          </cell>
          <cell r="X153">
            <v>6</v>
          </cell>
          <cell r="Y153">
            <v>0</v>
          </cell>
          <cell r="Z153">
            <v>835.85</v>
          </cell>
          <cell r="AA153">
            <v>93351.049268668212</v>
          </cell>
          <cell r="AB153">
            <v>3</v>
          </cell>
          <cell r="AD153" t="str">
            <v xml:space="preserve"> </v>
          </cell>
          <cell r="AE153" t="str">
            <v>BLS</v>
          </cell>
          <cell r="AF153">
            <v>51705</v>
          </cell>
          <cell r="AG153">
            <v>4820</v>
          </cell>
          <cell r="AH153">
            <v>14120</v>
          </cell>
          <cell r="AI153">
            <v>0</v>
          </cell>
          <cell r="AJ153">
            <v>0</v>
          </cell>
          <cell r="AK153">
            <v>0</v>
          </cell>
        </row>
        <row r="154">
          <cell r="C154" t="str">
            <v>23403</v>
          </cell>
          <cell r="D154" t="str">
            <v>23-403</v>
          </cell>
          <cell r="E154">
            <v>159504</v>
          </cell>
          <cell r="F154" t="str">
            <v>North Mason School District</v>
          </cell>
          <cell r="G154">
            <v>120554</v>
          </cell>
          <cell r="H154">
            <v>19880</v>
          </cell>
          <cell r="I154">
            <v>36703</v>
          </cell>
          <cell r="J154">
            <v>79550</v>
          </cell>
          <cell r="K154">
            <v>13076</v>
          </cell>
          <cell r="L154">
            <v>11863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756</v>
          </cell>
          <cell r="R154">
            <v>0</v>
          </cell>
          <cell r="S154">
            <v>0</v>
          </cell>
          <cell r="T154">
            <v>0</v>
          </cell>
          <cell r="U154">
            <v>756</v>
          </cell>
          <cell r="V154">
            <v>3102</v>
          </cell>
          <cell r="W154">
            <v>0</v>
          </cell>
          <cell r="X154">
            <v>211</v>
          </cell>
          <cell r="Y154">
            <v>0</v>
          </cell>
          <cell r="Z154">
            <v>20659.5</v>
          </cell>
          <cell r="AA154">
            <v>256400.66281755193</v>
          </cell>
          <cell r="AB154">
            <v>3</v>
          </cell>
          <cell r="AD154" t="str">
            <v xml:space="preserve"> </v>
          </cell>
          <cell r="AE154" t="str">
            <v>BL</v>
          </cell>
          <cell r="AF154">
            <v>120554</v>
          </cell>
          <cell r="AG154">
            <v>19880</v>
          </cell>
          <cell r="AH154">
            <v>36703</v>
          </cell>
          <cell r="AI154">
            <v>0</v>
          </cell>
          <cell r="AJ154">
            <v>0</v>
          </cell>
          <cell r="AK154">
            <v>0</v>
          </cell>
        </row>
        <row r="155">
          <cell r="C155" t="str">
            <v>23404</v>
          </cell>
          <cell r="D155" t="str">
            <v>23-404</v>
          </cell>
          <cell r="E155">
            <v>159388</v>
          </cell>
          <cell r="F155" t="str">
            <v>Hood Canal School District</v>
          </cell>
          <cell r="G155">
            <v>42409</v>
          </cell>
          <cell r="H155">
            <v>0</v>
          </cell>
          <cell r="I155">
            <v>0</v>
          </cell>
          <cell r="J155">
            <v>21131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4620</v>
          </cell>
          <cell r="Q155">
            <v>201</v>
          </cell>
          <cell r="R155">
            <v>50</v>
          </cell>
          <cell r="S155">
            <v>151</v>
          </cell>
          <cell r="T155">
            <v>23</v>
          </cell>
          <cell r="U155">
            <v>178</v>
          </cell>
          <cell r="V155">
            <v>1085</v>
          </cell>
          <cell r="W155">
            <v>532</v>
          </cell>
          <cell r="X155">
            <v>45</v>
          </cell>
          <cell r="Y155">
            <v>0</v>
          </cell>
          <cell r="Z155">
            <v>416</v>
          </cell>
          <cell r="AA155">
            <v>59456.765204003081</v>
          </cell>
          <cell r="AB155">
            <v>3</v>
          </cell>
          <cell r="AD155" t="str">
            <v xml:space="preserve"> </v>
          </cell>
          <cell r="AE155" t="str">
            <v>BLS</v>
          </cell>
          <cell r="AF155">
            <v>42409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</row>
        <row r="156">
          <cell r="C156" t="str">
            <v>24014</v>
          </cell>
          <cell r="D156" t="str">
            <v>24-014</v>
          </cell>
          <cell r="E156">
            <v>159635</v>
          </cell>
          <cell r="F156" t="str">
            <v>Nespelem School District</v>
          </cell>
          <cell r="G156">
            <v>13175</v>
          </cell>
          <cell r="H156">
            <v>774</v>
          </cell>
          <cell r="I156">
            <v>3704</v>
          </cell>
          <cell r="J156">
            <v>9575</v>
          </cell>
          <cell r="K156">
            <v>584</v>
          </cell>
          <cell r="L156">
            <v>2613</v>
          </cell>
          <cell r="M156">
            <v>0</v>
          </cell>
          <cell r="N156">
            <v>0</v>
          </cell>
          <cell r="O156">
            <v>0</v>
          </cell>
          <cell r="P156">
            <v>5471</v>
          </cell>
          <cell r="Q156">
            <v>180</v>
          </cell>
          <cell r="R156">
            <v>12</v>
          </cell>
          <cell r="S156">
            <v>168</v>
          </cell>
          <cell r="T156">
            <v>0</v>
          </cell>
          <cell r="U156">
            <v>180</v>
          </cell>
          <cell r="V156">
            <v>1308</v>
          </cell>
          <cell r="W156">
            <v>0</v>
          </cell>
          <cell r="X156">
            <v>68</v>
          </cell>
          <cell r="Y156">
            <v>0</v>
          </cell>
          <cell r="Z156">
            <v>3739.5</v>
          </cell>
          <cell r="AA156">
            <v>30496.167821401075</v>
          </cell>
          <cell r="AB156">
            <v>3</v>
          </cell>
          <cell r="AD156" t="str">
            <v xml:space="preserve"> </v>
          </cell>
          <cell r="AE156" t="str">
            <v>BLS</v>
          </cell>
          <cell r="AF156">
            <v>13175</v>
          </cell>
          <cell r="AG156">
            <v>774</v>
          </cell>
          <cell r="AH156">
            <v>3704</v>
          </cell>
          <cell r="AI156">
            <v>0</v>
          </cell>
          <cell r="AJ156">
            <v>0</v>
          </cell>
          <cell r="AK156">
            <v>0</v>
          </cell>
        </row>
        <row r="157">
          <cell r="C157" t="str">
            <v>24019</v>
          </cell>
          <cell r="D157" t="str">
            <v>24-019</v>
          </cell>
          <cell r="E157">
            <v>159344</v>
          </cell>
          <cell r="F157" t="str">
            <v>Omak School District</v>
          </cell>
          <cell r="G157">
            <v>106381</v>
          </cell>
          <cell r="H157">
            <v>14672</v>
          </cell>
          <cell r="I157">
            <v>24151</v>
          </cell>
          <cell r="J157">
            <v>67851</v>
          </cell>
          <cell r="K157">
            <v>7004</v>
          </cell>
          <cell r="L157">
            <v>8961</v>
          </cell>
          <cell r="M157">
            <v>0</v>
          </cell>
          <cell r="N157">
            <v>0</v>
          </cell>
          <cell r="O157">
            <v>0</v>
          </cell>
          <cell r="P157">
            <v>21467</v>
          </cell>
          <cell r="Q157">
            <v>714</v>
          </cell>
          <cell r="R157">
            <v>38</v>
          </cell>
          <cell r="S157">
            <v>658</v>
          </cell>
          <cell r="T157">
            <v>114</v>
          </cell>
          <cell r="U157">
            <v>600</v>
          </cell>
          <cell r="V157">
            <v>1811</v>
          </cell>
          <cell r="W157">
            <v>0</v>
          </cell>
          <cell r="X157">
            <v>281</v>
          </cell>
          <cell r="Y157">
            <v>0</v>
          </cell>
          <cell r="Z157">
            <v>13002.5</v>
          </cell>
          <cell r="AA157">
            <v>214239.18244803697</v>
          </cell>
          <cell r="AB157">
            <v>3</v>
          </cell>
          <cell r="AD157" t="str">
            <v>C</v>
          </cell>
          <cell r="AE157" t="str">
            <v>BLSC</v>
          </cell>
          <cell r="AF157">
            <v>106647</v>
          </cell>
          <cell r="AG157">
            <v>14672</v>
          </cell>
          <cell r="AH157">
            <v>24151</v>
          </cell>
          <cell r="AI157">
            <v>-266</v>
          </cell>
          <cell r="AJ157">
            <v>0</v>
          </cell>
          <cell r="AK157">
            <v>0</v>
          </cell>
        </row>
        <row r="158">
          <cell r="C158" t="str">
            <v>24105</v>
          </cell>
          <cell r="D158" t="str">
            <v>24-105</v>
          </cell>
          <cell r="E158">
            <v>159343</v>
          </cell>
          <cell r="F158" t="str">
            <v>Okanogan School District</v>
          </cell>
          <cell r="G158">
            <v>53261</v>
          </cell>
          <cell r="H158">
            <v>9967</v>
          </cell>
          <cell r="I158">
            <v>18702</v>
          </cell>
          <cell r="J158">
            <v>28051</v>
          </cell>
          <cell r="K158">
            <v>4045</v>
          </cell>
          <cell r="L158">
            <v>5095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704</v>
          </cell>
          <cell r="R158">
            <v>0</v>
          </cell>
          <cell r="S158">
            <v>0</v>
          </cell>
          <cell r="T158">
            <v>176</v>
          </cell>
          <cell r="U158">
            <v>558</v>
          </cell>
          <cell r="V158">
            <v>2182</v>
          </cell>
          <cell r="W158">
            <v>0</v>
          </cell>
          <cell r="X158">
            <v>220</v>
          </cell>
          <cell r="Y158">
            <v>0</v>
          </cell>
          <cell r="Z158">
            <v>702</v>
          </cell>
          <cell r="AA158">
            <v>109268.83294842187</v>
          </cell>
          <cell r="AB158">
            <v>3</v>
          </cell>
          <cell r="AD158" t="str">
            <v>C</v>
          </cell>
          <cell r="AE158" t="str">
            <v>BLC</v>
          </cell>
          <cell r="AF158">
            <v>53261</v>
          </cell>
          <cell r="AG158">
            <v>9967</v>
          </cell>
          <cell r="AH158">
            <v>18702</v>
          </cell>
          <cell r="AI158">
            <v>0</v>
          </cell>
          <cell r="AJ158">
            <v>0</v>
          </cell>
          <cell r="AK158">
            <v>0</v>
          </cell>
        </row>
        <row r="159">
          <cell r="C159" t="str">
            <v>24111</v>
          </cell>
          <cell r="D159" t="str">
            <v>24-111</v>
          </cell>
          <cell r="E159">
            <v>159434</v>
          </cell>
          <cell r="F159" t="str">
            <v>Brewster School District</v>
          </cell>
          <cell r="G159">
            <v>95379</v>
          </cell>
          <cell r="H159">
            <v>16823</v>
          </cell>
          <cell r="I159">
            <v>18416</v>
          </cell>
          <cell r="J159">
            <v>27624</v>
          </cell>
          <cell r="K159">
            <v>3731</v>
          </cell>
          <cell r="L159">
            <v>3312</v>
          </cell>
          <cell r="M159">
            <v>0</v>
          </cell>
          <cell r="N159">
            <v>0</v>
          </cell>
          <cell r="O159">
            <v>0</v>
          </cell>
          <cell r="P159">
            <v>9249</v>
          </cell>
          <cell r="Q159">
            <v>352</v>
          </cell>
          <cell r="R159">
            <v>20</v>
          </cell>
          <cell r="S159">
            <v>332</v>
          </cell>
          <cell r="T159">
            <v>0</v>
          </cell>
          <cell r="U159">
            <v>352</v>
          </cell>
          <cell r="V159">
            <v>2017</v>
          </cell>
          <cell r="W159">
            <v>506</v>
          </cell>
          <cell r="X159">
            <v>1</v>
          </cell>
          <cell r="Y159">
            <v>0</v>
          </cell>
          <cell r="Z159">
            <v>0</v>
          </cell>
          <cell r="AA159">
            <v>158998.66666666666</v>
          </cell>
          <cell r="AB159">
            <v>3</v>
          </cell>
          <cell r="AD159" t="str">
            <v>C</v>
          </cell>
          <cell r="AE159" t="str">
            <v>BLSC</v>
          </cell>
          <cell r="AF159">
            <v>95379</v>
          </cell>
          <cell r="AG159">
            <v>16823</v>
          </cell>
          <cell r="AH159">
            <v>18416</v>
          </cell>
          <cell r="AI159">
            <v>0</v>
          </cell>
          <cell r="AJ159">
            <v>0</v>
          </cell>
          <cell r="AK159">
            <v>0</v>
          </cell>
        </row>
        <row r="160">
          <cell r="C160" t="str">
            <v>24122</v>
          </cell>
          <cell r="D160" t="str">
            <v>24-122</v>
          </cell>
          <cell r="E160">
            <v>159634</v>
          </cell>
          <cell r="F160" t="str">
            <v>Pateros School District</v>
          </cell>
          <cell r="G160">
            <v>22094</v>
          </cell>
          <cell r="H160">
            <v>5068</v>
          </cell>
          <cell r="I160">
            <v>8981</v>
          </cell>
          <cell r="J160">
            <v>11408</v>
          </cell>
          <cell r="K160">
            <v>2582</v>
          </cell>
          <cell r="L160">
            <v>2256</v>
          </cell>
          <cell r="M160">
            <v>0</v>
          </cell>
          <cell r="N160">
            <v>0</v>
          </cell>
          <cell r="O160">
            <v>0</v>
          </cell>
          <cell r="P160">
            <v>2133</v>
          </cell>
          <cell r="Q160">
            <v>354</v>
          </cell>
          <cell r="R160">
            <v>204</v>
          </cell>
          <cell r="S160">
            <v>150</v>
          </cell>
          <cell r="T160">
            <v>0</v>
          </cell>
          <cell r="U160">
            <v>354</v>
          </cell>
          <cell r="V160">
            <v>729</v>
          </cell>
          <cell r="W160">
            <v>291</v>
          </cell>
          <cell r="X160">
            <v>13</v>
          </cell>
          <cell r="Y160">
            <v>0</v>
          </cell>
          <cell r="Z160">
            <v>585.6</v>
          </cell>
          <cell r="AA160">
            <v>48699.65665896843</v>
          </cell>
          <cell r="AB160">
            <v>3</v>
          </cell>
          <cell r="AD160" t="str">
            <v xml:space="preserve"> </v>
          </cell>
          <cell r="AE160" t="str">
            <v>BLS</v>
          </cell>
          <cell r="AF160">
            <v>22094</v>
          </cell>
          <cell r="AG160">
            <v>5068</v>
          </cell>
          <cell r="AH160">
            <v>8981</v>
          </cell>
          <cell r="AI160">
            <v>0</v>
          </cell>
          <cell r="AJ160">
            <v>0</v>
          </cell>
          <cell r="AK160">
            <v>0</v>
          </cell>
        </row>
        <row r="161">
          <cell r="C161" t="str">
            <v>24350</v>
          </cell>
          <cell r="D161" t="str">
            <v>24-350</v>
          </cell>
          <cell r="E161">
            <v>159503</v>
          </cell>
          <cell r="F161" t="str">
            <v>Methow Valley School District</v>
          </cell>
          <cell r="G161">
            <v>26822</v>
          </cell>
          <cell r="H161">
            <v>7679</v>
          </cell>
          <cell r="I161">
            <v>19054</v>
          </cell>
          <cell r="J161">
            <v>7543</v>
          </cell>
          <cell r="K161">
            <v>1680</v>
          </cell>
          <cell r="L161">
            <v>2300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522</v>
          </cell>
          <cell r="R161">
            <v>0</v>
          </cell>
          <cell r="S161">
            <v>0</v>
          </cell>
          <cell r="T161">
            <v>146</v>
          </cell>
          <cell r="U161">
            <v>348</v>
          </cell>
          <cell r="V161">
            <v>5263</v>
          </cell>
          <cell r="W161">
            <v>0</v>
          </cell>
          <cell r="X161">
            <v>109</v>
          </cell>
          <cell r="Y161">
            <v>0</v>
          </cell>
          <cell r="Z161">
            <v>1631.35</v>
          </cell>
          <cell r="AA161">
            <v>67075.006928406467</v>
          </cell>
          <cell r="AB161">
            <v>3</v>
          </cell>
          <cell r="AD161" t="str">
            <v xml:space="preserve"> </v>
          </cell>
          <cell r="AE161" t="str">
            <v>BL</v>
          </cell>
          <cell r="AF161">
            <v>26822</v>
          </cell>
          <cell r="AG161">
            <v>7679</v>
          </cell>
          <cell r="AH161">
            <v>19054</v>
          </cell>
          <cell r="AI161">
            <v>0</v>
          </cell>
          <cell r="AJ161">
            <v>0</v>
          </cell>
          <cell r="AK161">
            <v>0</v>
          </cell>
        </row>
        <row r="162">
          <cell r="C162" t="str">
            <v>24404</v>
          </cell>
          <cell r="D162" t="str">
            <v>24-404</v>
          </cell>
          <cell r="E162">
            <v>159436</v>
          </cell>
          <cell r="F162" t="str">
            <v>Tonasket School District</v>
          </cell>
          <cell r="G162">
            <v>83393</v>
          </cell>
          <cell r="H162">
            <v>9071</v>
          </cell>
          <cell r="I162">
            <v>21277</v>
          </cell>
          <cell r="J162">
            <v>43387</v>
          </cell>
          <cell r="K162">
            <v>3411</v>
          </cell>
          <cell r="L162">
            <v>4977</v>
          </cell>
          <cell r="M162">
            <v>0</v>
          </cell>
          <cell r="N162">
            <v>0</v>
          </cell>
          <cell r="O162">
            <v>0</v>
          </cell>
          <cell r="P162">
            <v>2821</v>
          </cell>
          <cell r="Q162">
            <v>531</v>
          </cell>
          <cell r="R162">
            <v>26</v>
          </cell>
          <cell r="S162">
            <v>151</v>
          </cell>
          <cell r="T162">
            <v>0</v>
          </cell>
          <cell r="U162">
            <v>531</v>
          </cell>
          <cell r="V162">
            <v>3146</v>
          </cell>
          <cell r="W162">
            <v>0</v>
          </cell>
          <cell r="X162">
            <v>911</v>
          </cell>
          <cell r="Y162">
            <v>0</v>
          </cell>
          <cell r="Z162">
            <v>3386.75</v>
          </cell>
          <cell r="AA162">
            <v>153994.21247113164</v>
          </cell>
          <cell r="AB162">
            <v>3</v>
          </cell>
          <cell r="AD162" t="str">
            <v>C</v>
          </cell>
          <cell r="AE162" t="str">
            <v>BLSC</v>
          </cell>
          <cell r="AF162">
            <v>83393</v>
          </cell>
          <cell r="AG162">
            <v>9071</v>
          </cell>
          <cell r="AH162">
            <v>21277</v>
          </cell>
          <cell r="AI162">
            <v>0</v>
          </cell>
          <cell r="AJ162">
            <v>0</v>
          </cell>
          <cell r="AK162">
            <v>0</v>
          </cell>
        </row>
        <row r="163">
          <cell r="C163" t="str">
            <v>24410</v>
          </cell>
          <cell r="D163" t="str">
            <v>24-410</v>
          </cell>
          <cell r="E163">
            <v>159301</v>
          </cell>
          <cell r="F163" t="str">
            <v>Oroville School District</v>
          </cell>
          <cell r="G163">
            <v>45773</v>
          </cell>
          <cell r="H163">
            <v>4299</v>
          </cell>
          <cell r="I163">
            <v>9336</v>
          </cell>
          <cell r="J163">
            <v>18981</v>
          </cell>
          <cell r="K163">
            <v>2119</v>
          </cell>
          <cell r="L163">
            <v>1449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358</v>
          </cell>
          <cell r="R163">
            <v>0</v>
          </cell>
          <cell r="S163">
            <v>0</v>
          </cell>
          <cell r="T163">
            <v>0</v>
          </cell>
          <cell r="U163">
            <v>358</v>
          </cell>
          <cell r="V163">
            <v>523</v>
          </cell>
          <cell r="W163">
            <v>0</v>
          </cell>
          <cell r="X163">
            <v>39</v>
          </cell>
          <cell r="Y163">
            <v>0</v>
          </cell>
          <cell r="Z163">
            <v>2413.9499999999998</v>
          </cell>
          <cell r="AA163">
            <v>75732.992301770602</v>
          </cell>
          <cell r="AB163">
            <v>3</v>
          </cell>
          <cell r="AD163" t="str">
            <v>C</v>
          </cell>
          <cell r="AE163" t="str">
            <v>BLC</v>
          </cell>
          <cell r="AF163">
            <v>45773</v>
          </cell>
          <cell r="AG163">
            <v>4299</v>
          </cell>
          <cell r="AH163">
            <v>9336</v>
          </cell>
          <cell r="AI163">
            <v>0</v>
          </cell>
          <cell r="AJ163">
            <v>0</v>
          </cell>
          <cell r="AK163">
            <v>0</v>
          </cell>
        </row>
        <row r="164">
          <cell r="C164" t="str">
            <v>25101</v>
          </cell>
          <cell r="D164" t="str">
            <v>25-101</v>
          </cell>
          <cell r="E164">
            <v>159356</v>
          </cell>
          <cell r="F164" t="str">
            <v>Ocean Beach School District</v>
          </cell>
          <cell r="G164">
            <v>70110</v>
          </cell>
          <cell r="H164">
            <v>9325</v>
          </cell>
          <cell r="I164">
            <v>24031</v>
          </cell>
          <cell r="J164">
            <v>39164</v>
          </cell>
          <cell r="K164">
            <v>5011</v>
          </cell>
          <cell r="L164">
            <v>5190</v>
          </cell>
          <cell r="M164">
            <v>0</v>
          </cell>
          <cell r="N164">
            <v>0</v>
          </cell>
          <cell r="O164">
            <v>0</v>
          </cell>
          <cell r="P164">
            <v>4487</v>
          </cell>
          <cell r="Q164">
            <v>856</v>
          </cell>
          <cell r="R164">
            <v>62</v>
          </cell>
          <cell r="S164">
            <v>241</v>
          </cell>
          <cell r="T164">
            <v>183</v>
          </cell>
          <cell r="U164">
            <v>673</v>
          </cell>
          <cell r="V164">
            <v>452</v>
          </cell>
          <cell r="W164">
            <v>0</v>
          </cell>
          <cell r="X164">
            <v>59</v>
          </cell>
          <cell r="Y164">
            <v>0</v>
          </cell>
          <cell r="Z164">
            <v>4190.1499999999996</v>
          </cell>
          <cell r="AA164">
            <v>139653.26943802927</v>
          </cell>
          <cell r="AB164">
            <v>3</v>
          </cell>
          <cell r="AD164" t="str">
            <v>C</v>
          </cell>
          <cell r="AE164" t="str">
            <v>BLSC</v>
          </cell>
          <cell r="AF164">
            <v>70110</v>
          </cell>
          <cell r="AG164">
            <v>9325</v>
          </cell>
          <cell r="AH164">
            <v>24031</v>
          </cell>
          <cell r="AI164">
            <v>0</v>
          </cell>
          <cell r="AJ164">
            <v>0</v>
          </cell>
          <cell r="AK164">
            <v>0</v>
          </cell>
        </row>
        <row r="165">
          <cell r="C165" t="str">
            <v>25116</v>
          </cell>
          <cell r="D165" t="str">
            <v>25-116</v>
          </cell>
          <cell r="E165">
            <v>159355</v>
          </cell>
          <cell r="F165" t="str">
            <v>Raymond School District</v>
          </cell>
          <cell r="G165">
            <v>50223</v>
          </cell>
          <cell r="H165">
            <v>3757</v>
          </cell>
          <cell r="I165">
            <v>13207</v>
          </cell>
          <cell r="J165">
            <v>19231</v>
          </cell>
          <cell r="K165">
            <v>1230</v>
          </cell>
          <cell r="L165">
            <v>3808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538</v>
          </cell>
          <cell r="R165">
            <v>0</v>
          </cell>
          <cell r="S165">
            <v>0</v>
          </cell>
          <cell r="T165">
            <v>0</v>
          </cell>
          <cell r="U165">
            <v>382</v>
          </cell>
          <cell r="V165">
            <v>678</v>
          </cell>
          <cell r="W165">
            <v>0</v>
          </cell>
          <cell r="X165">
            <v>8</v>
          </cell>
          <cell r="Y165">
            <v>0</v>
          </cell>
          <cell r="Z165">
            <v>1327</v>
          </cell>
          <cell r="AA165">
            <v>84458.288683602761</v>
          </cell>
          <cell r="AB165">
            <v>3</v>
          </cell>
          <cell r="AD165" t="str">
            <v xml:space="preserve"> </v>
          </cell>
          <cell r="AE165" t="str">
            <v>BL</v>
          </cell>
          <cell r="AF165">
            <v>50223</v>
          </cell>
          <cell r="AG165">
            <v>4997</v>
          </cell>
          <cell r="AH165">
            <v>11967</v>
          </cell>
          <cell r="AI165">
            <v>0</v>
          </cell>
          <cell r="AJ165">
            <v>-1240</v>
          </cell>
          <cell r="AK165">
            <v>1240</v>
          </cell>
        </row>
        <row r="166">
          <cell r="C166" t="str">
            <v>25118</v>
          </cell>
          <cell r="D166" t="str">
            <v>25-118</v>
          </cell>
          <cell r="E166">
            <v>159393</v>
          </cell>
          <cell r="F166" t="str">
            <v>South Bend School District</v>
          </cell>
          <cell r="G166">
            <v>41731</v>
          </cell>
          <cell r="H166">
            <v>6720</v>
          </cell>
          <cell r="I166">
            <v>18081</v>
          </cell>
          <cell r="J166">
            <v>19645</v>
          </cell>
          <cell r="K166">
            <v>3359</v>
          </cell>
          <cell r="L166">
            <v>4459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364</v>
          </cell>
          <cell r="R166">
            <v>0</v>
          </cell>
          <cell r="S166">
            <v>0</v>
          </cell>
          <cell r="T166">
            <v>0</v>
          </cell>
          <cell r="U166">
            <v>364</v>
          </cell>
          <cell r="V166">
            <v>1520</v>
          </cell>
          <cell r="W166">
            <v>0</v>
          </cell>
          <cell r="X166">
            <v>64</v>
          </cell>
          <cell r="Y166">
            <v>0</v>
          </cell>
          <cell r="Z166">
            <v>260</v>
          </cell>
          <cell r="AA166">
            <v>86483.394919168597</v>
          </cell>
          <cell r="AB166">
            <v>3</v>
          </cell>
          <cell r="AD166" t="str">
            <v xml:space="preserve"> </v>
          </cell>
          <cell r="AE166" t="str">
            <v>BL</v>
          </cell>
          <cell r="AF166">
            <v>41731</v>
          </cell>
          <cell r="AG166">
            <v>6720</v>
          </cell>
          <cell r="AH166">
            <v>18081</v>
          </cell>
          <cell r="AI166">
            <v>0</v>
          </cell>
          <cell r="AJ166">
            <v>0</v>
          </cell>
          <cell r="AK166">
            <v>0</v>
          </cell>
        </row>
        <row r="167">
          <cell r="C167" t="str">
            <v>25155</v>
          </cell>
          <cell r="D167" t="str">
            <v>25-155</v>
          </cell>
          <cell r="E167">
            <v>159374</v>
          </cell>
          <cell r="F167" t="str">
            <v>Naselle-Grays River Valley School District</v>
          </cell>
          <cell r="G167">
            <v>17699</v>
          </cell>
          <cell r="H167">
            <v>3636</v>
          </cell>
          <cell r="I167">
            <v>9002</v>
          </cell>
          <cell r="J167">
            <v>7895</v>
          </cell>
          <cell r="K167">
            <v>1767</v>
          </cell>
          <cell r="L167">
            <v>1513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195</v>
          </cell>
          <cell r="R167">
            <v>0</v>
          </cell>
          <cell r="S167">
            <v>0</v>
          </cell>
          <cell r="T167">
            <v>0</v>
          </cell>
          <cell r="U167">
            <v>195</v>
          </cell>
          <cell r="V167">
            <v>2236</v>
          </cell>
          <cell r="W167">
            <v>0</v>
          </cell>
          <cell r="X167">
            <v>241</v>
          </cell>
          <cell r="Y167">
            <v>0</v>
          </cell>
          <cell r="Z167">
            <v>1188.7</v>
          </cell>
          <cell r="AA167">
            <v>40549.702078521936</v>
          </cell>
          <cell r="AB167">
            <v>3</v>
          </cell>
          <cell r="AD167" t="str">
            <v xml:space="preserve"> </v>
          </cell>
          <cell r="AE167" t="str">
            <v>BL</v>
          </cell>
          <cell r="AF167">
            <v>19996</v>
          </cell>
          <cell r="AG167">
            <v>4125</v>
          </cell>
          <cell r="AH167">
            <v>10151</v>
          </cell>
          <cell r="AI167">
            <v>-2297</v>
          </cell>
          <cell r="AJ167">
            <v>-489</v>
          </cell>
          <cell r="AK167">
            <v>-1149</v>
          </cell>
        </row>
        <row r="168">
          <cell r="C168" t="str">
            <v>25160</v>
          </cell>
          <cell r="D168" t="str">
            <v>25-160</v>
          </cell>
          <cell r="E168">
            <v>159403</v>
          </cell>
          <cell r="F168" t="str">
            <v>Willapa Valley School District</v>
          </cell>
          <cell r="G168">
            <v>18190</v>
          </cell>
          <cell r="H168">
            <v>6646</v>
          </cell>
          <cell r="I168">
            <v>19291</v>
          </cell>
          <cell r="J168">
            <v>10406</v>
          </cell>
          <cell r="K168">
            <v>3785</v>
          </cell>
          <cell r="L168">
            <v>6984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384</v>
          </cell>
          <cell r="R168">
            <v>0</v>
          </cell>
          <cell r="S168">
            <v>0</v>
          </cell>
          <cell r="T168">
            <v>0</v>
          </cell>
          <cell r="U168">
            <v>384</v>
          </cell>
          <cell r="V168">
            <v>1612</v>
          </cell>
          <cell r="W168">
            <v>0</v>
          </cell>
          <cell r="X168">
            <v>89</v>
          </cell>
          <cell r="Y168">
            <v>0</v>
          </cell>
          <cell r="Z168">
            <v>1208.3499999999999</v>
          </cell>
          <cell r="AA168">
            <v>60287.08622016936</v>
          </cell>
          <cell r="AB168">
            <v>3</v>
          </cell>
          <cell r="AD168" t="str">
            <v xml:space="preserve"> </v>
          </cell>
          <cell r="AE168" t="str">
            <v>BL</v>
          </cell>
          <cell r="AF168">
            <v>18190</v>
          </cell>
          <cell r="AG168">
            <v>6646</v>
          </cell>
          <cell r="AH168">
            <v>19291</v>
          </cell>
          <cell r="AI168">
            <v>0</v>
          </cell>
          <cell r="AJ168">
            <v>0</v>
          </cell>
          <cell r="AK168">
            <v>0</v>
          </cell>
        </row>
        <row r="169">
          <cell r="C169" t="str">
            <v>25200</v>
          </cell>
          <cell r="D169" t="str">
            <v>25-200</v>
          </cell>
          <cell r="E169">
            <v>159338</v>
          </cell>
          <cell r="F169" t="str">
            <v>North River School District</v>
          </cell>
          <cell r="G169">
            <v>4402</v>
          </cell>
          <cell r="H169">
            <v>4</v>
          </cell>
          <cell r="I169">
            <v>1788</v>
          </cell>
          <cell r="J169">
            <v>2601</v>
          </cell>
          <cell r="K169">
            <v>0</v>
          </cell>
          <cell r="L169">
            <v>554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183</v>
          </cell>
          <cell r="R169">
            <v>0</v>
          </cell>
          <cell r="S169">
            <v>0</v>
          </cell>
          <cell r="T169">
            <v>0</v>
          </cell>
          <cell r="U169">
            <v>183</v>
          </cell>
          <cell r="V169">
            <v>429</v>
          </cell>
          <cell r="W169">
            <v>0</v>
          </cell>
          <cell r="X169">
            <v>43</v>
          </cell>
          <cell r="Y169">
            <v>0</v>
          </cell>
          <cell r="Z169">
            <v>0</v>
          </cell>
          <cell r="AA169">
            <v>8755</v>
          </cell>
          <cell r="AB169">
            <v>3</v>
          </cell>
          <cell r="AD169" t="str">
            <v xml:space="preserve"> </v>
          </cell>
          <cell r="AE169" t="str">
            <v>BL</v>
          </cell>
          <cell r="AF169">
            <v>4402</v>
          </cell>
          <cell r="AG169">
            <v>4</v>
          </cell>
          <cell r="AH169">
            <v>1788</v>
          </cell>
          <cell r="AI169">
            <v>0</v>
          </cell>
          <cell r="AJ169">
            <v>0</v>
          </cell>
          <cell r="AK169">
            <v>0</v>
          </cell>
        </row>
        <row r="170">
          <cell r="C170" t="str">
            <v>26056</v>
          </cell>
          <cell r="D170" t="str">
            <v>26-056</v>
          </cell>
          <cell r="E170">
            <v>159421</v>
          </cell>
          <cell r="F170" t="str">
            <v>Newport School District</v>
          </cell>
          <cell r="G170">
            <v>72762</v>
          </cell>
          <cell r="H170">
            <v>9650</v>
          </cell>
          <cell r="I170">
            <v>23067</v>
          </cell>
          <cell r="J170">
            <v>62736</v>
          </cell>
          <cell r="K170">
            <v>9590</v>
          </cell>
          <cell r="L170">
            <v>35755</v>
          </cell>
          <cell r="M170">
            <v>0</v>
          </cell>
          <cell r="N170">
            <v>0</v>
          </cell>
          <cell r="O170">
            <v>0</v>
          </cell>
          <cell r="P170">
            <v>5917</v>
          </cell>
          <cell r="Q170">
            <v>552</v>
          </cell>
          <cell r="R170">
            <v>136</v>
          </cell>
          <cell r="S170">
            <v>272</v>
          </cell>
          <cell r="T170">
            <v>0</v>
          </cell>
          <cell r="U170">
            <v>552</v>
          </cell>
          <cell r="V170">
            <v>2522</v>
          </cell>
          <cell r="W170">
            <v>0</v>
          </cell>
          <cell r="X170">
            <v>196</v>
          </cell>
          <cell r="Y170">
            <v>0</v>
          </cell>
          <cell r="Z170">
            <v>27242.23</v>
          </cell>
          <cell r="AA170">
            <v>190546.67744418784</v>
          </cell>
          <cell r="AB170">
            <v>3</v>
          </cell>
          <cell r="AD170" t="str">
            <v xml:space="preserve"> </v>
          </cell>
          <cell r="AE170" t="str">
            <v>BLS</v>
          </cell>
          <cell r="AF170">
            <v>72762</v>
          </cell>
          <cell r="AG170">
            <v>9650</v>
          </cell>
          <cell r="AH170">
            <v>23067</v>
          </cell>
          <cell r="AI170">
            <v>0</v>
          </cell>
          <cell r="AJ170">
            <v>0</v>
          </cell>
          <cell r="AK170">
            <v>0</v>
          </cell>
        </row>
        <row r="171">
          <cell r="C171" t="str">
            <v>26059</v>
          </cell>
          <cell r="D171" t="str">
            <v>26-059</v>
          </cell>
          <cell r="E171">
            <v>159353</v>
          </cell>
          <cell r="F171" t="str">
            <v>Cusick School District</v>
          </cell>
          <cell r="G171">
            <v>18702</v>
          </cell>
          <cell r="H171">
            <v>2206</v>
          </cell>
          <cell r="I171">
            <v>11439</v>
          </cell>
          <cell r="J171">
            <v>10229</v>
          </cell>
          <cell r="K171">
            <v>850</v>
          </cell>
          <cell r="L171">
            <v>2992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356</v>
          </cell>
          <cell r="R171">
            <v>0</v>
          </cell>
          <cell r="S171">
            <v>0</v>
          </cell>
          <cell r="T171">
            <v>0</v>
          </cell>
          <cell r="U171">
            <v>356</v>
          </cell>
          <cell r="V171">
            <v>1831</v>
          </cell>
          <cell r="W171">
            <v>0</v>
          </cell>
          <cell r="X171">
            <v>22</v>
          </cell>
          <cell r="Y171">
            <v>0</v>
          </cell>
          <cell r="Z171">
            <v>2129.75</v>
          </cell>
          <cell r="AA171">
            <v>44229.145496535792</v>
          </cell>
          <cell r="AB171">
            <v>3</v>
          </cell>
          <cell r="AD171" t="str">
            <v xml:space="preserve"> </v>
          </cell>
          <cell r="AE171" t="str">
            <v>BL</v>
          </cell>
          <cell r="AF171">
            <v>18702</v>
          </cell>
          <cell r="AG171">
            <v>2206</v>
          </cell>
          <cell r="AH171">
            <v>11439</v>
          </cell>
          <cell r="AI171">
            <v>0</v>
          </cell>
          <cell r="AJ171">
            <v>0</v>
          </cell>
          <cell r="AK171">
            <v>0</v>
          </cell>
        </row>
        <row r="172">
          <cell r="C172" t="str">
            <v>26070</v>
          </cell>
          <cell r="D172" t="str">
            <v>26-070</v>
          </cell>
          <cell r="E172">
            <v>159496</v>
          </cell>
          <cell r="F172" t="str">
            <v>Selkirk School District</v>
          </cell>
          <cell r="G172">
            <v>11814</v>
          </cell>
          <cell r="H172">
            <v>1229</v>
          </cell>
          <cell r="I172">
            <v>7630</v>
          </cell>
          <cell r="J172">
            <v>7131</v>
          </cell>
          <cell r="K172">
            <v>977</v>
          </cell>
          <cell r="L172">
            <v>3852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547</v>
          </cell>
          <cell r="R172">
            <v>0</v>
          </cell>
          <cell r="S172">
            <v>0</v>
          </cell>
          <cell r="T172">
            <v>0</v>
          </cell>
          <cell r="U172">
            <v>525</v>
          </cell>
          <cell r="V172">
            <v>906</v>
          </cell>
          <cell r="W172">
            <v>0</v>
          </cell>
          <cell r="X172">
            <v>74</v>
          </cell>
          <cell r="Y172">
            <v>0</v>
          </cell>
          <cell r="Z172">
            <v>541.58000000000004</v>
          </cell>
          <cell r="AA172">
            <v>29768.434949961505</v>
          </cell>
          <cell r="AB172">
            <v>3</v>
          </cell>
          <cell r="AD172" t="str">
            <v xml:space="preserve"> </v>
          </cell>
          <cell r="AE172" t="str">
            <v>BL</v>
          </cell>
          <cell r="AF172">
            <v>11814</v>
          </cell>
          <cell r="AG172">
            <v>1229</v>
          </cell>
          <cell r="AH172">
            <v>7630</v>
          </cell>
          <cell r="AI172">
            <v>0</v>
          </cell>
          <cell r="AJ172">
            <v>0</v>
          </cell>
          <cell r="AK172">
            <v>0</v>
          </cell>
        </row>
        <row r="173">
          <cell r="C173" t="str">
            <v>27001</v>
          </cell>
          <cell r="D173" t="str">
            <v>27-001</v>
          </cell>
          <cell r="E173">
            <v>159390</v>
          </cell>
          <cell r="F173" t="str">
            <v>Steilacoom Historical School District</v>
          </cell>
          <cell r="G173">
            <v>57232</v>
          </cell>
          <cell r="H173">
            <v>14976</v>
          </cell>
          <cell r="I173">
            <v>126422</v>
          </cell>
          <cell r="J173">
            <v>18564</v>
          </cell>
          <cell r="K173">
            <v>3864</v>
          </cell>
          <cell r="L173">
            <v>14929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1068</v>
          </cell>
          <cell r="R173">
            <v>0</v>
          </cell>
          <cell r="S173">
            <v>0</v>
          </cell>
          <cell r="T173">
            <v>712</v>
          </cell>
          <cell r="U173">
            <v>356</v>
          </cell>
          <cell r="V173">
            <v>1196</v>
          </cell>
          <cell r="W173">
            <v>0</v>
          </cell>
          <cell r="X173">
            <v>21</v>
          </cell>
          <cell r="Y173">
            <v>0</v>
          </cell>
          <cell r="Z173">
            <v>95622.1</v>
          </cell>
          <cell r="AA173">
            <v>254371.96333591529</v>
          </cell>
          <cell r="AB173">
            <v>2.98</v>
          </cell>
          <cell r="AD173" t="str">
            <v>C</v>
          </cell>
          <cell r="AE173" t="str">
            <v>BLC</v>
          </cell>
          <cell r="AF173">
            <v>57232</v>
          </cell>
          <cell r="AG173">
            <v>14976</v>
          </cell>
          <cell r="AH173">
            <v>126422</v>
          </cell>
          <cell r="AI173">
            <v>0</v>
          </cell>
          <cell r="AJ173">
            <v>0</v>
          </cell>
          <cell r="AK173">
            <v>0</v>
          </cell>
        </row>
        <row r="174">
          <cell r="C174" t="str">
            <v>27003</v>
          </cell>
          <cell r="D174" t="str">
            <v>27-003</v>
          </cell>
          <cell r="E174">
            <v>159884</v>
          </cell>
          <cell r="F174" t="str">
            <v>Puyallup School District</v>
          </cell>
          <cell r="G174">
            <v>670912</v>
          </cell>
          <cell r="H174">
            <v>139572</v>
          </cell>
          <cell r="I174">
            <v>290491</v>
          </cell>
          <cell r="J174">
            <v>106390</v>
          </cell>
          <cell r="K174">
            <v>20052</v>
          </cell>
          <cell r="L174">
            <v>7071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5727</v>
          </cell>
          <cell r="R174">
            <v>0</v>
          </cell>
          <cell r="S174">
            <v>0</v>
          </cell>
          <cell r="T174">
            <v>0</v>
          </cell>
          <cell r="U174">
            <v>3221</v>
          </cell>
          <cell r="V174">
            <v>13496</v>
          </cell>
          <cell r="W174">
            <v>0</v>
          </cell>
          <cell r="X174">
            <v>237</v>
          </cell>
          <cell r="Y174">
            <v>0</v>
          </cell>
          <cell r="Z174">
            <v>1168656.3999999999</v>
          </cell>
          <cell r="AA174">
            <v>1563501.0692840647</v>
          </cell>
          <cell r="AB174">
            <v>3</v>
          </cell>
          <cell r="AD174" t="str">
            <v xml:space="preserve"> </v>
          </cell>
          <cell r="AE174" t="str">
            <v>BL</v>
          </cell>
          <cell r="AF174">
            <v>670912</v>
          </cell>
          <cell r="AG174">
            <v>139572</v>
          </cell>
          <cell r="AH174">
            <v>290491</v>
          </cell>
          <cell r="AI174">
            <v>0</v>
          </cell>
          <cell r="AJ174">
            <v>0</v>
          </cell>
          <cell r="AK174">
            <v>0</v>
          </cell>
        </row>
        <row r="175">
          <cell r="C175" t="str">
            <v>27010</v>
          </cell>
          <cell r="D175" t="str">
            <v>27-010</v>
          </cell>
          <cell r="E175">
            <v>159888</v>
          </cell>
          <cell r="F175" t="str">
            <v>Tacoma School District</v>
          </cell>
          <cell r="G175">
            <v>2207177</v>
          </cell>
          <cell r="H175">
            <v>268385</v>
          </cell>
          <cell r="I175">
            <v>459970</v>
          </cell>
          <cell r="J175">
            <v>1082886</v>
          </cell>
          <cell r="K175">
            <v>99788</v>
          </cell>
          <cell r="L175">
            <v>57830</v>
          </cell>
          <cell r="M175">
            <v>0</v>
          </cell>
          <cell r="N175">
            <v>0</v>
          </cell>
          <cell r="O175">
            <v>0</v>
          </cell>
          <cell r="P175">
            <v>70426</v>
          </cell>
          <cell r="Q175">
            <v>9621</v>
          </cell>
          <cell r="R175">
            <v>783</v>
          </cell>
          <cell r="S175">
            <v>2608</v>
          </cell>
          <cell r="T175">
            <v>0</v>
          </cell>
          <cell r="U175">
            <v>9442</v>
          </cell>
          <cell r="V175">
            <v>39862</v>
          </cell>
          <cell r="W175">
            <v>983</v>
          </cell>
          <cell r="X175">
            <v>8610</v>
          </cell>
          <cell r="Y175">
            <v>0</v>
          </cell>
          <cell r="Z175">
            <v>88067.78</v>
          </cell>
          <cell r="AA175">
            <v>3859058.3056197073</v>
          </cell>
          <cell r="AB175">
            <v>3</v>
          </cell>
          <cell r="AD175" t="str">
            <v xml:space="preserve"> </v>
          </cell>
          <cell r="AE175" t="str">
            <v>BLS</v>
          </cell>
          <cell r="AF175">
            <v>2207177</v>
          </cell>
          <cell r="AG175">
            <v>268385</v>
          </cell>
          <cell r="AH175">
            <v>459970</v>
          </cell>
          <cell r="AI175">
            <v>0</v>
          </cell>
          <cell r="AJ175">
            <v>0</v>
          </cell>
          <cell r="AK175">
            <v>0</v>
          </cell>
        </row>
        <row r="176">
          <cell r="C176" t="str">
            <v>27019</v>
          </cell>
          <cell r="D176" t="str">
            <v>27-019</v>
          </cell>
          <cell r="E176">
            <v>159559</v>
          </cell>
          <cell r="F176" t="str">
            <v>Carbonado School District</v>
          </cell>
          <cell r="G176">
            <v>4186</v>
          </cell>
          <cell r="H176">
            <v>768</v>
          </cell>
          <cell r="I176">
            <v>3355</v>
          </cell>
          <cell r="J176">
            <v>2596</v>
          </cell>
          <cell r="K176">
            <v>317</v>
          </cell>
          <cell r="L176">
            <v>301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178</v>
          </cell>
          <cell r="R176">
            <v>0</v>
          </cell>
          <cell r="S176">
            <v>0</v>
          </cell>
          <cell r="T176">
            <v>0</v>
          </cell>
          <cell r="U176">
            <v>178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2662</v>
          </cell>
          <cell r="AA176">
            <v>11276.45365349858</v>
          </cell>
          <cell r="AB176">
            <v>2.98</v>
          </cell>
          <cell r="AD176" t="str">
            <v xml:space="preserve"> </v>
          </cell>
          <cell r="AE176" t="str">
            <v>BL</v>
          </cell>
          <cell r="AF176">
            <v>4186</v>
          </cell>
          <cell r="AG176">
            <v>768</v>
          </cell>
          <cell r="AH176">
            <v>3355</v>
          </cell>
          <cell r="AI176">
            <v>0</v>
          </cell>
          <cell r="AJ176">
            <v>0</v>
          </cell>
          <cell r="AK176">
            <v>0</v>
          </cell>
        </row>
        <row r="177">
          <cell r="C177" t="str">
            <v>27083</v>
          </cell>
          <cell r="D177" t="str">
            <v>27-083</v>
          </cell>
          <cell r="E177">
            <v>159991</v>
          </cell>
          <cell r="F177" t="str">
            <v>University Place School District</v>
          </cell>
          <cell r="G177">
            <v>217957</v>
          </cell>
          <cell r="H177">
            <v>52327</v>
          </cell>
          <cell r="I177">
            <v>180992</v>
          </cell>
          <cell r="J177">
            <v>108038</v>
          </cell>
          <cell r="K177">
            <v>20116</v>
          </cell>
          <cell r="L177">
            <v>25425</v>
          </cell>
          <cell r="M177">
            <v>1629</v>
          </cell>
          <cell r="N177">
            <v>472</v>
          </cell>
          <cell r="O177">
            <v>1139</v>
          </cell>
          <cell r="P177">
            <v>0</v>
          </cell>
          <cell r="Q177">
            <v>1520</v>
          </cell>
          <cell r="R177">
            <v>585</v>
          </cell>
          <cell r="S177">
            <v>0</v>
          </cell>
          <cell r="T177">
            <v>0</v>
          </cell>
          <cell r="U177">
            <v>1515</v>
          </cell>
          <cell r="V177">
            <v>2684</v>
          </cell>
          <cell r="W177">
            <v>0</v>
          </cell>
          <cell r="X177">
            <v>153</v>
          </cell>
          <cell r="Y177">
            <v>0</v>
          </cell>
          <cell r="Z177">
            <v>229287.1</v>
          </cell>
          <cell r="AA177">
            <v>628569.70410534472</v>
          </cell>
          <cell r="AB177">
            <v>2.98</v>
          </cell>
          <cell r="AD177" t="str">
            <v xml:space="preserve"> </v>
          </cell>
          <cell r="AE177" t="str">
            <v>BLS</v>
          </cell>
          <cell r="AF177">
            <v>217957</v>
          </cell>
          <cell r="AG177">
            <v>52327</v>
          </cell>
          <cell r="AH177">
            <v>180992</v>
          </cell>
          <cell r="AI177">
            <v>0</v>
          </cell>
          <cell r="AJ177">
            <v>0</v>
          </cell>
          <cell r="AK177">
            <v>0</v>
          </cell>
        </row>
        <row r="178">
          <cell r="C178" t="str">
            <v>27320</v>
          </cell>
          <cell r="D178" t="str">
            <v>27-320</v>
          </cell>
          <cell r="E178">
            <v>160057</v>
          </cell>
          <cell r="F178" t="str">
            <v>Sumner School District</v>
          </cell>
          <cell r="G178">
            <v>299912</v>
          </cell>
          <cell r="H178">
            <v>78259</v>
          </cell>
          <cell r="I178">
            <v>311356</v>
          </cell>
          <cell r="J178">
            <v>114494</v>
          </cell>
          <cell r="K178">
            <v>28750</v>
          </cell>
          <cell r="L178">
            <v>28777</v>
          </cell>
          <cell r="M178">
            <v>292</v>
          </cell>
          <cell r="N178">
            <v>303</v>
          </cell>
          <cell r="O178">
            <v>10096</v>
          </cell>
          <cell r="P178">
            <v>23668</v>
          </cell>
          <cell r="Q178">
            <v>2366</v>
          </cell>
          <cell r="R178">
            <v>546</v>
          </cell>
          <cell r="S178">
            <v>364</v>
          </cell>
          <cell r="T178">
            <v>0</v>
          </cell>
          <cell r="U178">
            <v>2366</v>
          </cell>
          <cell r="V178">
            <v>3981</v>
          </cell>
          <cell r="W178">
            <v>0</v>
          </cell>
          <cell r="X178">
            <v>250</v>
          </cell>
          <cell r="Y178">
            <v>0</v>
          </cell>
          <cell r="Z178">
            <v>390457.5</v>
          </cell>
          <cell r="AA178">
            <v>940786.64471985539</v>
          </cell>
          <cell r="AB178">
            <v>2.98</v>
          </cell>
          <cell r="AD178" t="str">
            <v xml:space="preserve"> </v>
          </cell>
          <cell r="AE178" t="str">
            <v>BLS</v>
          </cell>
          <cell r="AF178">
            <v>299912</v>
          </cell>
          <cell r="AG178">
            <v>78259</v>
          </cell>
          <cell r="AH178">
            <v>311356</v>
          </cell>
          <cell r="AI178">
            <v>0</v>
          </cell>
          <cell r="AJ178">
            <v>0</v>
          </cell>
          <cell r="AK178">
            <v>0</v>
          </cell>
        </row>
        <row r="179">
          <cell r="C179" t="str">
            <v>27343</v>
          </cell>
          <cell r="D179" t="str">
            <v>27-343</v>
          </cell>
          <cell r="E179">
            <v>159994</v>
          </cell>
          <cell r="F179" t="str">
            <v>Dieringer School District</v>
          </cell>
          <cell r="G179">
            <v>17146</v>
          </cell>
          <cell r="H179">
            <v>3645</v>
          </cell>
          <cell r="I179">
            <v>60755</v>
          </cell>
          <cell r="J179">
            <v>4537</v>
          </cell>
          <cell r="K179">
            <v>512</v>
          </cell>
          <cell r="L179">
            <v>1667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522</v>
          </cell>
          <cell r="R179">
            <v>0</v>
          </cell>
          <cell r="S179">
            <v>0</v>
          </cell>
          <cell r="T179">
            <v>522</v>
          </cell>
          <cell r="U179">
            <v>0</v>
          </cell>
          <cell r="V179">
            <v>503</v>
          </cell>
          <cell r="W179">
            <v>0</v>
          </cell>
          <cell r="X179">
            <v>1</v>
          </cell>
          <cell r="Y179">
            <v>0</v>
          </cell>
          <cell r="Z179">
            <v>16560.75</v>
          </cell>
          <cell r="AA179">
            <v>91658.138652207592</v>
          </cell>
          <cell r="AB179">
            <v>2.98</v>
          </cell>
          <cell r="AD179" t="str">
            <v xml:space="preserve"> </v>
          </cell>
          <cell r="AE179" t="str">
            <v>BL</v>
          </cell>
          <cell r="AF179">
            <v>17146</v>
          </cell>
          <cell r="AG179">
            <v>3645</v>
          </cell>
          <cell r="AH179">
            <v>60755</v>
          </cell>
          <cell r="AI179">
            <v>0</v>
          </cell>
          <cell r="AJ179">
            <v>0</v>
          </cell>
          <cell r="AK179">
            <v>0</v>
          </cell>
        </row>
        <row r="180">
          <cell r="C180" t="str">
            <v>27344</v>
          </cell>
          <cell r="D180" t="str">
            <v>27-344</v>
          </cell>
          <cell r="E180">
            <v>160003</v>
          </cell>
          <cell r="F180" t="str">
            <v>Orting School District</v>
          </cell>
          <cell r="G180">
            <v>77973</v>
          </cell>
          <cell r="H180">
            <v>15542</v>
          </cell>
          <cell r="I180">
            <v>51316</v>
          </cell>
          <cell r="J180">
            <v>29437</v>
          </cell>
          <cell r="K180">
            <v>5990</v>
          </cell>
          <cell r="L180">
            <v>6601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809</v>
          </cell>
          <cell r="R180">
            <v>0</v>
          </cell>
          <cell r="S180">
            <v>0</v>
          </cell>
          <cell r="T180">
            <v>0</v>
          </cell>
          <cell r="U180">
            <v>809</v>
          </cell>
          <cell r="V180">
            <v>4919</v>
          </cell>
          <cell r="W180">
            <v>0</v>
          </cell>
          <cell r="X180">
            <v>12</v>
          </cell>
          <cell r="Y180">
            <v>0</v>
          </cell>
          <cell r="Z180">
            <v>73293.100000000006</v>
          </cell>
          <cell r="AA180">
            <v>200345.7505773672</v>
          </cell>
          <cell r="AB180">
            <v>3</v>
          </cell>
          <cell r="AD180" t="str">
            <v xml:space="preserve"> </v>
          </cell>
          <cell r="AE180" t="str">
            <v>BL</v>
          </cell>
          <cell r="AF180">
            <v>77973</v>
          </cell>
          <cell r="AG180">
            <v>15542</v>
          </cell>
          <cell r="AH180">
            <v>51316</v>
          </cell>
          <cell r="AI180">
            <v>0</v>
          </cell>
          <cell r="AJ180">
            <v>0</v>
          </cell>
          <cell r="AK180">
            <v>0</v>
          </cell>
        </row>
        <row r="181">
          <cell r="C181" t="str">
            <v>27400</v>
          </cell>
          <cell r="D181" t="str">
            <v>27-400</v>
          </cell>
          <cell r="E181">
            <v>160031</v>
          </cell>
          <cell r="F181" t="str">
            <v>Clover Park School District</v>
          </cell>
          <cell r="G181">
            <v>877640</v>
          </cell>
          <cell r="H181">
            <v>187023</v>
          </cell>
          <cell r="I181">
            <v>180239</v>
          </cell>
          <cell r="J181">
            <v>510972</v>
          </cell>
          <cell r="K181">
            <v>107172</v>
          </cell>
          <cell r="L181">
            <v>116907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4314</v>
          </cell>
          <cell r="R181">
            <v>0</v>
          </cell>
          <cell r="S181">
            <v>0</v>
          </cell>
          <cell r="T181">
            <v>0</v>
          </cell>
          <cell r="U181">
            <v>4314</v>
          </cell>
          <cell r="V181">
            <v>17859</v>
          </cell>
          <cell r="W181">
            <v>0</v>
          </cell>
          <cell r="X181">
            <v>3199</v>
          </cell>
          <cell r="Y181">
            <v>0</v>
          </cell>
          <cell r="Z181">
            <v>100299.8</v>
          </cell>
          <cell r="AA181">
            <v>1785812.9014626637</v>
          </cell>
          <cell r="AB181">
            <v>3</v>
          </cell>
          <cell r="AD181" t="str">
            <v>C</v>
          </cell>
          <cell r="AE181" t="str">
            <v>BLC</v>
          </cell>
          <cell r="AF181">
            <v>978841</v>
          </cell>
          <cell r="AG181">
            <v>209466</v>
          </cell>
          <cell r="AH181">
            <v>202688</v>
          </cell>
          <cell r="AI181">
            <v>-101201</v>
          </cell>
          <cell r="AJ181">
            <v>-22443</v>
          </cell>
          <cell r="AK181">
            <v>-22449</v>
          </cell>
        </row>
        <row r="182">
          <cell r="C182" t="str">
            <v>27401</v>
          </cell>
          <cell r="D182" t="str">
            <v>27-401</v>
          </cell>
          <cell r="E182">
            <v>159268</v>
          </cell>
          <cell r="F182" t="str">
            <v>Peninsula School District</v>
          </cell>
          <cell r="G182">
            <v>196868</v>
          </cell>
          <cell r="H182">
            <v>46203</v>
          </cell>
          <cell r="I182">
            <v>229709</v>
          </cell>
          <cell r="J182">
            <v>96830</v>
          </cell>
          <cell r="K182">
            <v>24383</v>
          </cell>
          <cell r="L182">
            <v>57263</v>
          </cell>
          <cell r="M182">
            <v>0</v>
          </cell>
          <cell r="N182">
            <v>0</v>
          </cell>
          <cell r="O182">
            <v>0</v>
          </cell>
          <cell r="P182">
            <v>3843</v>
          </cell>
          <cell r="Q182">
            <v>2662</v>
          </cell>
          <cell r="R182">
            <v>35</v>
          </cell>
          <cell r="S182">
            <v>325</v>
          </cell>
          <cell r="T182">
            <v>360</v>
          </cell>
          <cell r="U182">
            <v>2302</v>
          </cell>
          <cell r="V182">
            <v>20727</v>
          </cell>
          <cell r="W182">
            <v>0</v>
          </cell>
          <cell r="X182">
            <v>1279</v>
          </cell>
          <cell r="Y182">
            <v>0</v>
          </cell>
          <cell r="Z182">
            <v>501515.39</v>
          </cell>
          <cell r="AA182">
            <v>770012.85876581457</v>
          </cell>
          <cell r="AB182">
            <v>2.98</v>
          </cell>
          <cell r="AD182" t="str">
            <v>C</v>
          </cell>
          <cell r="AE182" t="str">
            <v>BLSC</v>
          </cell>
          <cell r="AF182">
            <v>196868</v>
          </cell>
          <cell r="AG182">
            <v>46203</v>
          </cell>
          <cell r="AH182">
            <v>229709</v>
          </cell>
          <cell r="AI182">
            <v>0</v>
          </cell>
          <cell r="AJ182">
            <v>0</v>
          </cell>
          <cell r="AK182">
            <v>0</v>
          </cell>
        </row>
        <row r="183">
          <cell r="C183" t="str">
            <v>27402</v>
          </cell>
          <cell r="D183" t="str">
            <v>27-402</v>
          </cell>
          <cell r="E183">
            <v>159976</v>
          </cell>
          <cell r="F183" t="str">
            <v>Franklin Pierce School District</v>
          </cell>
          <cell r="G183">
            <v>790396</v>
          </cell>
          <cell r="H183">
            <v>28258</v>
          </cell>
          <cell r="I183">
            <v>150599</v>
          </cell>
          <cell r="J183">
            <v>422724</v>
          </cell>
          <cell r="K183">
            <v>16690</v>
          </cell>
          <cell r="L183">
            <v>64125</v>
          </cell>
          <cell r="M183">
            <v>0</v>
          </cell>
          <cell r="N183">
            <v>0</v>
          </cell>
          <cell r="O183">
            <v>0</v>
          </cell>
          <cell r="P183">
            <v>20677</v>
          </cell>
          <cell r="Q183">
            <v>2523</v>
          </cell>
          <cell r="R183">
            <v>87</v>
          </cell>
          <cell r="S183">
            <v>749</v>
          </cell>
          <cell r="T183">
            <v>0</v>
          </cell>
          <cell r="U183">
            <v>2523</v>
          </cell>
          <cell r="V183">
            <v>1433</v>
          </cell>
          <cell r="W183">
            <v>0</v>
          </cell>
          <cell r="X183">
            <v>264</v>
          </cell>
          <cell r="Y183">
            <v>0</v>
          </cell>
          <cell r="Z183">
            <v>88814.9</v>
          </cell>
          <cell r="AA183">
            <v>1340795.6989992303</v>
          </cell>
          <cell r="AB183">
            <v>3</v>
          </cell>
          <cell r="AD183" t="str">
            <v xml:space="preserve"> </v>
          </cell>
          <cell r="AE183" t="str">
            <v>BLS</v>
          </cell>
          <cell r="AF183">
            <v>790396</v>
          </cell>
          <cell r="AG183">
            <v>28258</v>
          </cell>
          <cell r="AH183">
            <v>150599</v>
          </cell>
          <cell r="AI183">
            <v>0</v>
          </cell>
          <cell r="AJ183">
            <v>0</v>
          </cell>
          <cell r="AK183">
            <v>0</v>
          </cell>
        </row>
        <row r="184">
          <cell r="C184" t="str">
            <v>27403</v>
          </cell>
          <cell r="D184" t="str">
            <v>27-403</v>
          </cell>
          <cell r="E184">
            <v>159241</v>
          </cell>
          <cell r="F184" t="str">
            <v>Bethel School District</v>
          </cell>
          <cell r="G184">
            <v>894273</v>
          </cell>
          <cell r="H184">
            <v>180956</v>
          </cell>
          <cell r="I184">
            <v>494818</v>
          </cell>
          <cell r="J184">
            <v>458867</v>
          </cell>
          <cell r="K184">
            <v>90679</v>
          </cell>
          <cell r="L184">
            <v>112014</v>
          </cell>
          <cell r="M184">
            <v>3821</v>
          </cell>
          <cell r="N184">
            <v>0</v>
          </cell>
          <cell r="O184">
            <v>0</v>
          </cell>
          <cell r="P184">
            <v>22452</v>
          </cell>
          <cell r="Q184">
            <v>5178</v>
          </cell>
          <cell r="R184">
            <v>149</v>
          </cell>
          <cell r="S184">
            <v>411</v>
          </cell>
          <cell r="T184">
            <v>178</v>
          </cell>
          <cell r="U184">
            <v>5000</v>
          </cell>
          <cell r="V184">
            <v>20239</v>
          </cell>
          <cell r="W184">
            <v>90</v>
          </cell>
          <cell r="X184">
            <v>8480</v>
          </cell>
          <cell r="Y184">
            <v>0</v>
          </cell>
          <cell r="Z184">
            <v>230113.85</v>
          </cell>
          <cell r="AA184">
            <v>2116625.768283295</v>
          </cell>
          <cell r="AB184">
            <v>3</v>
          </cell>
          <cell r="AD184" t="str">
            <v xml:space="preserve"> </v>
          </cell>
          <cell r="AE184" t="str">
            <v>BLS</v>
          </cell>
          <cell r="AF184">
            <v>894273</v>
          </cell>
          <cell r="AG184">
            <v>180956</v>
          </cell>
          <cell r="AH184">
            <v>494818</v>
          </cell>
          <cell r="AI184">
            <v>0</v>
          </cell>
          <cell r="AJ184">
            <v>0</v>
          </cell>
          <cell r="AK184">
            <v>0</v>
          </cell>
        </row>
        <row r="185">
          <cell r="C185" t="str">
            <v>27404</v>
          </cell>
          <cell r="D185" t="str">
            <v>27-404</v>
          </cell>
          <cell r="E185">
            <v>159397</v>
          </cell>
          <cell r="F185" t="str">
            <v>Eatonville School District</v>
          </cell>
          <cell r="G185">
            <v>72694</v>
          </cell>
          <cell r="H185">
            <v>17012</v>
          </cell>
          <cell r="I185">
            <v>54456</v>
          </cell>
          <cell r="J185">
            <v>29165</v>
          </cell>
          <cell r="K185">
            <v>6224</v>
          </cell>
          <cell r="L185">
            <v>5221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836</v>
          </cell>
          <cell r="R185">
            <v>0</v>
          </cell>
          <cell r="S185">
            <v>0</v>
          </cell>
          <cell r="T185">
            <v>0</v>
          </cell>
          <cell r="U185">
            <v>836</v>
          </cell>
          <cell r="V185">
            <v>1353</v>
          </cell>
          <cell r="W185">
            <v>0</v>
          </cell>
          <cell r="X185">
            <v>146</v>
          </cell>
          <cell r="Y185">
            <v>0</v>
          </cell>
          <cell r="Z185">
            <v>64512.99</v>
          </cell>
          <cell r="AA185">
            <v>192674.19958688357</v>
          </cell>
          <cell r="AB185">
            <v>2.98</v>
          </cell>
          <cell r="AD185" t="str">
            <v>C</v>
          </cell>
          <cell r="AE185" t="str">
            <v>BLC</v>
          </cell>
          <cell r="AF185">
            <v>72694</v>
          </cell>
          <cell r="AG185">
            <v>17012</v>
          </cell>
          <cell r="AH185">
            <v>54456</v>
          </cell>
          <cell r="AI185">
            <v>0</v>
          </cell>
          <cell r="AJ185">
            <v>0</v>
          </cell>
          <cell r="AK185">
            <v>0</v>
          </cell>
        </row>
        <row r="186">
          <cell r="C186" t="str">
            <v>27416</v>
          </cell>
          <cell r="D186" t="str">
            <v>27-416</v>
          </cell>
          <cell r="E186">
            <v>159558</v>
          </cell>
          <cell r="F186" t="str">
            <v>White River School District</v>
          </cell>
          <cell r="G186">
            <v>98956</v>
          </cell>
          <cell r="H186">
            <v>24584</v>
          </cell>
          <cell r="I186">
            <v>84230</v>
          </cell>
          <cell r="J186">
            <v>56969</v>
          </cell>
          <cell r="K186">
            <v>12458</v>
          </cell>
          <cell r="L186">
            <v>15705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1092</v>
          </cell>
          <cell r="R186">
            <v>0</v>
          </cell>
          <cell r="S186">
            <v>0</v>
          </cell>
          <cell r="T186">
            <v>0</v>
          </cell>
          <cell r="U186">
            <v>1092</v>
          </cell>
          <cell r="V186">
            <v>872</v>
          </cell>
          <cell r="W186">
            <v>0</v>
          </cell>
          <cell r="X186">
            <v>126</v>
          </cell>
          <cell r="Y186">
            <v>0</v>
          </cell>
          <cell r="Z186">
            <v>154487.70000000001</v>
          </cell>
          <cell r="AA186">
            <v>313346.72398657375</v>
          </cell>
          <cell r="AB186">
            <v>2.98</v>
          </cell>
          <cell r="AD186" t="str">
            <v xml:space="preserve"> </v>
          </cell>
          <cell r="AE186" t="str">
            <v>BL</v>
          </cell>
          <cell r="AF186">
            <v>98956</v>
          </cell>
          <cell r="AG186">
            <v>24584</v>
          </cell>
          <cell r="AH186">
            <v>84230</v>
          </cell>
          <cell r="AI186">
            <v>0</v>
          </cell>
          <cell r="AJ186">
            <v>0</v>
          </cell>
          <cell r="AK186">
            <v>0</v>
          </cell>
        </row>
        <row r="187">
          <cell r="C187" t="str">
            <v>27417</v>
          </cell>
          <cell r="D187" t="str">
            <v>27-417</v>
          </cell>
          <cell r="E187">
            <v>159294</v>
          </cell>
          <cell r="F187" t="str">
            <v>Fife School District</v>
          </cell>
          <cell r="G187">
            <v>169022</v>
          </cell>
          <cell r="H187">
            <v>38941</v>
          </cell>
          <cell r="I187">
            <v>87084</v>
          </cell>
          <cell r="J187">
            <v>82408</v>
          </cell>
          <cell r="K187">
            <v>18530</v>
          </cell>
          <cell r="L187">
            <v>18307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1065</v>
          </cell>
          <cell r="R187">
            <v>0</v>
          </cell>
          <cell r="S187">
            <v>0</v>
          </cell>
          <cell r="T187">
            <v>0</v>
          </cell>
          <cell r="U187">
            <v>1065</v>
          </cell>
          <cell r="V187">
            <v>9456</v>
          </cell>
          <cell r="W187">
            <v>0</v>
          </cell>
          <cell r="X187">
            <v>2462</v>
          </cell>
          <cell r="Y187">
            <v>0</v>
          </cell>
          <cell r="Z187">
            <v>84644.98</v>
          </cell>
          <cell r="AA187">
            <v>411705.65896843723</v>
          </cell>
          <cell r="AB187">
            <v>3</v>
          </cell>
          <cell r="AD187" t="str">
            <v xml:space="preserve"> </v>
          </cell>
          <cell r="AE187" t="str">
            <v>BL</v>
          </cell>
          <cell r="AF187">
            <v>169022</v>
          </cell>
          <cell r="AG187">
            <v>38941</v>
          </cell>
          <cell r="AH187">
            <v>87084</v>
          </cell>
          <cell r="AI187">
            <v>0</v>
          </cell>
          <cell r="AJ187">
            <v>0</v>
          </cell>
          <cell r="AK187">
            <v>0</v>
          </cell>
        </row>
        <row r="188">
          <cell r="C188" t="str">
            <v>27904</v>
          </cell>
          <cell r="D188" t="str">
            <v>27-904</v>
          </cell>
          <cell r="E188">
            <v>160151</v>
          </cell>
          <cell r="F188" t="str">
            <v>Green Dot Public Schools Washington State</v>
          </cell>
          <cell r="G188">
            <v>502</v>
          </cell>
          <cell r="H188">
            <v>36</v>
          </cell>
          <cell r="I188">
            <v>245</v>
          </cell>
          <cell r="J188">
            <v>271</v>
          </cell>
          <cell r="K188">
            <v>30</v>
          </cell>
          <cell r="L188">
            <v>117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6</v>
          </cell>
          <cell r="R188">
            <v>6</v>
          </cell>
          <cell r="S188">
            <v>0</v>
          </cell>
          <cell r="T188">
            <v>0</v>
          </cell>
          <cell r="U188">
            <v>6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e">
            <v>#N/A</v>
          </cell>
          <cell r="AB188" t="e">
            <v>#N/A</v>
          </cell>
          <cell r="AD188" t="str">
            <v xml:space="preserve"> </v>
          </cell>
          <cell r="AE188" t="str">
            <v>BL</v>
          </cell>
          <cell r="AF188">
            <v>502</v>
          </cell>
          <cell r="AG188">
            <v>36</v>
          </cell>
          <cell r="AH188">
            <v>245</v>
          </cell>
          <cell r="AI188">
            <v>0</v>
          </cell>
          <cell r="AJ188">
            <v>0</v>
          </cell>
          <cell r="AK188">
            <v>0</v>
          </cell>
        </row>
        <row r="189">
          <cell r="C189" t="str">
            <v>27905</v>
          </cell>
          <cell r="D189" t="str">
            <v>27-905</v>
          </cell>
          <cell r="E189">
            <v>160175</v>
          </cell>
          <cell r="F189" t="str">
            <v>Summit Public Schools Washington - Tacoma</v>
          </cell>
          <cell r="G189">
            <v>43</v>
          </cell>
          <cell r="H189">
            <v>8</v>
          </cell>
          <cell r="I189">
            <v>145</v>
          </cell>
          <cell r="J189">
            <v>32</v>
          </cell>
          <cell r="K189">
            <v>6</v>
          </cell>
          <cell r="L189">
            <v>160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11</v>
          </cell>
          <cell r="R189">
            <v>0</v>
          </cell>
          <cell r="S189">
            <v>0</v>
          </cell>
          <cell r="T189">
            <v>0</v>
          </cell>
          <cell r="U189">
            <v>11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 t="e">
            <v>#N/A</v>
          </cell>
          <cell r="AB189" t="e">
            <v>#N/A</v>
          </cell>
          <cell r="AD189" t="str">
            <v xml:space="preserve"> </v>
          </cell>
          <cell r="AE189" t="str">
            <v>BL</v>
          </cell>
          <cell r="AF189">
            <v>43</v>
          </cell>
          <cell r="AG189">
            <v>8</v>
          </cell>
          <cell r="AH189">
            <v>145</v>
          </cell>
          <cell r="AI189">
            <v>0</v>
          </cell>
          <cell r="AJ189">
            <v>0</v>
          </cell>
          <cell r="AK189">
            <v>0</v>
          </cell>
        </row>
        <row r="190">
          <cell r="C190" t="str">
            <v>27909</v>
          </cell>
          <cell r="D190" t="str">
            <v>27-909</v>
          </cell>
          <cell r="E190">
            <v>160169</v>
          </cell>
          <cell r="F190" t="str">
            <v>SOAR Academy Public Charter School</v>
          </cell>
          <cell r="G190">
            <v>250</v>
          </cell>
          <cell r="H190">
            <v>0</v>
          </cell>
          <cell r="I190">
            <v>90</v>
          </cell>
          <cell r="J190">
            <v>272</v>
          </cell>
          <cell r="K190">
            <v>68</v>
          </cell>
          <cell r="L190">
            <v>102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10</v>
          </cell>
          <cell r="R190">
            <v>0</v>
          </cell>
          <cell r="S190">
            <v>0</v>
          </cell>
          <cell r="T190">
            <v>10</v>
          </cell>
          <cell r="U190">
            <v>0</v>
          </cell>
          <cell r="V190">
            <v>1</v>
          </cell>
          <cell r="W190">
            <v>0</v>
          </cell>
          <cell r="X190">
            <v>3</v>
          </cell>
          <cell r="Y190">
            <v>0</v>
          </cell>
          <cell r="Z190">
            <v>0</v>
          </cell>
          <cell r="AA190" t="e">
            <v>#N/A</v>
          </cell>
          <cell r="AB190" t="e">
            <v>#N/A</v>
          </cell>
          <cell r="AD190" t="str">
            <v xml:space="preserve"> </v>
          </cell>
          <cell r="AE190" t="str">
            <v>BL</v>
          </cell>
          <cell r="AF190">
            <v>250</v>
          </cell>
          <cell r="AG190">
            <v>0</v>
          </cell>
          <cell r="AH190">
            <v>90</v>
          </cell>
          <cell r="AI190">
            <v>0</v>
          </cell>
          <cell r="AJ190">
            <v>0</v>
          </cell>
          <cell r="AK190">
            <v>0</v>
          </cell>
        </row>
        <row r="191">
          <cell r="C191" t="str">
            <v>28137</v>
          </cell>
          <cell r="D191" t="str">
            <v>28-137</v>
          </cell>
          <cell r="E191">
            <v>159427</v>
          </cell>
          <cell r="F191" t="str">
            <v>Orcas Island School District</v>
          </cell>
          <cell r="G191">
            <v>17434</v>
          </cell>
          <cell r="H191">
            <v>4562</v>
          </cell>
          <cell r="I191">
            <v>16692</v>
          </cell>
          <cell r="J191">
            <v>9589</v>
          </cell>
          <cell r="K191">
            <v>2785</v>
          </cell>
          <cell r="L191">
            <v>3435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584</v>
          </cell>
          <cell r="R191">
            <v>0</v>
          </cell>
          <cell r="S191">
            <v>0</v>
          </cell>
          <cell r="T191">
            <v>0</v>
          </cell>
          <cell r="U191">
            <v>584</v>
          </cell>
          <cell r="V191">
            <v>2467</v>
          </cell>
          <cell r="W191">
            <v>0</v>
          </cell>
          <cell r="X191">
            <v>106</v>
          </cell>
          <cell r="Y191">
            <v>0</v>
          </cell>
          <cell r="Z191">
            <v>7019.8</v>
          </cell>
          <cell r="AA191">
            <v>53926.601231716704</v>
          </cell>
          <cell r="AB191">
            <v>3</v>
          </cell>
          <cell r="AD191" t="str">
            <v xml:space="preserve"> </v>
          </cell>
          <cell r="AE191" t="str">
            <v>BL</v>
          </cell>
          <cell r="AF191">
            <v>17434</v>
          </cell>
          <cell r="AG191">
            <v>4562</v>
          </cell>
          <cell r="AH191">
            <v>16692</v>
          </cell>
          <cell r="AI191">
            <v>0</v>
          </cell>
          <cell r="AJ191">
            <v>0</v>
          </cell>
          <cell r="AK191">
            <v>0</v>
          </cell>
        </row>
        <row r="192">
          <cell r="C192" t="str">
            <v>28144</v>
          </cell>
          <cell r="D192" t="str">
            <v>28-144</v>
          </cell>
          <cell r="E192">
            <v>159431</v>
          </cell>
          <cell r="F192" t="str">
            <v>Lopez Island School District</v>
          </cell>
          <cell r="G192">
            <v>8271</v>
          </cell>
          <cell r="H192">
            <v>3235</v>
          </cell>
          <cell r="I192">
            <v>6213</v>
          </cell>
          <cell r="J192">
            <v>6727</v>
          </cell>
          <cell r="K192">
            <v>1738</v>
          </cell>
          <cell r="L192">
            <v>3237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</v>
          </cell>
          <cell r="R192">
            <v>0</v>
          </cell>
          <cell r="S192">
            <v>0</v>
          </cell>
          <cell r="T192">
            <v>78</v>
          </cell>
          <cell r="U192">
            <v>260</v>
          </cell>
          <cell r="V192">
            <v>1055</v>
          </cell>
          <cell r="W192">
            <v>0</v>
          </cell>
          <cell r="X192">
            <v>39</v>
          </cell>
          <cell r="Y192">
            <v>0</v>
          </cell>
          <cell r="Z192">
            <v>1971.1</v>
          </cell>
          <cell r="AA192">
            <v>27208.292532717474</v>
          </cell>
          <cell r="AB192">
            <v>3</v>
          </cell>
          <cell r="AD192" t="str">
            <v xml:space="preserve"> </v>
          </cell>
          <cell r="AE192" t="str">
            <v>BL</v>
          </cell>
          <cell r="AF192">
            <v>8271</v>
          </cell>
          <cell r="AG192">
            <v>3235</v>
          </cell>
          <cell r="AH192">
            <v>6213</v>
          </cell>
          <cell r="AI192">
            <v>0</v>
          </cell>
          <cell r="AJ192">
            <v>0</v>
          </cell>
          <cell r="AK192">
            <v>0</v>
          </cell>
        </row>
        <row r="193">
          <cell r="C193" t="str">
            <v>28149</v>
          </cell>
          <cell r="D193" t="str">
            <v>28-149</v>
          </cell>
          <cell r="E193">
            <v>159379</v>
          </cell>
          <cell r="F193" t="str">
            <v>San Juan Island School District</v>
          </cell>
          <cell r="G193">
            <v>22846</v>
          </cell>
          <cell r="H193">
            <v>11244</v>
          </cell>
          <cell r="I193">
            <v>23954</v>
          </cell>
          <cell r="J193">
            <v>7654</v>
          </cell>
          <cell r="K193">
            <v>3406</v>
          </cell>
          <cell r="L193">
            <v>3100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537</v>
          </cell>
          <cell r="R193">
            <v>0</v>
          </cell>
          <cell r="S193">
            <v>0</v>
          </cell>
          <cell r="T193">
            <v>0</v>
          </cell>
          <cell r="U193">
            <v>537</v>
          </cell>
          <cell r="V193">
            <v>2285</v>
          </cell>
          <cell r="W193">
            <v>0</v>
          </cell>
          <cell r="X193">
            <v>293</v>
          </cell>
          <cell r="Y193">
            <v>0</v>
          </cell>
          <cell r="Z193">
            <v>7176</v>
          </cell>
          <cell r="AA193">
            <v>72187.726052155951</v>
          </cell>
          <cell r="AB193">
            <v>2.98</v>
          </cell>
          <cell r="AD193" t="str">
            <v xml:space="preserve"> </v>
          </cell>
          <cell r="AE193" t="str">
            <v>BL</v>
          </cell>
          <cell r="AF193">
            <v>28203</v>
          </cell>
          <cell r="AG193">
            <v>13869</v>
          </cell>
          <cell r="AH193">
            <v>29487</v>
          </cell>
          <cell r="AI193">
            <v>-5357</v>
          </cell>
          <cell r="AJ193">
            <v>-2625</v>
          </cell>
          <cell r="AK193">
            <v>-5533</v>
          </cell>
        </row>
        <row r="194">
          <cell r="C194" t="str">
            <v>29011</v>
          </cell>
          <cell r="D194" t="str">
            <v>29-011</v>
          </cell>
          <cell r="E194">
            <v>159422</v>
          </cell>
          <cell r="F194" t="str">
            <v>Concrete School District</v>
          </cell>
          <cell r="G194">
            <v>38569</v>
          </cell>
          <cell r="H194">
            <v>4448</v>
          </cell>
          <cell r="I194">
            <v>9693</v>
          </cell>
          <cell r="J194">
            <v>15812</v>
          </cell>
          <cell r="K194">
            <v>1578</v>
          </cell>
          <cell r="L194">
            <v>1026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360</v>
          </cell>
          <cell r="R194">
            <v>0</v>
          </cell>
          <cell r="S194">
            <v>0</v>
          </cell>
          <cell r="T194">
            <v>0</v>
          </cell>
          <cell r="U194">
            <v>360</v>
          </cell>
          <cell r="V194">
            <v>505</v>
          </cell>
          <cell r="W194">
            <v>0</v>
          </cell>
          <cell r="X194">
            <v>144</v>
          </cell>
          <cell r="Y194">
            <v>0</v>
          </cell>
          <cell r="Z194">
            <v>2387.85</v>
          </cell>
          <cell r="AA194">
            <v>66323.622016936119</v>
          </cell>
          <cell r="AB194">
            <v>3</v>
          </cell>
          <cell r="AD194" t="str">
            <v xml:space="preserve"> </v>
          </cell>
          <cell r="AE194" t="str">
            <v>BL</v>
          </cell>
          <cell r="AF194">
            <v>43130</v>
          </cell>
          <cell r="AG194">
            <v>4726</v>
          </cell>
          <cell r="AH194">
            <v>10612</v>
          </cell>
          <cell r="AI194">
            <v>-4561</v>
          </cell>
          <cell r="AJ194">
            <v>-278</v>
          </cell>
          <cell r="AK194">
            <v>-919</v>
          </cell>
        </row>
        <row r="195">
          <cell r="C195" t="str">
            <v>29100</v>
          </cell>
          <cell r="D195" t="str">
            <v>29-100</v>
          </cell>
          <cell r="E195">
            <v>159210</v>
          </cell>
          <cell r="F195" t="str">
            <v>Burlington - Edison School District</v>
          </cell>
          <cell r="G195">
            <v>206215</v>
          </cell>
          <cell r="H195">
            <v>32829</v>
          </cell>
          <cell r="I195">
            <v>66474</v>
          </cell>
          <cell r="J195">
            <v>99540</v>
          </cell>
          <cell r="K195">
            <v>12982</v>
          </cell>
          <cell r="L195">
            <v>10388</v>
          </cell>
          <cell r="M195">
            <v>0</v>
          </cell>
          <cell r="N195">
            <v>0</v>
          </cell>
          <cell r="O195">
            <v>0</v>
          </cell>
          <cell r="P195">
            <v>6297</v>
          </cell>
          <cell r="Q195">
            <v>1080</v>
          </cell>
          <cell r="R195">
            <v>0</v>
          </cell>
          <cell r="S195">
            <v>145</v>
          </cell>
          <cell r="T195">
            <v>0</v>
          </cell>
          <cell r="U195">
            <v>1080</v>
          </cell>
          <cell r="V195">
            <v>1117</v>
          </cell>
          <cell r="W195">
            <v>0</v>
          </cell>
          <cell r="X195">
            <v>13</v>
          </cell>
          <cell r="Y195">
            <v>0</v>
          </cell>
          <cell r="Z195">
            <v>38509.35</v>
          </cell>
          <cell r="AA195">
            <v>402540.81909160892</v>
          </cell>
          <cell r="AB195">
            <v>3</v>
          </cell>
          <cell r="AD195" t="str">
            <v xml:space="preserve"> </v>
          </cell>
          <cell r="AE195" t="str">
            <v>BLS</v>
          </cell>
          <cell r="AF195">
            <v>230053</v>
          </cell>
          <cell r="AG195">
            <v>36038</v>
          </cell>
          <cell r="AH195">
            <v>73336</v>
          </cell>
          <cell r="AI195">
            <v>-23838</v>
          </cell>
          <cell r="AJ195">
            <v>-3209</v>
          </cell>
          <cell r="AK195">
            <v>-6862</v>
          </cell>
        </row>
        <row r="196">
          <cell r="C196" t="str">
            <v>29101</v>
          </cell>
          <cell r="D196" t="str">
            <v>29-101</v>
          </cell>
          <cell r="E196">
            <v>159978</v>
          </cell>
          <cell r="F196" t="str">
            <v>Sedro-Woolley School District</v>
          </cell>
          <cell r="G196">
            <v>237972</v>
          </cell>
          <cell r="H196">
            <v>40188</v>
          </cell>
          <cell r="I196">
            <v>113986</v>
          </cell>
          <cell r="J196">
            <v>111295</v>
          </cell>
          <cell r="K196">
            <v>18858</v>
          </cell>
          <cell r="L196">
            <v>19347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2062</v>
          </cell>
          <cell r="R196">
            <v>0</v>
          </cell>
          <cell r="S196">
            <v>0</v>
          </cell>
          <cell r="T196">
            <v>0</v>
          </cell>
          <cell r="U196">
            <v>2062</v>
          </cell>
          <cell r="V196">
            <v>2506</v>
          </cell>
          <cell r="W196">
            <v>0</v>
          </cell>
          <cell r="X196">
            <v>92</v>
          </cell>
          <cell r="Y196">
            <v>0</v>
          </cell>
          <cell r="Z196">
            <v>111720.4</v>
          </cell>
          <cell r="AA196">
            <v>528781.97074672824</v>
          </cell>
          <cell r="AB196">
            <v>3</v>
          </cell>
          <cell r="AD196" t="str">
            <v xml:space="preserve"> </v>
          </cell>
          <cell r="AE196" t="str">
            <v>BL</v>
          </cell>
          <cell r="AF196">
            <v>237972</v>
          </cell>
          <cell r="AG196">
            <v>40188</v>
          </cell>
          <cell r="AH196">
            <v>113986</v>
          </cell>
          <cell r="AI196">
            <v>0</v>
          </cell>
          <cell r="AJ196">
            <v>0</v>
          </cell>
          <cell r="AK196">
            <v>0</v>
          </cell>
        </row>
        <row r="197">
          <cell r="C197" t="str">
            <v>29103</v>
          </cell>
          <cell r="D197" t="str">
            <v>29-103</v>
          </cell>
          <cell r="E197">
            <v>159979</v>
          </cell>
          <cell r="F197" t="str">
            <v>Anacortes School District</v>
          </cell>
          <cell r="G197">
            <v>77483</v>
          </cell>
          <cell r="H197">
            <v>13163</v>
          </cell>
          <cell r="I197">
            <v>64182</v>
          </cell>
          <cell r="J197">
            <v>31302</v>
          </cell>
          <cell r="K197">
            <v>5453</v>
          </cell>
          <cell r="L197">
            <v>5469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1257</v>
          </cell>
          <cell r="R197">
            <v>0</v>
          </cell>
          <cell r="S197">
            <v>0</v>
          </cell>
          <cell r="T197">
            <v>129</v>
          </cell>
          <cell r="U197">
            <v>1128</v>
          </cell>
          <cell r="V197">
            <v>871</v>
          </cell>
          <cell r="W197">
            <v>0</v>
          </cell>
          <cell r="X197">
            <v>98</v>
          </cell>
          <cell r="Y197">
            <v>0</v>
          </cell>
          <cell r="Z197">
            <v>128423.58</v>
          </cell>
          <cell r="AA197">
            <v>223704.08649625615</v>
          </cell>
          <cell r="AB197">
            <v>2.98</v>
          </cell>
          <cell r="AD197" t="str">
            <v xml:space="preserve"> </v>
          </cell>
          <cell r="AE197" t="str">
            <v>BL</v>
          </cell>
          <cell r="AF197">
            <v>77483</v>
          </cell>
          <cell r="AG197">
            <v>13163</v>
          </cell>
          <cell r="AH197">
            <v>64182</v>
          </cell>
          <cell r="AI197">
            <v>0</v>
          </cell>
          <cell r="AJ197">
            <v>0</v>
          </cell>
          <cell r="AK197">
            <v>0</v>
          </cell>
        </row>
        <row r="198">
          <cell r="C198" t="str">
            <v>29311</v>
          </cell>
          <cell r="D198" t="str">
            <v>29-311</v>
          </cell>
          <cell r="E198">
            <v>159318</v>
          </cell>
          <cell r="F198" t="str">
            <v>La Conner School District</v>
          </cell>
          <cell r="G198">
            <v>30946</v>
          </cell>
          <cell r="H198">
            <v>5257</v>
          </cell>
          <cell r="I198">
            <v>19308</v>
          </cell>
          <cell r="J198">
            <v>10739</v>
          </cell>
          <cell r="K198">
            <v>917</v>
          </cell>
          <cell r="L198">
            <v>1544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540</v>
          </cell>
          <cell r="R198">
            <v>0</v>
          </cell>
          <cell r="S198">
            <v>0</v>
          </cell>
          <cell r="T198">
            <v>21</v>
          </cell>
          <cell r="U198">
            <v>519</v>
          </cell>
          <cell r="V198">
            <v>2575</v>
          </cell>
          <cell r="W198">
            <v>0</v>
          </cell>
          <cell r="X198">
            <v>101</v>
          </cell>
          <cell r="Y198">
            <v>0</v>
          </cell>
          <cell r="Z198">
            <v>3626.5</v>
          </cell>
          <cell r="AA198">
            <v>68076.958430157494</v>
          </cell>
          <cell r="AB198">
            <v>2.98</v>
          </cell>
          <cell r="AD198" t="str">
            <v xml:space="preserve"> </v>
          </cell>
          <cell r="AE198" t="str">
            <v>BL</v>
          </cell>
          <cell r="AF198">
            <v>34099</v>
          </cell>
          <cell r="AG198">
            <v>5877</v>
          </cell>
          <cell r="AH198">
            <v>21420</v>
          </cell>
          <cell r="AI198">
            <v>-3153</v>
          </cell>
          <cell r="AJ198">
            <v>-620</v>
          </cell>
          <cell r="AK198">
            <v>-2112</v>
          </cell>
        </row>
        <row r="199">
          <cell r="C199" t="str">
            <v>29317</v>
          </cell>
          <cell r="D199" t="str">
            <v>29-317</v>
          </cell>
          <cell r="E199">
            <v>159428</v>
          </cell>
          <cell r="F199" t="str">
            <v>Conway School District</v>
          </cell>
          <cell r="G199">
            <v>10892</v>
          </cell>
          <cell r="H199">
            <v>1681</v>
          </cell>
          <cell r="I199">
            <v>12661</v>
          </cell>
          <cell r="J199">
            <v>4422</v>
          </cell>
          <cell r="K199">
            <v>74</v>
          </cell>
          <cell r="L199">
            <v>781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181</v>
          </cell>
          <cell r="R199">
            <v>0</v>
          </cell>
          <cell r="S199">
            <v>0</v>
          </cell>
          <cell r="T199">
            <v>0</v>
          </cell>
          <cell r="U199">
            <v>181</v>
          </cell>
          <cell r="V199">
            <v>625</v>
          </cell>
          <cell r="W199">
            <v>0</v>
          </cell>
          <cell r="X199">
            <v>4</v>
          </cell>
          <cell r="Y199">
            <v>0</v>
          </cell>
          <cell r="Z199">
            <v>5105.3</v>
          </cell>
          <cell r="AA199">
            <v>30961.479215078751</v>
          </cell>
          <cell r="AB199">
            <v>2.98</v>
          </cell>
          <cell r="AD199" t="str">
            <v xml:space="preserve"> </v>
          </cell>
          <cell r="AE199" t="str">
            <v>BL</v>
          </cell>
          <cell r="AF199">
            <v>10892</v>
          </cell>
          <cell r="AG199">
            <v>1681</v>
          </cell>
          <cell r="AH199">
            <v>12661</v>
          </cell>
          <cell r="AI199">
            <v>0</v>
          </cell>
          <cell r="AJ199">
            <v>0</v>
          </cell>
          <cell r="AK199">
            <v>0</v>
          </cell>
        </row>
        <row r="200">
          <cell r="C200" t="str">
            <v>29320</v>
          </cell>
          <cell r="D200" t="str">
            <v>29-320</v>
          </cell>
          <cell r="E200">
            <v>159974</v>
          </cell>
          <cell r="F200" t="str">
            <v>Mount Vernon School District</v>
          </cell>
          <cell r="G200">
            <v>510402</v>
          </cell>
          <cell r="H200">
            <v>54419</v>
          </cell>
          <cell r="I200">
            <v>104182</v>
          </cell>
          <cell r="J200">
            <v>218931</v>
          </cell>
          <cell r="K200">
            <v>29740</v>
          </cell>
          <cell r="L200">
            <v>54476</v>
          </cell>
          <cell r="M200">
            <v>0</v>
          </cell>
          <cell r="N200">
            <v>0</v>
          </cell>
          <cell r="O200">
            <v>0</v>
          </cell>
          <cell r="P200">
            <v>22096</v>
          </cell>
          <cell r="Q200">
            <v>1692</v>
          </cell>
          <cell r="R200">
            <v>0</v>
          </cell>
          <cell r="S200">
            <v>195</v>
          </cell>
          <cell r="T200">
            <v>0</v>
          </cell>
          <cell r="U200">
            <v>1692</v>
          </cell>
          <cell r="V200">
            <v>1864</v>
          </cell>
          <cell r="W200">
            <v>1099</v>
          </cell>
          <cell r="X200">
            <v>774</v>
          </cell>
          <cell r="Y200">
            <v>0</v>
          </cell>
          <cell r="Z200">
            <v>60997.7</v>
          </cell>
          <cell r="AA200">
            <v>899995.63818321796</v>
          </cell>
          <cell r="AB200">
            <v>3</v>
          </cell>
          <cell r="AD200" t="str">
            <v xml:space="preserve"> </v>
          </cell>
          <cell r="AE200" t="str">
            <v>BLS</v>
          </cell>
          <cell r="AF200">
            <v>568601</v>
          </cell>
          <cell r="AG200">
            <v>60102</v>
          </cell>
          <cell r="AH200">
            <v>114872</v>
          </cell>
          <cell r="AI200">
            <v>-58199</v>
          </cell>
          <cell r="AJ200">
            <v>-5683</v>
          </cell>
          <cell r="AK200">
            <v>-10690</v>
          </cell>
        </row>
        <row r="201">
          <cell r="C201" t="str">
            <v>30002</v>
          </cell>
          <cell r="D201" t="str">
            <v>30-002</v>
          </cell>
          <cell r="E201">
            <v>159567</v>
          </cell>
          <cell r="F201" t="str">
            <v>Skamania School District</v>
          </cell>
          <cell r="G201">
            <v>7654</v>
          </cell>
          <cell r="H201">
            <v>172</v>
          </cell>
          <cell r="I201">
            <v>3830</v>
          </cell>
          <cell r="J201">
            <v>5592</v>
          </cell>
          <cell r="K201">
            <v>103</v>
          </cell>
          <cell r="L201">
            <v>1488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178</v>
          </cell>
          <cell r="R201">
            <v>0</v>
          </cell>
          <cell r="S201">
            <v>0</v>
          </cell>
          <cell r="T201">
            <v>0</v>
          </cell>
          <cell r="U201">
            <v>178</v>
          </cell>
          <cell r="V201">
            <v>560</v>
          </cell>
          <cell r="W201">
            <v>0</v>
          </cell>
          <cell r="X201">
            <v>47</v>
          </cell>
          <cell r="Y201">
            <v>0</v>
          </cell>
          <cell r="Z201">
            <v>230.1</v>
          </cell>
          <cell r="AA201">
            <v>17106.854503464205</v>
          </cell>
          <cell r="AB201">
            <v>3</v>
          </cell>
          <cell r="AD201" t="str">
            <v xml:space="preserve"> </v>
          </cell>
          <cell r="AE201" t="str">
            <v>BL</v>
          </cell>
          <cell r="AF201">
            <v>7654</v>
          </cell>
          <cell r="AG201">
            <v>172</v>
          </cell>
          <cell r="AH201">
            <v>3830</v>
          </cell>
          <cell r="AI201">
            <v>0</v>
          </cell>
          <cell r="AJ201">
            <v>0</v>
          </cell>
          <cell r="AK201">
            <v>0</v>
          </cell>
        </row>
        <row r="202">
          <cell r="C202" t="str">
            <v>30031</v>
          </cell>
          <cell r="D202" t="str">
            <v>30-031</v>
          </cell>
          <cell r="E202">
            <v>159539</v>
          </cell>
          <cell r="F202" t="str">
            <v>Mill A School District</v>
          </cell>
          <cell r="G202">
            <v>1636</v>
          </cell>
          <cell r="H202">
            <v>6</v>
          </cell>
          <cell r="I202">
            <v>849</v>
          </cell>
          <cell r="J202">
            <v>1387</v>
          </cell>
          <cell r="K202">
            <v>40</v>
          </cell>
          <cell r="L202">
            <v>385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178</v>
          </cell>
          <cell r="R202">
            <v>178</v>
          </cell>
          <cell r="S202">
            <v>0</v>
          </cell>
          <cell r="T202">
            <v>0</v>
          </cell>
          <cell r="U202">
            <v>178</v>
          </cell>
          <cell r="V202">
            <v>252</v>
          </cell>
          <cell r="W202">
            <v>0</v>
          </cell>
          <cell r="X202">
            <v>1</v>
          </cell>
          <cell r="Y202">
            <v>0</v>
          </cell>
          <cell r="Z202">
            <v>50</v>
          </cell>
          <cell r="AA202">
            <v>3967.0631254811392</v>
          </cell>
          <cell r="AB202">
            <v>3</v>
          </cell>
          <cell r="AD202" t="str">
            <v xml:space="preserve"> </v>
          </cell>
          <cell r="AE202" t="str">
            <v>BL</v>
          </cell>
          <cell r="AF202">
            <v>1636</v>
          </cell>
          <cell r="AG202">
            <v>6</v>
          </cell>
          <cell r="AH202">
            <v>849</v>
          </cell>
          <cell r="AI202">
            <v>0</v>
          </cell>
          <cell r="AJ202">
            <v>0</v>
          </cell>
          <cell r="AK202">
            <v>0</v>
          </cell>
        </row>
        <row r="203">
          <cell r="C203" t="str">
            <v>30303</v>
          </cell>
          <cell r="D203" t="str">
            <v>30-303</v>
          </cell>
          <cell r="E203">
            <v>159354</v>
          </cell>
          <cell r="F203" t="str">
            <v>Stevenson Carson School District</v>
          </cell>
          <cell r="G203">
            <v>50506</v>
          </cell>
          <cell r="H203">
            <v>9865</v>
          </cell>
          <cell r="I203">
            <v>33095</v>
          </cell>
          <cell r="J203">
            <v>31446</v>
          </cell>
          <cell r="K203">
            <v>4950</v>
          </cell>
          <cell r="L203">
            <v>6723</v>
          </cell>
          <cell r="M203">
            <v>1211</v>
          </cell>
          <cell r="N203">
            <v>0</v>
          </cell>
          <cell r="O203">
            <v>0</v>
          </cell>
          <cell r="P203">
            <v>0</v>
          </cell>
          <cell r="Q203">
            <v>689</v>
          </cell>
          <cell r="R203">
            <v>20</v>
          </cell>
          <cell r="S203">
            <v>0</v>
          </cell>
          <cell r="T203">
            <v>73</v>
          </cell>
          <cell r="U203">
            <v>616</v>
          </cell>
          <cell r="V203">
            <v>1385</v>
          </cell>
          <cell r="W203">
            <v>0</v>
          </cell>
          <cell r="X203">
            <v>111</v>
          </cell>
          <cell r="Y203">
            <v>0</v>
          </cell>
          <cell r="Z203">
            <v>15126.6</v>
          </cell>
          <cell r="AA203">
            <v>128732.58814472672</v>
          </cell>
          <cell r="AB203">
            <v>3</v>
          </cell>
          <cell r="AD203" t="str">
            <v xml:space="preserve"> </v>
          </cell>
          <cell r="AE203" t="str">
            <v>BLS</v>
          </cell>
          <cell r="AF203">
            <v>50506</v>
          </cell>
          <cell r="AG203">
            <v>9865</v>
          </cell>
          <cell r="AH203">
            <v>33095</v>
          </cell>
          <cell r="AI203">
            <v>0</v>
          </cell>
          <cell r="AJ203">
            <v>0</v>
          </cell>
          <cell r="AK203">
            <v>0</v>
          </cell>
        </row>
        <row r="204">
          <cell r="C204" t="str">
            <v>31002</v>
          </cell>
          <cell r="D204" t="str">
            <v>31-002</v>
          </cell>
          <cell r="E204">
            <v>159873</v>
          </cell>
          <cell r="F204" t="str">
            <v>Everett School  District</v>
          </cell>
          <cell r="G204">
            <v>862473</v>
          </cell>
          <cell r="H204">
            <v>164366</v>
          </cell>
          <cell r="I204">
            <v>579600</v>
          </cell>
          <cell r="J204">
            <v>408661</v>
          </cell>
          <cell r="K204">
            <v>64758</v>
          </cell>
          <cell r="L204">
            <v>84300</v>
          </cell>
          <cell r="M204">
            <v>0</v>
          </cell>
          <cell r="N204">
            <v>0</v>
          </cell>
          <cell r="O204">
            <v>0</v>
          </cell>
          <cell r="P204">
            <v>22522</v>
          </cell>
          <cell r="Q204">
            <v>4969</v>
          </cell>
          <cell r="R204">
            <v>220</v>
          </cell>
          <cell r="S204">
            <v>1106</v>
          </cell>
          <cell r="T204">
            <v>1146</v>
          </cell>
          <cell r="U204">
            <v>3823</v>
          </cell>
          <cell r="V204">
            <v>4723</v>
          </cell>
          <cell r="W204">
            <v>24</v>
          </cell>
          <cell r="X204">
            <v>739</v>
          </cell>
          <cell r="Y204">
            <v>0</v>
          </cell>
          <cell r="Z204">
            <v>303198.61</v>
          </cell>
          <cell r="AA204">
            <v>2084346.3648960739</v>
          </cell>
          <cell r="AB204">
            <v>3</v>
          </cell>
          <cell r="AD204" t="str">
            <v xml:space="preserve"> </v>
          </cell>
          <cell r="AE204" t="str">
            <v>BLS</v>
          </cell>
          <cell r="AF204">
            <v>862473</v>
          </cell>
          <cell r="AG204">
            <v>164366</v>
          </cell>
          <cell r="AH204">
            <v>579600</v>
          </cell>
          <cell r="AI204">
            <v>0</v>
          </cell>
          <cell r="AJ204">
            <v>0</v>
          </cell>
          <cell r="AK204">
            <v>0</v>
          </cell>
        </row>
        <row r="205">
          <cell r="C205" t="str">
            <v>31004</v>
          </cell>
          <cell r="D205" t="str">
            <v>31-004</v>
          </cell>
          <cell r="E205">
            <v>159276</v>
          </cell>
          <cell r="F205" t="str">
            <v>Lake Stevens School District</v>
          </cell>
          <cell r="G205">
            <v>226745</v>
          </cell>
          <cell r="H205">
            <v>67255</v>
          </cell>
          <cell r="I205">
            <v>268129</v>
          </cell>
          <cell r="J205">
            <v>88725</v>
          </cell>
          <cell r="K205">
            <v>24706</v>
          </cell>
          <cell r="L205">
            <v>26606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1882</v>
          </cell>
          <cell r="R205">
            <v>0</v>
          </cell>
          <cell r="S205">
            <v>0</v>
          </cell>
          <cell r="T205">
            <v>0</v>
          </cell>
          <cell r="U205">
            <v>1882</v>
          </cell>
          <cell r="V205">
            <v>10902</v>
          </cell>
          <cell r="W205">
            <v>0</v>
          </cell>
          <cell r="X205">
            <v>854</v>
          </cell>
          <cell r="Y205">
            <v>0</v>
          </cell>
          <cell r="Z205">
            <v>161989</v>
          </cell>
          <cell r="AA205">
            <v>717148.5734572683</v>
          </cell>
          <cell r="AB205">
            <v>2.98</v>
          </cell>
          <cell r="AD205" t="str">
            <v xml:space="preserve"> </v>
          </cell>
          <cell r="AE205" t="str">
            <v>BL</v>
          </cell>
          <cell r="AF205">
            <v>226745</v>
          </cell>
          <cell r="AG205">
            <v>67255</v>
          </cell>
          <cell r="AH205">
            <v>268129</v>
          </cell>
          <cell r="AI205">
            <v>0</v>
          </cell>
          <cell r="AJ205">
            <v>0</v>
          </cell>
          <cell r="AK205">
            <v>0</v>
          </cell>
        </row>
        <row r="206">
          <cell r="C206" t="str">
            <v>31006</v>
          </cell>
          <cell r="D206" t="str">
            <v>31-006</v>
          </cell>
          <cell r="E206">
            <v>160059</v>
          </cell>
          <cell r="F206" t="str">
            <v>Mukilteo School District</v>
          </cell>
          <cell r="G206">
            <v>762499</v>
          </cell>
          <cell r="H206">
            <v>145097</v>
          </cell>
          <cell r="I206">
            <v>345809</v>
          </cell>
          <cell r="J206">
            <v>304435</v>
          </cell>
          <cell r="K206">
            <v>50866</v>
          </cell>
          <cell r="L206">
            <v>58629</v>
          </cell>
          <cell r="M206">
            <v>0</v>
          </cell>
          <cell r="N206">
            <v>0</v>
          </cell>
          <cell r="O206">
            <v>0</v>
          </cell>
          <cell r="P206">
            <v>47437</v>
          </cell>
          <cell r="Q206">
            <v>3571</v>
          </cell>
          <cell r="R206">
            <v>116</v>
          </cell>
          <cell r="S206">
            <v>1603</v>
          </cell>
          <cell r="T206">
            <v>573</v>
          </cell>
          <cell r="U206">
            <v>2865</v>
          </cell>
          <cell r="V206">
            <v>9084</v>
          </cell>
          <cell r="W206">
            <v>0</v>
          </cell>
          <cell r="X206">
            <v>3870</v>
          </cell>
          <cell r="Y206">
            <v>0</v>
          </cell>
          <cell r="Z206">
            <v>286665.15000000002</v>
          </cell>
          <cell r="AA206">
            <v>1645107.2301770591</v>
          </cell>
          <cell r="AB206">
            <v>3</v>
          </cell>
          <cell r="AD206" t="str">
            <v>C</v>
          </cell>
          <cell r="AE206" t="str">
            <v>BLSC</v>
          </cell>
          <cell r="AF206">
            <v>762499</v>
          </cell>
          <cell r="AG206">
            <v>145097</v>
          </cell>
          <cell r="AH206">
            <v>345809</v>
          </cell>
          <cell r="AI206">
            <v>0</v>
          </cell>
          <cell r="AJ206">
            <v>0</v>
          </cell>
          <cell r="AK206">
            <v>0</v>
          </cell>
        </row>
        <row r="207">
          <cell r="C207" t="str">
            <v>31015</v>
          </cell>
          <cell r="D207" t="str">
            <v>31-015</v>
          </cell>
          <cell r="E207">
            <v>159949</v>
          </cell>
          <cell r="F207" t="str">
            <v>Edmonds School District</v>
          </cell>
          <cell r="G207">
            <v>662644</v>
          </cell>
          <cell r="H207">
            <v>145126</v>
          </cell>
          <cell r="I207">
            <v>326018</v>
          </cell>
          <cell r="J207">
            <v>306120</v>
          </cell>
          <cell r="K207">
            <v>63708</v>
          </cell>
          <cell r="L207">
            <v>61946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5611</v>
          </cell>
          <cell r="R207">
            <v>0</v>
          </cell>
          <cell r="S207">
            <v>0</v>
          </cell>
          <cell r="T207">
            <v>362</v>
          </cell>
          <cell r="U207">
            <v>5249</v>
          </cell>
          <cell r="V207">
            <v>12178</v>
          </cell>
          <cell r="W207">
            <v>0</v>
          </cell>
          <cell r="X207">
            <v>6110</v>
          </cell>
          <cell r="Y207">
            <v>0</v>
          </cell>
          <cell r="Z207">
            <v>308132.87</v>
          </cell>
          <cell r="AA207">
            <v>1532771.7675134717</v>
          </cell>
          <cell r="AB207">
            <v>3</v>
          </cell>
          <cell r="AD207" t="str">
            <v xml:space="preserve"> </v>
          </cell>
          <cell r="AE207" t="str">
            <v>BL</v>
          </cell>
          <cell r="AF207">
            <v>662644</v>
          </cell>
          <cell r="AG207">
            <v>145126</v>
          </cell>
          <cell r="AH207">
            <v>326018</v>
          </cell>
          <cell r="AI207">
            <v>0</v>
          </cell>
          <cell r="AJ207">
            <v>0</v>
          </cell>
          <cell r="AK207">
            <v>0</v>
          </cell>
        </row>
        <row r="208">
          <cell r="C208" t="str">
            <v>31016</v>
          </cell>
          <cell r="D208" t="str">
            <v>31-016</v>
          </cell>
          <cell r="E208">
            <v>159297</v>
          </cell>
          <cell r="F208" t="str">
            <v>Arlington School District</v>
          </cell>
          <cell r="G208">
            <v>184596</v>
          </cell>
          <cell r="H208">
            <v>31388</v>
          </cell>
          <cell r="I208">
            <v>99887</v>
          </cell>
          <cell r="J208">
            <v>73329</v>
          </cell>
          <cell r="K208">
            <v>11593</v>
          </cell>
          <cell r="L208">
            <v>13402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1800</v>
          </cell>
          <cell r="R208">
            <v>0</v>
          </cell>
          <cell r="S208">
            <v>0</v>
          </cell>
          <cell r="T208">
            <v>180</v>
          </cell>
          <cell r="U208">
            <v>1620</v>
          </cell>
          <cell r="V208">
            <v>1965</v>
          </cell>
          <cell r="W208">
            <v>0</v>
          </cell>
          <cell r="X208">
            <v>179</v>
          </cell>
          <cell r="Y208">
            <v>0</v>
          </cell>
          <cell r="Z208">
            <v>312283.84999999998</v>
          </cell>
          <cell r="AA208">
            <v>479665.97536566586</v>
          </cell>
          <cell r="AB208">
            <v>3</v>
          </cell>
          <cell r="AD208" t="str">
            <v xml:space="preserve"> </v>
          </cell>
          <cell r="AE208" t="str">
            <v>BL</v>
          </cell>
          <cell r="AF208">
            <v>184596</v>
          </cell>
          <cell r="AG208">
            <v>31388</v>
          </cell>
          <cell r="AH208">
            <v>99887</v>
          </cell>
          <cell r="AI208">
            <v>0</v>
          </cell>
          <cell r="AJ208">
            <v>0</v>
          </cell>
          <cell r="AK208">
            <v>0</v>
          </cell>
        </row>
        <row r="209">
          <cell r="C209" t="str">
            <v>31025</v>
          </cell>
          <cell r="D209" t="str">
            <v>31-025</v>
          </cell>
          <cell r="E209">
            <v>159972</v>
          </cell>
          <cell r="F209" t="str">
            <v>Marysville School District</v>
          </cell>
          <cell r="G209">
            <v>517165</v>
          </cell>
          <cell r="H209">
            <v>95719</v>
          </cell>
          <cell r="I209">
            <v>221916</v>
          </cell>
          <cell r="J209">
            <v>210699</v>
          </cell>
          <cell r="K209">
            <v>31256</v>
          </cell>
          <cell r="L209">
            <v>22926</v>
          </cell>
          <cell r="M209">
            <v>12635</v>
          </cell>
          <cell r="N209">
            <v>0</v>
          </cell>
          <cell r="O209">
            <v>0</v>
          </cell>
          <cell r="P209">
            <v>3794</v>
          </cell>
          <cell r="Q209">
            <v>4470</v>
          </cell>
          <cell r="R209">
            <v>466</v>
          </cell>
          <cell r="S209">
            <v>228</v>
          </cell>
          <cell r="T209">
            <v>180</v>
          </cell>
          <cell r="U209">
            <v>3961</v>
          </cell>
          <cell r="V209">
            <v>8131</v>
          </cell>
          <cell r="W209">
            <v>0</v>
          </cell>
          <cell r="X209">
            <v>586</v>
          </cell>
          <cell r="Y209">
            <v>503</v>
          </cell>
          <cell r="Z209">
            <v>210274.8</v>
          </cell>
          <cell r="AA209">
            <v>1090135.079291763</v>
          </cell>
          <cell r="AB209">
            <v>3</v>
          </cell>
          <cell r="AD209" t="str">
            <v>C</v>
          </cell>
          <cell r="AE209" t="str">
            <v>BLSC</v>
          </cell>
          <cell r="AF209">
            <v>534089</v>
          </cell>
          <cell r="AG209">
            <v>95719</v>
          </cell>
          <cell r="AH209">
            <v>221916</v>
          </cell>
          <cell r="AI209">
            <v>-16924</v>
          </cell>
          <cell r="AJ209">
            <v>0</v>
          </cell>
          <cell r="AK209">
            <v>0</v>
          </cell>
        </row>
        <row r="210">
          <cell r="C210" t="str">
            <v>31063</v>
          </cell>
          <cell r="D210" t="str">
            <v>31-063</v>
          </cell>
          <cell r="E210">
            <v>159396</v>
          </cell>
          <cell r="F210" t="str">
            <v>Index School District</v>
          </cell>
          <cell r="G210">
            <v>2502</v>
          </cell>
          <cell r="H210">
            <v>0</v>
          </cell>
          <cell r="I210">
            <v>866</v>
          </cell>
          <cell r="J210">
            <v>1624</v>
          </cell>
          <cell r="K210">
            <v>0</v>
          </cell>
          <cell r="L210">
            <v>475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191</v>
          </cell>
          <cell r="R210">
            <v>0</v>
          </cell>
          <cell r="S210">
            <v>0</v>
          </cell>
          <cell r="T210">
            <v>0</v>
          </cell>
          <cell r="U210">
            <v>189</v>
          </cell>
          <cell r="V210">
            <v>182</v>
          </cell>
          <cell r="W210">
            <v>0</v>
          </cell>
          <cell r="X210">
            <v>182</v>
          </cell>
          <cell r="Y210">
            <v>0</v>
          </cell>
          <cell r="Z210">
            <v>74</v>
          </cell>
          <cell r="AA210">
            <v>5093.4534257120858</v>
          </cell>
          <cell r="AB210">
            <v>3</v>
          </cell>
          <cell r="AD210" t="str">
            <v xml:space="preserve"> </v>
          </cell>
          <cell r="AE210" t="str">
            <v>BL</v>
          </cell>
          <cell r="AF210">
            <v>2502</v>
          </cell>
          <cell r="AG210">
            <v>0</v>
          </cell>
          <cell r="AH210">
            <v>866</v>
          </cell>
          <cell r="AI210">
            <v>0</v>
          </cell>
          <cell r="AJ210">
            <v>0</v>
          </cell>
          <cell r="AK210">
            <v>0</v>
          </cell>
        </row>
        <row r="211">
          <cell r="C211" t="str">
            <v>31103</v>
          </cell>
          <cell r="D211" t="str">
            <v>31-103</v>
          </cell>
          <cell r="E211">
            <v>159326</v>
          </cell>
          <cell r="F211" t="str">
            <v>Monroe Public Schools</v>
          </cell>
          <cell r="G211">
            <v>177339</v>
          </cell>
          <cell r="H211">
            <v>36805</v>
          </cell>
          <cell r="I211">
            <v>130908</v>
          </cell>
          <cell r="J211">
            <v>70608</v>
          </cell>
          <cell r="K211">
            <v>13807</v>
          </cell>
          <cell r="L211">
            <v>17228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1685</v>
          </cell>
          <cell r="R211">
            <v>0</v>
          </cell>
          <cell r="S211">
            <v>0</v>
          </cell>
          <cell r="T211">
            <v>521</v>
          </cell>
          <cell r="U211">
            <v>1122</v>
          </cell>
          <cell r="V211">
            <v>6379</v>
          </cell>
          <cell r="W211">
            <v>0</v>
          </cell>
          <cell r="X211">
            <v>1089</v>
          </cell>
          <cell r="Y211">
            <v>54</v>
          </cell>
          <cell r="Z211">
            <v>69874.899999999994</v>
          </cell>
          <cell r="AA211">
            <v>441568.85282726568</v>
          </cell>
          <cell r="AB211">
            <v>2.98</v>
          </cell>
          <cell r="AD211" t="str">
            <v>C</v>
          </cell>
          <cell r="AE211" t="str">
            <v>BLC</v>
          </cell>
          <cell r="AF211">
            <v>181579</v>
          </cell>
          <cell r="AG211">
            <v>36805</v>
          </cell>
          <cell r="AH211">
            <v>130908</v>
          </cell>
          <cell r="AI211">
            <v>-4240</v>
          </cell>
          <cell r="AJ211">
            <v>0</v>
          </cell>
          <cell r="AK211">
            <v>0</v>
          </cell>
        </row>
        <row r="212">
          <cell r="C212" t="str">
            <v>31201</v>
          </cell>
          <cell r="D212" t="str">
            <v>31-201</v>
          </cell>
          <cell r="E212">
            <v>159975</v>
          </cell>
          <cell r="F212" t="str">
            <v>Snohomish School District</v>
          </cell>
          <cell r="G212">
            <v>218367</v>
          </cell>
          <cell r="H212">
            <v>40463</v>
          </cell>
          <cell r="I212">
            <v>291793</v>
          </cell>
          <cell r="J212">
            <v>91197</v>
          </cell>
          <cell r="K212">
            <v>13298</v>
          </cell>
          <cell r="L212">
            <v>32814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2802</v>
          </cell>
          <cell r="R212">
            <v>0</v>
          </cell>
          <cell r="S212">
            <v>0</v>
          </cell>
          <cell r="T212">
            <v>867</v>
          </cell>
          <cell r="U212">
            <v>1815</v>
          </cell>
          <cell r="V212">
            <v>10668</v>
          </cell>
          <cell r="W212">
            <v>0</v>
          </cell>
          <cell r="X212">
            <v>2010</v>
          </cell>
          <cell r="Y212">
            <v>578</v>
          </cell>
          <cell r="Z212">
            <v>341755.15</v>
          </cell>
          <cell r="AA212">
            <v>760058.8383681901</v>
          </cell>
          <cell r="AB212">
            <v>2.98</v>
          </cell>
          <cell r="AD212" t="str">
            <v>C</v>
          </cell>
          <cell r="AE212" t="str">
            <v>BLC</v>
          </cell>
          <cell r="AF212">
            <v>225439</v>
          </cell>
          <cell r="AG212">
            <v>40463</v>
          </cell>
          <cell r="AH212">
            <v>291793</v>
          </cell>
          <cell r="AI212">
            <v>-7072</v>
          </cell>
          <cell r="AJ212">
            <v>0</v>
          </cell>
          <cell r="AK212">
            <v>0</v>
          </cell>
        </row>
        <row r="213">
          <cell r="C213" t="str">
            <v>31306</v>
          </cell>
          <cell r="D213" t="str">
            <v>31-306</v>
          </cell>
          <cell r="E213">
            <v>159351</v>
          </cell>
          <cell r="F213" t="str">
            <v>Lakewood School District</v>
          </cell>
          <cell r="G213">
            <v>74700</v>
          </cell>
          <cell r="H213">
            <v>15534</v>
          </cell>
          <cell r="I213">
            <v>50637</v>
          </cell>
          <cell r="J213">
            <v>33073</v>
          </cell>
          <cell r="K213">
            <v>6798</v>
          </cell>
          <cell r="L213">
            <v>6993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896</v>
          </cell>
          <cell r="R213">
            <v>0</v>
          </cell>
          <cell r="S213">
            <v>0</v>
          </cell>
          <cell r="T213">
            <v>0</v>
          </cell>
          <cell r="U213">
            <v>896</v>
          </cell>
          <cell r="V213">
            <v>1413</v>
          </cell>
          <cell r="W213">
            <v>0</v>
          </cell>
          <cell r="X213">
            <v>24</v>
          </cell>
          <cell r="Y213">
            <v>0</v>
          </cell>
          <cell r="Z213">
            <v>86908.75</v>
          </cell>
          <cell r="AA213">
            <v>200304.40646651271</v>
          </cell>
          <cell r="AB213">
            <v>3</v>
          </cell>
          <cell r="AD213" t="str">
            <v xml:space="preserve"> </v>
          </cell>
          <cell r="AE213" t="str">
            <v>BL</v>
          </cell>
          <cell r="AF213">
            <v>74700</v>
          </cell>
          <cell r="AG213">
            <v>15534</v>
          </cell>
          <cell r="AH213">
            <v>50637</v>
          </cell>
          <cell r="AI213">
            <v>0</v>
          </cell>
          <cell r="AJ213">
            <v>0</v>
          </cell>
          <cell r="AK213">
            <v>0</v>
          </cell>
        </row>
        <row r="214">
          <cell r="C214" t="str">
            <v>31311</v>
          </cell>
          <cell r="D214" t="str">
            <v>31-311</v>
          </cell>
          <cell r="E214">
            <v>159367</v>
          </cell>
          <cell r="F214" t="str">
            <v>Sultan School District</v>
          </cell>
          <cell r="G214">
            <v>104519</v>
          </cell>
          <cell r="H214">
            <v>24235</v>
          </cell>
          <cell r="I214">
            <v>38942</v>
          </cell>
          <cell r="J214">
            <v>53338</v>
          </cell>
          <cell r="K214">
            <v>8983</v>
          </cell>
          <cell r="L214">
            <v>6620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720</v>
          </cell>
          <cell r="R214">
            <v>0</v>
          </cell>
          <cell r="S214">
            <v>0</v>
          </cell>
          <cell r="T214">
            <v>0</v>
          </cell>
          <cell r="U214">
            <v>720</v>
          </cell>
          <cell r="V214">
            <v>5526</v>
          </cell>
          <cell r="W214">
            <v>0</v>
          </cell>
          <cell r="X214">
            <v>393</v>
          </cell>
          <cell r="Y214">
            <v>0</v>
          </cell>
          <cell r="Z214">
            <v>57593.9</v>
          </cell>
          <cell r="AA214">
            <v>237179.5088529638</v>
          </cell>
          <cell r="AB214">
            <v>3</v>
          </cell>
          <cell r="AD214" t="str">
            <v>C</v>
          </cell>
          <cell r="AE214" t="str">
            <v>BLC</v>
          </cell>
          <cell r="AF214">
            <v>104519</v>
          </cell>
          <cell r="AG214">
            <v>24235</v>
          </cell>
          <cell r="AH214">
            <v>38942</v>
          </cell>
          <cell r="AI214">
            <v>0</v>
          </cell>
          <cell r="AJ214">
            <v>0</v>
          </cell>
          <cell r="AK214">
            <v>0</v>
          </cell>
        </row>
        <row r="215">
          <cell r="C215" t="str">
            <v>31330</v>
          </cell>
          <cell r="D215" t="str">
            <v>31-330</v>
          </cell>
          <cell r="E215">
            <v>159311</v>
          </cell>
          <cell r="F215" t="str">
            <v>Darrington School District</v>
          </cell>
          <cell r="G215">
            <v>20901</v>
          </cell>
          <cell r="H215">
            <v>4260</v>
          </cell>
          <cell r="I215">
            <v>4963</v>
          </cell>
          <cell r="J215">
            <v>10824</v>
          </cell>
          <cell r="K215">
            <v>2848</v>
          </cell>
          <cell r="L215">
            <v>1996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360</v>
          </cell>
          <cell r="R215">
            <v>0</v>
          </cell>
          <cell r="S215">
            <v>0</v>
          </cell>
          <cell r="T215">
            <v>0</v>
          </cell>
          <cell r="U215">
            <v>360</v>
          </cell>
          <cell r="V215">
            <v>1109</v>
          </cell>
          <cell r="W215">
            <v>0</v>
          </cell>
          <cell r="X215">
            <v>6</v>
          </cell>
          <cell r="Y215">
            <v>0</v>
          </cell>
          <cell r="Z215">
            <v>665.85</v>
          </cell>
          <cell r="AA215">
            <v>41887.367975365669</v>
          </cell>
          <cell r="AB215">
            <v>3</v>
          </cell>
          <cell r="AD215" t="str">
            <v xml:space="preserve"> </v>
          </cell>
          <cell r="AE215" t="str">
            <v>BL</v>
          </cell>
          <cell r="AF215">
            <v>20901</v>
          </cell>
          <cell r="AG215">
            <v>4260</v>
          </cell>
          <cell r="AH215">
            <v>4963</v>
          </cell>
          <cell r="AI215">
            <v>0</v>
          </cell>
          <cell r="AJ215">
            <v>0</v>
          </cell>
          <cell r="AK215">
            <v>0</v>
          </cell>
        </row>
        <row r="216">
          <cell r="C216" t="str">
            <v>31332</v>
          </cell>
          <cell r="D216" t="str">
            <v>31-332</v>
          </cell>
          <cell r="E216">
            <v>159365</v>
          </cell>
          <cell r="F216" t="str">
            <v>Granite Falls School District</v>
          </cell>
          <cell r="G216">
            <v>89649</v>
          </cell>
          <cell r="H216">
            <v>15520</v>
          </cell>
          <cell r="I216">
            <v>42929</v>
          </cell>
          <cell r="J216">
            <v>40040</v>
          </cell>
          <cell r="K216">
            <v>6958</v>
          </cell>
          <cell r="L216">
            <v>4447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1079</v>
          </cell>
          <cell r="R216">
            <v>0</v>
          </cell>
          <cell r="S216">
            <v>0</v>
          </cell>
          <cell r="T216">
            <v>0</v>
          </cell>
          <cell r="U216">
            <v>1033</v>
          </cell>
          <cell r="V216">
            <v>649</v>
          </cell>
          <cell r="W216">
            <v>0</v>
          </cell>
          <cell r="X216">
            <v>20</v>
          </cell>
          <cell r="Y216">
            <v>0</v>
          </cell>
          <cell r="Z216">
            <v>40556.29</v>
          </cell>
          <cell r="AA216">
            <v>195545.46497305619</v>
          </cell>
          <cell r="AB216">
            <v>3</v>
          </cell>
          <cell r="AD216" t="str">
            <v xml:space="preserve"> </v>
          </cell>
          <cell r="AE216" t="str">
            <v>BL</v>
          </cell>
          <cell r="AF216">
            <v>89649</v>
          </cell>
          <cell r="AG216">
            <v>15520</v>
          </cell>
          <cell r="AH216">
            <v>42929</v>
          </cell>
          <cell r="AI216">
            <v>0</v>
          </cell>
          <cell r="AJ216">
            <v>0</v>
          </cell>
          <cell r="AK216">
            <v>0</v>
          </cell>
        </row>
        <row r="217">
          <cell r="C217" t="str">
            <v>31401</v>
          </cell>
          <cell r="D217" t="str">
            <v>31-401</v>
          </cell>
          <cell r="E217">
            <v>159366</v>
          </cell>
          <cell r="F217" t="str">
            <v>Stanwood School District</v>
          </cell>
          <cell r="G217">
            <v>109412</v>
          </cell>
          <cell r="H217">
            <v>27160</v>
          </cell>
          <cell r="I217">
            <v>97520</v>
          </cell>
          <cell r="J217">
            <v>53992</v>
          </cell>
          <cell r="K217">
            <v>14329</v>
          </cell>
          <cell r="L217">
            <v>16906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1476</v>
          </cell>
          <cell r="R217">
            <v>0</v>
          </cell>
          <cell r="S217">
            <v>0</v>
          </cell>
          <cell r="T217">
            <v>0</v>
          </cell>
          <cell r="U217">
            <v>1476</v>
          </cell>
          <cell r="V217">
            <v>5462</v>
          </cell>
          <cell r="W217">
            <v>0</v>
          </cell>
          <cell r="X217">
            <v>2918</v>
          </cell>
          <cell r="Y217">
            <v>98</v>
          </cell>
          <cell r="Z217">
            <v>201061.2</v>
          </cell>
          <cell r="AA217">
            <v>360613.59979344177</v>
          </cell>
          <cell r="AB217">
            <v>2.98</v>
          </cell>
          <cell r="AD217" t="str">
            <v xml:space="preserve"> </v>
          </cell>
          <cell r="AE217" t="str">
            <v>BL</v>
          </cell>
          <cell r="AF217">
            <v>113388</v>
          </cell>
          <cell r="AG217">
            <v>27160</v>
          </cell>
          <cell r="AH217">
            <v>97520</v>
          </cell>
          <cell r="AI217">
            <v>-3976</v>
          </cell>
          <cell r="AJ217">
            <v>0</v>
          </cell>
          <cell r="AK217">
            <v>0</v>
          </cell>
        </row>
        <row r="218">
          <cell r="C218" t="str">
            <v>32081</v>
          </cell>
          <cell r="D218" t="str">
            <v>32-081</v>
          </cell>
          <cell r="E218">
            <v>159900</v>
          </cell>
          <cell r="F218" t="str">
            <v>Spokane School District</v>
          </cell>
          <cell r="G218">
            <v>2117525</v>
          </cell>
          <cell r="H218">
            <v>314247</v>
          </cell>
          <cell r="I218">
            <v>637362</v>
          </cell>
          <cell r="J218">
            <v>1118280</v>
          </cell>
          <cell r="K218">
            <v>129431</v>
          </cell>
          <cell r="L218">
            <v>90500</v>
          </cell>
          <cell r="M218">
            <v>0</v>
          </cell>
          <cell r="N218">
            <v>0</v>
          </cell>
          <cell r="O218">
            <v>30207</v>
          </cell>
          <cell r="P218">
            <v>109457</v>
          </cell>
          <cell r="Q218">
            <v>9439</v>
          </cell>
          <cell r="R218">
            <v>1362</v>
          </cell>
          <cell r="S218">
            <v>3514</v>
          </cell>
          <cell r="T218">
            <v>917</v>
          </cell>
          <cell r="U218">
            <v>8519</v>
          </cell>
          <cell r="V218">
            <v>38270</v>
          </cell>
          <cell r="W218">
            <v>0</v>
          </cell>
          <cell r="X218">
            <v>1084</v>
          </cell>
          <cell r="Y218">
            <v>0</v>
          </cell>
          <cell r="Z218">
            <v>341142.42</v>
          </cell>
          <cell r="AA218">
            <v>4151869.7043879903</v>
          </cell>
          <cell r="AB218">
            <v>3</v>
          </cell>
          <cell r="AD218" t="str">
            <v xml:space="preserve"> </v>
          </cell>
          <cell r="AE218" t="str">
            <v>BLS</v>
          </cell>
          <cell r="AF218">
            <v>2117525</v>
          </cell>
          <cell r="AG218">
            <v>314247</v>
          </cell>
          <cell r="AH218">
            <v>637362</v>
          </cell>
          <cell r="AI218">
            <v>0</v>
          </cell>
          <cell r="AJ218">
            <v>0</v>
          </cell>
          <cell r="AK218">
            <v>0</v>
          </cell>
        </row>
        <row r="219">
          <cell r="C219" t="str">
            <v>32325</v>
          </cell>
          <cell r="D219" t="str">
            <v>32-325</v>
          </cell>
          <cell r="E219">
            <v>159448</v>
          </cell>
          <cell r="F219" t="str">
            <v>Nine Mile Falls School District</v>
          </cell>
          <cell r="G219">
            <v>34690</v>
          </cell>
          <cell r="H219">
            <v>13381</v>
          </cell>
          <cell r="I219">
            <v>57601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696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2090</v>
          </cell>
          <cell r="W219">
            <v>0</v>
          </cell>
          <cell r="X219">
            <v>0</v>
          </cell>
          <cell r="Y219">
            <v>0</v>
          </cell>
          <cell r="Z219">
            <v>92321.7</v>
          </cell>
          <cell r="AA219">
            <v>136366.70952749805</v>
          </cell>
          <cell r="AB219">
            <v>2.98</v>
          </cell>
          <cell r="AD219" t="str">
            <v xml:space="preserve"> </v>
          </cell>
          <cell r="AE219" t="str">
            <v>L</v>
          </cell>
          <cell r="AF219">
            <v>34690</v>
          </cell>
          <cell r="AG219">
            <v>13381</v>
          </cell>
          <cell r="AH219">
            <v>57601</v>
          </cell>
          <cell r="AI219">
            <v>0</v>
          </cell>
          <cell r="AJ219">
            <v>0</v>
          </cell>
          <cell r="AK219">
            <v>0</v>
          </cell>
        </row>
        <row r="220">
          <cell r="C220" t="str">
            <v>32326</v>
          </cell>
          <cell r="D220" t="str">
            <v>32-326</v>
          </cell>
          <cell r="E220">
            <v>159320</v>
          </cell>
          <cell r="F220" t="str">
            <v>Medical Lake School District</v>
          </cell>
          <cell r="G220">
            <v>53488</v>
          </cell>
          <cell r="H220">
            <v>24877</v>
          </cell>
          <cell r="I220">
            <v>83550</v>
          </cell>
          <cell r="J220">
            <v>26827</v>
          </cell>
          <cell r="K220">
            <v>12570</v>
          </cell>
          <cell r="L220">
            <v>15111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790</v>
          </cell>
          <cell r="R220">
            <v>0</v>
          </cell>
          <cell r="S220">
            <v>0</v>
          </cell>
          <cell r="T220">
            <v>198</v>
          </cell>
          <cell r="U220">
            <v>592</v>
          </cell>
          <cell r="V220">
            <v>3361</v>
          </cell>
          <cell r="W220">
            <v>0</v>
          </cell>
          <cell r="X220">
            <v>60</v>
          </cell>
          <cell r="Y220">
            <v>0</v>
          </cell>
          <cell r="Z220">
            <v>39290.15</v>
          </cell>
          <cell r="AA220">
            <v>213828.22205009035</v>
          </cell>
          <cell r="AB220">
            <v>2.98</v>
          </cell>
          <cell r="AD220" t="str">
            <v xml:space="preserve"> </v>
          </cell>
          <cell r="AE220" t="str">
            <v>BL</v>
          </cell>
          <cell r="AF220">
            <v>53488</v>
          </cell>
          <cell r="AG220">
            <v>24877</v>
          </cell>
          <cell r="AH220">
            <v>83550</v>
          </cell>
          <cell r="AI220">
            <v>0</v>
          </cell>
          <cell r="AJ220">
            <v>0</v>
          </cell>
          <cell r="AK220">
            <v>0</v>
          </cell>
        </row>
        <row r="221">
          <cell r="C221" t="str">
            <v>32354</v>
          </cell>
          <cell r="D221" t="str">
            <v>32-354</v>
          </cell>
          <cell r="E221">
            <v>159208</v>
          </cell>
          <cell r="F221" t="str">
            <v>Mead School District</v>
          </cell>
          <cell r="G221">
            <v>292892</v>
          </cell>
          <cell r="H221">
            <v>69448</v>
          </cell>
          <cell r="I221">
            <v>352426</v>
          </cell>
          <cell r="J221">
            <v>147886</v>
          </cell>
          <cell r="K221">
            <v>25208</v>
          </cell>
          <cell r="L221">
            <v>55245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2675</v>
          </cell>
          <cell r="R221">
            <v>0</v>
          </cell>
          <cell r="S221">
            <v>0</v>
          </cell>
          <cell r="T221">
            <v>360</v>
          </cell>
          <cell r="U221">
            <v>1980</v>
          </cell>
          <cell r="V221">
            <v>12915</v>
          </cell>
          <cell r="W221">
            <v>0</v>
          </cell>
          <cell r="X221">
            <v>833</v>
          </cell>
          <cell r="Y221">
            <v>0</v>
          </cell>
          <cell r="Z221">
            <v>185525.4</v>
          </cell>
          <cell r="AA221">
            <v>937945.02891815139</v>
          </cell>
          <cell r="AB221">
            <v>2.98</v>
          </cell>
          <cell r="AD221" t="str">
            <v xml:space="preserve"> </v>
          </cell>
          <cell r="AE221" t="str">
            <v>BL</v>
          </cell>
          <cell r="AF221">
            <v>292892</v>
          </cell>
          <cell r="AG221">
            <v>69448</v>
          </cell>
          <cell r="AH221">
            <v>352426</v>
          </cell>
          <cell r="AI221">
            <v>0</v>
          </cell>
          <cell r="AJ221">
            <v>0</v>
          </cell>
          <cell r="AK221">
            <v>0</v>
          </cell>
        </row>
        <row r="222">
          <cell r="C222" t="str">
            <v>32356</v>
          </cell>
          <cell r="D222" t="str">
            <v>32-356</v>
          </cell>
          <cell r="E222">
            <v>159956</v>
          </cell>
          <cell r="F222" t="str">
            <v>Central Valley School District</v>
          </cell>
          <cell r="G222">
            <v>535569</v>
          </cell>
          <cell r="H222">
            <v>118848</v>
          </cell>
          <cell r="I222">
            <v>374397</v>
          </cell>
          <cell r="J222">
            <v>191794</v>
          </cell>
          <cell r="K222">
            <v>35509</v>
          </cell>
          <cell r="L222">
            <v>25549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3970</v>
          </cell>
          <cell r="R222">
            <v>0</v>
          </cell>
          <cell r="S222">
            <v>0</v>
          </cell>
          <cell r="T222">
            <v>180</v>
          </cell>
          <cell r="U222">
            <v>3610</v>
          </cell>
          <cell r="V222">
            <v>4358</v>
          </cell>
          <cell r="W222">
            <v>0</v>
          </cell>
          <cell r="X222">
            <v>168</v>
          </cell>
          <cell r="Y222">
            <v>0</v>
          </cell>
          <cell r="Z222">
            <v>165645.57999999999</v>
          </cell>
          <cell r="AA222">
            <v>1253175.1851278078</v>
          </cell>
          <cell r="AB222">
            <v>2.98</v>
          </cell>
          <cell r="AD222" t="str">
            <v xml:space="preserve"> </v>
          </cell>
          <cell r="AE222" t="str">
            <v>BL</v>
          </cell>
          <cell r="AF222">
            <v>535569</v>
          </cell>
          <cell r="AG222">
            <v>118848</v>
          </cell>
          <cell r="AH222">
            <v>374397</v>
          </cell>
          <cell r="AI222">
            <v>0</v>
          </cell>
          <cell r="AJ222">
            <v>0</v>
          </cell>
          <cell r="AK222">
            <v>0</v>
          </cell>
        </row>
        <row r="223">
          <cell r="C223" t="str">
            <v>32358</v>
          </cell>
          <cell r="D223" t="str">
            <v>32-358</v>
          </cell>
          <cell r="E223">
            <v>159490</v>
          </cell>
          <cell r="F223" t="str">
            <v>Freeman School District</v>
          </cell>
          <cell r="G223">
            <v>21583</v>
          </cell>
          <cell r="H223">
            <v>9212</v>
          </cell>
          <cell r="I223">
            <v>53745</v>
          </cell>
          <cell r="J223">
            <v>6792</v>
          </cell>
          <cell r="K223">
            <v>3596</v>
          </cell>
          <cell r="L223">
            <v>4706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540</v>
          </cell>
          <cell r="R223">
            <v>0</v>
          </cell>
          <cell r="S223">
            <v>0</v>
          </cell>
          <cell r="T223">
            <v>540</v>
          </cell>
          <cell r="U223">
            <v>0</v>
          </cell>
          <cell r="V223">
            <v>949</v>
          </cell>
          <cell r="W223">
            <v>0</v>
          </cell>
          <cell r="X223">
            <v>23</v>
          </cell>
          <cell r="Y223">
            <v>0</v>
          </cell>
          <cell r="Z223">
            <v>20024.259999999998</v>
          </cell>
          <cell r="AA223">
            <v>101771.26336173509</v>
          </cell>
          <cell r="AB223">
            <v>2.98</v>
          </cell>
          <cell r="AD223" t="str">
            <v xml:space="preserve"> </v>
          </cell>
          <cell r="AE223" t="str">
            <v>BL</v>
          </cell>
          <cell r="AF223">
            <v>21583</v>
          </cell>
          <cell r="AG223">
            <v>9212</v>
          </cell>
          <cell r="AH223">
            <v>53745</v>
          </cell>
          <cell r="AI223">
            <v>0</v>
          </cell>
          <cell r="AJ223">
            <v>0</v>
          </cell>
          <cell r="AK223">
            <v>0</v>
          </cell>
        </row>
        <row r="224">
          <cell r="C224" t="str">
            <v>32360</v>
          </cell>
          <cell r="D224" t="str">
            <v>32-360</v>
          </cell>
          <cell r="E224">
            <v>159243</v>
          </cell>
          <cell r="F224" t="str">
            <v>Cheney School District</v>
          </cell>
          <cell r="G224">
            <v>196525</v>
          </cell>
          <cell r="H224">
            <v>36702</v>
          </cell>
          <cell r="I224">
            <v>70623</v>
          </cell>
          <cell r="J224">
            <v>97736</v>
          </cell>
          <cell r="K224">
            <v>15911</v>
          </cell>
          <cell r="L224">
            <v>25384</v>
          </cell>
          <cell r="M224">
            <v>0</v>
          </cell>
          <cell r="N224">
            <v>0</v>
          </cell>
          <cell r="O224">
            <v>0</v>
          </cell>
          <cell r="P224">
            <v>17562</v>
          </cell>
          <cell r="Q224">
            <v>1715</v>
          </cell>
          <cell r="R224">
            <v>110</v>
          </cell>
          <cell r="S224">
            <v>586</v>
          </cell>
          <cell r="T224">
            <v>193</v>
          </cell>
          <cell r="U224">
            <v>1522</v>
          </cell>
          <cell r="V224">
            <v>7128</v>
          </cell>
          <cell r="W224">
            <v>0</v>
          </cell>
          <cell r="X224">
            <v>1412</v>
          </cell>
          <cell r="Y224">
            <v>0</v>
          </cell>
          <cell r="Z224">
            <v>37197.35</v>
          </cell>
          <cell r="AA224">
            <v>421914.81601231714</v>
          </cell>
          <cell r="AB224">
            <v>3</v>
          </cell>
          <cell r="AD224" t="str">
            <v xml:space="preserve"> </v>
          </cell>
          <cell r="AE224" t="str">
            <v>BLS</v>
          </cell>
          <cell r="AF224">
            <v>199300</v>
          </cell>
          <cell r="AG224">
            <v>36702</v>
          </cell>
          <cell r="AH224">
            <v>70623</v>
          </cell>
          <cell r="AI224">
            <v>-2775</v>
          </cell>
          <cell r="AJ224">
            <v>0</v>
          </cell>
          <cell r="AK224">
            <v>0</v>
          </cell>
        </row>
        <row r="225">
          <cell r="C225" t="str">
            <v>32361</v>
          </cell>
          <cell r="D225" t="str">
            <v>32-361</v>
          </cell>
          <cell r="E225">
            <v>159332</v>
          </cell>
          <cell r="F225" t="str">
            <v>East Valley School District - Spokane</v>
          </cell>
          <cell r="G225">
            <v>224305</v>
          </cell>
          <cell r="H225">
            <v>45964</v>
          </cell>
          <cell r="I225">
            <v>99427</v>
          </cell>
          <cell r="J225">
            <v>107786</v>
          </cell>
          <cell r="K225">
            <v>18587</v>
          </cell>
          <cell r="L225">
            <v>14955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1418</v>
          </cell>
          <cell r="R225">
            <v>0</v>
          </cell>
          <cell r="S225">
            <v>0</v>
          </cell>
          <cell r="T225">
            <v>0</v>
          </cell>
          <cell r="U225">
            <v>1315</v>
          </cell>
          <cell r="V225">
            <v>3027</v>
          </cell>
          <cell r="W225">
            <v>0</v>
          </cell>
          <cell r="X225">
            <v>112</v>
          </cell>
          <cell r="Y225">
            <v>0</v>
          </cell>
          <cell r="Z225">
            <v>53921.05</v>
          </cell>
          <cell r="AA225">
            <v>483620.19784449582</v>
          </cell>
          <cell r="AB225">
            <v>3</v>
          </cell>
          <cell r="AD225" t="str">
            <v xml:space="preserve"> </v>
          </cell>
          <cell r="AE225" t="str">
            <v>BL</v>
          </cell>
          <cell r="AF225">
            <v>224305</v>
          </cell>
          <cell r="AG225">
            <v>45964</v>
          </cell>
          <cell r="AH225">
            <v>99427</v>
          </cell>
          <cell r="AI225">
            <v>0</v>
          </cell>
          <cell r="AJ225">
            <v>0</v>
          </cell>
          <cell r="AK225">
            <v>0</v>
          </cell>
        </row>
        <row r="226">
          <cell r="C226" t="str">
            <v>32362</v>
          </cell>
          <cell r="D226" t="str">
            <v>32-362</v>
          </cell>
          <cell r="E226">
            <v>159380</v>
          </cell>
          <cell r="F226" t="str">
            <v>Liberty School District</v>
          </cell>
          <cell r="G226">
            <v>16225</v>
          </cell>
          <cell r="H226">
            <v>4950</v>
          </cell>
          <cell r="I226">
            <v>21511</v>
          </cell>
          <cell r="J226">
            <v>9098</v>
          </cell>
          <cell r="K226">
            <v>2727</v>
          </cell>
          <cell r="L226">
            <v>4918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426</v>
          </cell>
          <cell r="R226">
            <v>0</v>
          </cell>
          <cell r="S226">
            <v>0</v>
          </cell>
          <cell r="T226">
            <v>0</v>
          </cell>
          <cell r="U226">
            <v>426</v>
          </cell>
          <cell r="V226">
            <v>1600</v>
          </cell>
          <cell r="W226">
            <v>0</v>
          </cell>
          <cell r="X226">
            <v>22</v>
          </cell>
          <cell r="Y226">
            <v>0</v>
          </cell>
          <cell r="Z226">
            <v>7272.9</v>
          </cell>
          <cell r="AA226">
            <v>57716.08262328944</v>
          </cell>
          <cell r="AB226">
            <v>2.98</v>
          </cell>
          <cell r="AD226" t="str">
            <v xml:space="preserve"> </v>
          </cell>
          <cell r="AE226" t="str">
            <v>BL</v>
          </cell>
          <cell r="AF226">
            <v>16225</v>
          </cell>
          <cell r="AG226">
            <v>4950</v>
          </cell>
          <cell r="AH226">
            <v>21511</v>
          </cell>
          <cell r="AI226">
            <v>0</v>
          </cell>
          <cell r="AJ226">
            <v>0</v>
          </cell>
          <cell r="AK226">
            <v>0</v>
          </cell>
        </row>
        <row r="227">
          <cell r="C227" t="str">
            <v>32363</v>
          </cell>
          <cell r="D227" t="str">
            <v>32-363</v>
          </cell>
          <cell r="E227">
            <v>159986</v>
          </cell>
          <cell r="F227" t="str">
            <v>West Valley School District-Spokane</v>
          </cell>
          <cell r="G227">
            <v>177395</v>
          </cell>
          <cell r="H227">
            <v>39748</v>
          </cell>
          <cell r="I227">
            <v>90201</v>
          </cell>
          <cell r="J227">
            <v>59410</v>
          </cell>
          <cell r="K227">
            <v>12371</v>
          </cell>
          <cell r="L227">
            <v>9762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1582</v>
          </cell>
          <cell r="R227">
            <v>0</v>
          </cell>
          <cell r="S227">
            <v>0</v>
          </cell>
          <cell r="T227">
            <v>0</v>
          </cell>
          <cell r="U227">
            <v>1582</v>
          </cell>
          <cell r="V227">
            <v>7283</v>
          </cell>
          <cell r="W227">
            <v>0</v>
          </cell>
          <cell r="X227">
            <v>503</v>
          </cell>
          <cell r="Y227">
            <v>0</v>
          </cell>
          <cell r="Z227">
            <v>33976.65</v>
          </cell>
          <cell r="AA227">
            <v>379786.73518090835</v>
          </cell>
          <cell r="AB227">
            <v>3</v>
          </cell>
          <cell r="AD227" t="str">
            <v xml:space="preserve"> </v>
          </cell>
          <cell r="AE227" t="str">
            <v>BL</v>
          </cell>
          <cell r="AF227">
            <v>177395</v>
          </cell>
          <cell r="AG227">
            <v>39748</v>
          </cell>
          <cell r="AH227">
            <v>90201</v>
          </cell>
          <cell r="AI227">
            <v>0</v>
          </cell>
          <cell r="AJ227">
            <v>0</v>
          </cell>
          <cell r="AK227">
            <v>0</v>
          </cell>
        </row>
        <row r="228">
          <cell r="C228" t="str">
            <v>32414</v>
          </cell>
          <cell r="D228" t="str">
            <v>32-414</v>
          </cell>
          <cell r="E228">
            <v>159383</v>
          </cell>
          <cell r="F228" t="str">
            <v>Deer Park School District</v>
          </cell>
          <cell r="G228">
            <v>103610</v>
          </cell>
          <cell r="H228">
            <v>21084</v>
          </cell>
          <cell r="I228">
            <v>43638</v>
          </cell>
          <cell r="J228">
            <v>53367</v>
          </cell>
          <cell r="K228">
            <v>10482</v>
          </cell>
          <cell r="L228">
            <v>31450</v>
          </cell>
          <cell r="M228">
            <v>0</v>
          </cell>
          <cell r="N228">
            <v>0</v>
          </cell>
          <cell r="O228">
            <v>0</v>
          </cell>
          <cell r="P228">
            <v>609</v>
          </cell>
          <cell r="Q228">
            <v>823</v>
          </cell>
          <cell r="R228">
            <v>551</v>
          </cell>
          <cell r="S228">
            <v>145</v>
          </cell>
          <cell r="T228">
            <v>0</v>
          </cell>
          <cell r="U228">
            <v>823</v>
          </cell>
          <cell r="V228">
            <v>3371</v>
          </cell>
          <cell r="W228">
            <v>0</v>
          </cell>
          <cell r="X228">
            <v>51</v>
          </cell>
          <cell r="Y228">
            <v>0</v>
          </cell>
          <cell r="Z228">
            <v>14267.7</v>
          </cell>
          <cell r="AA228">
            <v>239866.10777521168</v>
          </cell>
          <cell r="AB228">
            <v>3</v>
          </cell>
          <cell r="AD228" t="str">
            <v>C</v>
          </cell>
          <cell r="AE228" t="str">
            <v>BLSC</v>
          </cell>
          <cell r="AF228">
            <v>103610</v>
          </cell>
          <cell r="AG228">
            <v>21084</v>
          </cell>
          <cell r="AH228">
            <v>43638</v>
          </cell>
          <cell r="AI228">
            <v>0</v>
          </cell>
          <cell r="AJ228">
            <v>0</v>
          </cell>
          <cell r="AK228">
            <v>0</v>
          </cell>
        </row>
        <row r="229">
          <cell r="C229" t="str">
            <v>32416</v>
          </cell>
          <cell r="D229" t="str">
            <v>32-416</v>
          </cell>
          <cell r="E229">
            <v>159401</v>
          </cell>
          <cell r="F229" t="str">
            <v>Riverside School District</v>
          </cell>
          <cell r="G229">
            <v>82177</v>
          </cell>
          <cell r="H229">
            <v>14040</v>
          </cell>
          <cell r="I229">
            <v>43522</v>
          </cell>
          <cell r="J229">
            <v>50293</v>
          </cell>
          <cell r="K229">
            <v>8564</v>
          </cell>
          <cell r="L229">
            <v>37734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841</v>
          </cell>
          <cell r="R229">
            <v>0</v>
          </cell>
          <cell r="S229">
            <v>0</v>
          </cell>
          <cell r="T229">
            <v>0</v>
          </cell>
          <cell r="U229">
            <v>841</v>
          </cell>
          <cell r="V229">
            <v>2174</v>
          </cell>
          <cell r="W229">
            <v>0</v>
          </cell>
          <cell r="X229">
            <v>1026</v>
          </cell>
          <cell r="Y229">
            <v>0</v>
          </cell>
          <cell r="Z229">
            <v>7602.3</v>
          </cell>
          <cell r="AA229">
            <v>209331.96997690533</v>
          </cell>
          <cell r="AB229">
            <v>3</v>
          </cell>
          <cell r="AD229" t="str">
            <v>C</v>
          </cell>
          <cell r="AE229" t="str">
            <v>BLC</v>
          </cell>
          <cell r="AF229">
            <v>82177</v>
          </cell>
          <cell r="AG229">
            <v>14040</v>
          </cell>
          <cell r="AH229">
            <v>43522</v>
          </cell>
          <cell r="AI229">
            <v>0</v>
          </cell>
          <cell r="AJ229">
            <v>0</v>
          </cell>
          <cell r="AK229">
            <v>0</v>
          </cell>
        </row>
        <row r="230">
          <cell r="C230" t="str">
            <v>33030</v>
          </cell>
          <cell r="D230" t="str">
            <v>33-030</v>
          </cell>
          <cell r="E230">
            <v>159590</v>
          </cell>
          <cell r="F230" t="str">
            <v>Onion Creek School District</v>
          </cell>
          <cell r="G230">
            <v>3692</v>
          </cell>
          <cell r="H230">
            <v>752</v>
          </cell>
          <cell r="I230">
            <v>498</v>
          </cell>
          <cell r="J230">
            <v>3633</v>
          </cell>
          <cell r="K230">
            <v>688</v>
          </cell>
          <cell r="L230">
            <v>412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176</v>
          </cell>
          <cell r="R230">
            <v>0</v>
          </cell>
          <cell r="S230">
            <v>0</v>
          </cell>
          <cell r="T230">
            <v>0</v>
          </cell>
          <cell r="U230">
            <v>176</v>
          </cell>
          <cell r="V230">
            <v>582</v>
          </cell>
          <cell r="W230">
            <v>0</v>
          </cell>
          <cell r="X230">
            <v>223</v>
          </cell>
          <cell r="Y230">
            <v>0</v>
          </cell>
          <cell r="Z230">
            <v>151.5</v>
          </cell>
          <cell r="AA230">
            <v>8874.6512702078526</v>
          </cell>
          <cell r="AB230">
            <v>3</v>
          </cell>
          <cell r="AD230" t="str">
            <v xml:space="preserve"> </v>
          </cell>
          <cell r="AE230" t="str">
            <v>BL</v>
          </cell>
          <cell r="AF230">
            <v>3692</v>
          </cell>
          <cell r="AG230">
            <v>752</v>
          </cell>
          <cell r="AH230">
            <v>498</v>
          </cell>
          <cell r="AI230">
            <v>0</v>
          </cell>
          <cell r="AJ230">
            <v>0</v>
          </cell>
          <cell r="AK230">
            <v>0</v>
          </cell>
        </row>
        <row r="231">
          <cell r="C231" t="str">
            <v>33036</v>
          </cell>
          <cell r="D231" t="str">
            <v>33-036</v>
          </cell>
          <cell r="E231">
            <v>159382</v>
          </cell>
          <cell r="F231" t="str">
            <v>Chewelah School District</v>
          </cell>
          <cell r="G231">
            <v>49120</v>
          </cell>
          <cell r="H231">
            <v>8405</v>
          </cell>
          <cell r="I231">
            <v>18987</v>
          </cell>
          <cell r="J231">
            <v>23772</v>
          </cell>
          <cell r="K231">
            <v>3348</v>
          </cell>
          <cell r="L231">
            <v>2974</v>
          </cell>
          <cell r="M231">
            <v>0</v>
          </cell>
          <cell r="N231">
            <v>0</v>
          </cell>
          <cell r="O231">
            <v>0</v>
          </cell>
          <cell r="P231">
            <v>3648</v>
          </cell>
          <cell r="Q231">
            <v>360</v>
          </cell>
          <cell r="R231">
            <v>21</v>
          </cell>
          <cell r="S231">
            <v>339</v>
          </cell>
          <cell r="T231">
            <v>0</v>
          </cell>
          <cell r="U231">
            <v>360</v>
          </cell>
          <cell r="V231">
            <v>1099</v>
          </cell>
          <cell r="W231">
            <v>0</v>
          </cell>
          <cell r="X231">
            <v>27</v>
          </cell>
          <cell r="Y231">
            <v>0</v>
          </cell>
          <cell r="Z231">
            <v>5346.1</v>
          </cell>
          <cell r="AA231">
            <v>100553.88683602771</v>
          </cell>
          <cell r="AB231">
            <v>3</v>
          </cell>
          <cell r="AD231" t="str">
            <v xml:space="preserve"> </v>
          </cell>
          <cell r="AE231" t="str">
            <v>BLS</v>
          </cell>
          <cell r="AF231">
            <v>49120</v>
          </cell>
          <cell r="AG231">
            <v>8405</v>
          </cell>
          <cell r="AH231">
            <v>18987</v>
          </cell>
          <cell r="AI231">
            <v>0</v>
          </cell>
          <cell r="AJ231">
            <v>0</v>
          </cell>
          <cell r="AK231">
            <v>0</v>
          </cell>
        </row>
        <row r="232">
          <cell r="C232" t="str">
            <v>33049</v>
          </cell>
          <cell r="D232" t="str">
            <v>33-049</v>
          </cell>
          <cell r="E232">
            <v>159453</v>
          </cell>
          <cell r="F232" t="str">
            <v>Wellpinit School District</v>
          </cell>
          <cell r="G232">
            <v>49531</v>
          </cell>
          <cell r="H232">
            <v>0</v>
          </cell>
          <cell r="I232">
            <v>0</v>
          </cell>
          <cell r="J232">
            <v>34308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558</v>
          </cell>
          <cell r="R232">
            <v>558</v>
          </cell>
          <cell r="S232">
            <v>0</v>
          </cell>
          <cell r="T232">
            <v>0</v>
          </cell>
          <cell r="U232">
            <v>558</v>
          </cell>
          <cell r="V232">
            <v>3532</v>
          </cell>
          <cell r="W232">
            <v>0</v>
          </cell>
          <cell r="X232">
            <v>1918</v>
          </cell>
          <cell r="Y232">
            <v>0</v>
          </cell>
          <cell r="Z232">
            <v>0</v>
          </cell>
          <cell r="AA232">
            <v>77213.666666666672</v>
          </cell>
          <cell r="AB232">
            <v>3</v>
          </cell>
          <cell r="AD232" t="str">
            <v xml:space="preserve"> </v>
          </cell>
          <cell r="AE232" t="str">
            <v>BL</v>
          </cell>
          <cell r="AF232">
            <v>49531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3">
          <cell r="C233" t="str">
            <v>33070</v>
          </cell>
          <cell r="D233" t="str">
            <v>33-070</v>
          </cell>
          <cell r="E233">
            <v>159450</v>
          </cell>
          <cell r="F233" t="str">
            <v>Valley School District</v>
          </cell>
          <cell r="G233">
            <v>18304</v>
          </cell>
          <cell r="H233">
            <v>3542</v>
          </cell>
          <cell r="I233">
            <v>4365</v>
          </cell>
          <cell r="J233">
            <v>10409</v>
          </cell>
          <cell r="K233">
            <v>1885</v>
          </cell>
          <cell r="L233">
            <v>1837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345</v>
          </cell>
          <cell r="R233">
            <v>0</v>
          </cell>
          <cell r="S233">
            <v>0</v>
          </cell>
          <cell r="T233">
            <v>60</v>
          </cell>
          <cell r="U233">
            <v>285</v>
          </cell>
          <cell r="V233">
            <v>1553</v>
          </cell>
          <cell r="W233">
            <v>0</v>
          </cell>
          <cell r="X233">
            <v>105</v>
          </cell>
          <cell r="Y233">
            <v>0</v>
          </cell>
          <cell r="Z233">
            <v>3576.35</v>
          </cell>
          <cell r="AA233">
            <v>38355.92917628945</v>
          </cell>
          <cell r="AB233">
            <v>3</v>
          </cell>
          <cell r="AD233" t="str">
            <v xml:space="preserve"> </v>
          </cell>
          <cell r="AE233" t="str">
            <v>BL</v>
          </cell>
          <cell r="AF233">
            <v>18304</v>
          </cell>
          <cell r="AG233">
            <v>3542</v>
          </cell>
          <cell r="AH233">
            <v>4365</v>
          </cell>
          <cell r="AI233">
            <v>0</v>
          </cell>
          <cell r="AJ233">
            <v>0</v>
          </cell>
          <cell r="AK233">
            <v>0</v>
          </cell>
        </row>
        <row r="234">
          <cell r="C234" t="str">
            <v>33115</v>
          </cell>
          <cell r="D234" t="str">
            <v>33-115</v>
          </cell>
          <cell r="E234">
            <v>159414</v>
          </cell>
          <cell r="F234" t="str">
            <v>Colville School District</v>
          </cell>
          <cell r="G234">
            <v>80372</v>
          </cell>
          <cell r="H234">
            <v>19862</v>
          </cell>
          <cell r="I234">
            <v>26373</v>
          </cell>
          <cell r="J234">
            <v>48950</v>
          </cell>
          <cell r="K234">
            <v>10763</v>
          </cell>
          <cell r="L234">
            <v>5621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945</v>
          </cell>
          <cell r="R234">
            <v>0</v>
          </cell>
          <cell r="S234">
            <v>0</v>
          </cell>
          <cell r="T234">
            <v>0</v>
          </cell>
          <cell r="U234">
            <v>888</v>
          </cell>
          <cell r="V234">
            <v>1575</v>
          </cell>
          <cell r="W234">
            <v>0</v>
          </cell>
          <cell r="X234">
            <v>85</v>
          </cell>
          <cell r="Y234">
            <v>14</v>
          </cell>
          <cell r="Z234">
            <v>5601.25</v>
          </cell>
          <cell r="AA234">
            <v>173519.45496535796</v>
          </cell>
          <cell r="AB234">
            <v>3</v>
          </cell>
          <cell r="AD234" t="str">
            <v xml:space="preserve"> </v>
          </cell>
          <cell r="AE234" t="str">
            <v>BL</v>
          </cell>
          <cell r="AF234">
            <v>80372</v>
          </cell>
          <cell r="AG234">
            <v>19862</v>
          </cell>
          <cell r="AH234">
            <v>26373</v>
          </cell>
          <cell r="AI234">
            <v>0</v>
          </cell>
          <cell r="AJ234">
            <v>0</v>
          </cell>
          <cell r="AK234">
            <v>0</v>
          </cell>
        </row>
        <row r="235">
          <cell r="C235" t="str">
            <v>33183</v>
          </cell>
          <cell r="D235" t="str">
            <v>33-183</v>
          </cell>
          <cell r="E235">
            <v>159587</v>
          </cell>
          <cell r="F235" t="str">
            <v>Loon Lake School District</v>
          </cell>
          <cell r="G235">
            <v>13022</v>
          </cell>
          <cell r="H235">
            <v>580</v>
          </cell>
          <cell r="I235">
            <v>1963</v>
          </cell>
          <cell r="J235">
            <v>9091</v>
          </cell>
          <cell r="K235">
            <v>419</v>
          </cell>
          <cell r="L235">
            <v>1223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176</v>
          </cell>
          <cell r="R235">
            <v>0</v>
          </cell>
          <cell r="S235">
            <v>0</v>
          </cell>
          <cell r="T235">
            <v>0</v>
          </cell>
          <cell r="U235">
            <v>176</v>
          </cell>
          <cell r="V235">
            <v>263</v>
          </cell>
          <cell r="W235">
            <v>0</v>
          </cell>
          <cell r="X235">
            <v>42</v>
          </cell>
          <cell r="Y235">
            <v>0</v>
          </cell>
          <cell r="Z235">
            <v>79.25</v>
          </cell>
          <cell r="AA235">
            <v>23035.736720554272</v>
          </cell>
          <cell r="AB235">
            <v>3</v>
          </cell>
          <cell r="AD235" t="str">
            <v xml:space="preserve"> </v>
          </cell>
          <cell r="AE235" t="str">
            <v>BL</v>
          </cell>
          <cell r="AF235">
            <v>13022</v>
          </cell>
          <cell r="AG235">
            <v>580</v>
          </cell>
          <cell r="AH235">
            <v>1963</v>
          </cell>
          <cell r="AI235">
            <v>0</v>
          </cell>
          <cell r="AJ235">
            <v>0</v>
          </cell>
          <cell r="AK235">
            <v>0</v>
          </cell>
        </row>
        <row r="236">
          <cell r="C236" t="str">
            <v>33202</v>
          </cell>
          <cell r="D236" t="str">
            <v>33-202</v>
          </cell>
          <cell r="E236">
            <v>159865</v>
          </cell>
          <cell r="F236" t="str">
            <v>Summit Valley School District</v>
          </cell>
          <cell r="G236">
            <v>6791</v>
          </cell>
          <cell r="H236">
            <v>1307</v>
          </cell>
          <cell r="I236">
            <v>2334</v>
          </cell>
          <cell r="J236">
            <v>5043</v>
          </cell>
          <cell r="K236">
            <v>909</v>
          </cell>
          <cell r="L236">
            <v>1209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190</v>
          </cell>
          <cell r="R236">
            <v>0</v>
          </cell>
          <cell r="S236">
            <v>0</v>
          </cell>
          <cell r="T236">
            <v>0</v>
          </cell>
          <cell r="U236">
            <v>190</v>
          </cell>
          <cell r="V236">
            <v>430</v>
          </cell>
          <cell r="W236">
            <v>0</v>
          </cell>
          <cell r="X236">
            <v>171</v>
          </cell>
          <cell r="Y236">
            <v>0</v>
          </cell>
          <cell r="Z236">
            <v>332</v>
          </cell>
          <cell r="AA236">
            <v>15852.232486528099</v>
          </cell>
          <cell r="AB236">
            <v>3</v>
          </cell>
          <cell r="AD236" t="str">
            <v xml:space="preserve"> </v>
          </cell>
          <cell r="AE236" t="str">
            <v>BL</v>
          </cell>
          <cell r="AF236">
            <v>6791</v>
          </cell>
          <cell r="AG236">
            <v>1307</v>
          </cell>
          <cell r="AH236">
            <v>2334</v>
          </cell>
          <cell r="AI236">
            <v>0</v>
          </cell>
          <cell r="AJ236">
            <v>0</v>
          </cell>
          <cell r="AK236">
            <v>0</v>
          </cell>
        </row>
        <row r="237">
          <cell r="C237" t="str">
            <v>33205</v>
          </cell>
          <cell r="D237" t="str">
            <v>33-205</v>
          </cell>
          <cell r="E237">
            <v>159505</v>
          </cell>
          <cell r="F237" t="str">
            <v>Evergreen School District - Stevens</v>
          </cell>
          <cell r="G237">
            <v>2355</v>
          </cell>
          <cell r="H237">
            <v>186</v>
          </cell>
          <cell r="I237">
            <v>465</v>
          </cell>
          <cell r="J237">
            <v>2270</v>
          </cell>
          <cell r="K237">
            <v>125</v>
          </cell>
          <cell r="L237">
            <v>396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180</v>
          </cell>
          <cell r="R237">
            <v>0</v>
          </cell>
          <cell r="S237">
            <v>0</v>
          </cell>
          <cell r="T237">
            <v>0</v>
          </cell>
          <cell r="U237">
            <v>177</v>
          </cell>
          <cell r="V237">
            <v>34</v>
          </cell>
          <cell r="W237">
            <v>0</v>
          </cell>
          <cell r="X237">
            <v>0</v>
          </cell>
          <cell r="Y237">
            <v>0</v>
          </cell>
          <cell r="Z237">
            <v>104.5</v>
          </cell>
          <cell r="AA237">
            <v>4932.845265588915</v>
          </cell>
          <cell r="AB237">
            <v>3</v>
          </cell>
          <cell r="AD237" t="str">
            <v xml:space="preserve"> </v>
          </cell>
          <cell r="AE237" t="str">
            <v>BL</v>
          </cell>
          <cell r="AF237">
            <v>2355</v>
          </cell>
          <cell r="AG237">
            <v>186</v>
          </cell>
          <cell r="AH237">
            <v>465</v>
          </cell>
          <cell r="AI237">
            <v>0</v>
          </cell>
          <cell r="AJ237">
            <v>0</v>
          </cell>
          <cell r="AK237">
            <v>0</v>
          </cell>
        </row>
        <row r="238">
          <cell r="C238" t="str">
            <v>33206</v>
          </cell>
          <cell r="D238" t="str">
            <v>33-206</v>
          </cell>
          <cell r="E238">
            <v>159425</v>
          </cell>
          <cell r="F238" t="str">
            <v>Columbia School District-Stevens</v>
          </cell>
          <cell r="G238">
            <v>14178</v>
          </cell>
          <cell r="H238">
            <v>1653</v>
          </cell>
          <cell r="I238">
            <v>4635</v>
          </cell>
          <cell r="J238">
            <v>9294</v>
          </cell>
          <cell r="K238">
            <v>772</v>
          </cell>
          <cell r="L238">
            <v>957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178</v>
          </cell>
          <cell r="R238">
            <v>0</v>
          </cell>
          <cell r="S238">
            <v>0</v>
          </cell>
          <cell r="T238">
            <v>0</v>
          </cell>
          <cell r="U238">
            <v>178</v>
          </cell>
          <cell r="V238">
            <v>1237</v>
          </cell>
          <cell r="W238">
            <v>0</v>
          </cell>
          <cell r="X238">
            <v>8</v>
          </cell>
          <cell r="Y238">
            <v>0</v>
          </cell>
          <cell r="Z238">
            <v>4333.5</v>
          </cell>
          <cell r="AA238">
            <v>30391.411085450345</v>
          </cell>
          <cell r="AB238">
            <v>3</v>
          </cell>
          <cell r="AD238" t="str">
            <v xml:space="preserve"> </v>
          </cell>
          <cell r="AE238" t="str">
            <v>BL</v>
          </cell>
          <cell r="AF238">
            <v>14178</v>
          </cell>
          <cell r="AG238">
            <v>1653</v>
          </cell>
          <cell r="AH238">
            <v>4635</v>
          </cell>
          <cell r="AI238">
            <v>0</v>
          </cell>
          <cell r="AJ238">
            <v>0</v>
          </cell>
          <cell r="AK238">
            <v>0</v>
          </cell>
        </row>
        <row r="239">
          <cell r="C239" t="str">
            <v>33207</v>
          </cell>
          <cell r="D239" t="str">
            <v>33-207</v>
          </cell>
          <cell r="E239">
            <v>159430</v>
          </cell>
          <cell r="F239" t="str">
            <v>Mary Walker School District</v>
          </cell>
          <cell r="G239">
            <v>43871</v>
          </cell>
          <cell r="H239">
            <v>6166</v>
          </cell>
          <cell r="I239">
            <v>17397</v>
          </cell>
          <cell r="J239">
            <v>26156</v>
          </cell>
          <cell r="K239">
            <v>2972</v>
          </cell>
          <cell r="L239">
            <v>9388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696</v>
          </cell>
          <cell r="R239">
            <v>0</v>
          </cell>
          <cell r="S239">
            <v>0</v>
          </cell>
          <cell r="T239">
            <v>150</v>
          </cell>
          <cell r="U239">
            <v>522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93111.333333333328</v>
          </cell>
          <cell r="AB239">
            <v>3</v>
          </cell>
          <cell r="AD239" t="str">
            <v xml:space="preserve"> </v>
          </cell>
          <cell r="AE239" t="str">
            <v>BL</v>
          </cell>
          <cell r="AF239">
            <v>43871</v>
          </cell>
          <cell r="AG239">
            <v>6166</v>
          </cell>
          <cell r="AH239">
            <v>17397</v>
          </cell>
          <cell r="AI239">
            <v>0</v>
          </cell>
          <cell r="AJ239">
            <v>0</v>
          </cell>
          <cell r="AK239">
            <v>0</v>
          </cell>
        </row>
        <row r="240">
          <cell r="C240" t="str">
            <v>33211</v>
          </cell>
          <cell r="D240" t="str">
            <v>33-211</v>
          </cell>
          <cell r="E240">
            <v>159462</v>
          </cell>
          <cell r="F240" t="str">
            <v>Northport School District</v>
          </cell>
          <cell r="G240">
            <v>14709</v>
          </cell>
          <cell r="H240">
            <v>3988</v>
          </cell>
          <cell r="I240">
            <v>4060</v>
          </cell>
          <cell r="J240">
            <v>9354</v>
          </cell>
          <cell r="K240">
            <v>2594</v>
          </cell>
          <cell r="L240">
            <v>1327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359</v>
          </cell>
          <cell r="R240">
            <v>0</v>
          </cell>
          <cell r="S240">
            <v>0</v>
          </cell>
          <cell r="T240">
            <v>0</v>
          </cell>
          <cell r="U240">
            <v>359</v>
          </cell>
          <cell r="V240">
            <v>1899</v>
          </cell>
          <cell r="W240">
            <v>0</v>
          </cell>
          <cell r="X240">
            <v>152</v>
          </cell>
          <cell r="Y240">
            <v>0</v>
          </cell>
          <cell r="Z240">
            <v>6073.55</v>
          </cell>
          <cell r="AA240">
            <v>35477.556581986144</v>
          </cell>
          <cell r="AB240">
            <v>3</v>
          </cell>
          <cell r="AD240" t="str">
            <v xml:space="preserve"> </v>
          </cell>
          <cell r="AE240" t="str">
            <v>BL</v>
          </cell>
          <cell r="AF240">
            <v>14709</v>
          </cell>
          <cell r="AG240">
            <v>3988</v>
          </cell>
          <cell r="AH240">
            <v>4060</v>
          </cell>
          <cell r="AI240">
            <v>0</v>
          </cell>
          <cell r="AJ240">
            <v>0</v>
          </cell>
          <cell r="AK240">
            <v>0</v>
          </cell>
        </row>
        <row r="241">
          <cell r="C241" t="str">
            <v>33212</v>
          </cell>
          <cell r="D241" t="str">
            <v>33-212</v>
          </cell>
          <cell r="E241">
            <v>159392</v>
          </cell>
          <cell r="F241" t="str">
            <v>Kettle Falls School District</v>
          </cell>
          <cell r="G241">
            <v>39123</v>
          </cell>
          <cell r="H241">
            <v>10922</v>
          </cell>
          <cell r="I241">
            <v>21458</v>
          </cell>
          <cell r="J241">
            <v>23088</v>
          </cell>
          <cell r="K241">
            <v>5119</v>
          </cell>
          <cell r="L241">
            <v>4337</v>
          </cell>
          <cell r="M241">
            <v>318</v>
          </cell>
          <cell r="N241">
            <v>0</v>
          </cell>
          <cell r="O241">
            <v>0</v>
          </cell>
          <cell r="P241">
            <v>0</v>
          </cell>
          <cell r="Q241">
            <v>528</v>
          </cell>
          <cell r="R241">
            <v>50</v>
          </cell>
          <cell r="S241">
            <v>0</v>
          </cell>
          <cell r="T241">
            <v>0</v>
          </cell>
          <cell r="U241">
            <v>528</v>
          </cell>
          <cell r="V241">
            <v>1159</v>
          </cell>
          <cell r="W241">
            <v>0</v>
          </cell>
          <cell r="X241">
            <v>91</v>
          </cell>
          <cell r="Y241">
            <v>14</v>
          </cell>
          <cell r="Z241">
            <v>1513.95</v>
          </cell>
          <cell r="AA241">
            <v>94990.856043110092</v>
          </cell>
          <cell r="AB241">
            <v>3</v>
          </cell>
          <cell r="AD241" t="str">
            <v xml:space="preserve"> </v>
          </cell>
          <cell r="AE241" t="str">
            <v>BLS</v>
          </cell>
          <cell r="AF241">
            <v>38551</v>
          </cell>
          <cell r="AG241">
            <v>10619</v>
          </cell>
          <cell r="AH241">
            <v>21110</v>
          </cell>
          <cell r="AI241">
            <v>572</v>
          </cell>
          <cell r="AJ241">
            <v>303</v>
          </cell>
          <cell r="AK241">
            <v>348</v>
          </cell>
        </row>
        <row r="242">
          <cell r="C242" t="str">
            <v>34002</v>
          </cell>
          <cell r="D242" t="str">
            <v>34-002</v>
          </cell>
          <cell r="E242">
            <v>159330</v>
          </cell>
          <cell r="F242" t="str">
            <v>Yelm School District</v>
          </cell>
          <cell r="G242">
            <v>246312</v>
          </cell>
          <cell r="H242">
            <v>56060</v>
          </cell>
          <cell r="I242">
            <v>159580</v>
          </cell>
          <cell r="J242">
            <v>111533</v>
          </cell>
          <cell r="K242">
            <v>26467</v>
          </cell>
          <cell r="L242">
            <v>25898</v>
          </cell>
          <cell r="M242">
            <v>33</v>
          </cell>
          <cell r="N242">
            <v>3</v>
          </cell>
          <cell r="O242">
            <v>44</v>
          </cell>
          <cell r="P242">
            <v>0</v>
          </cell>
          <cell r="Q242">
            <v>1878</v>
          </cell>
          <cell r="R242">
            <v>22</v>
          </cell>
          <cell r="S242">
            <v>0</v>
          </cell>
          <cell r="T242">
            <v>0</v>
          </cell>
          <cell r="U242">
            <v>1698</v>
          </cell>
          <cell r="V242">
            <v>8575</v>
          </cell>
          <cell r="W242">
            <v>0</v>
          </cell>
          <cell r="X242">
            <v>328</v>
          </cell>
          <cell r="Y242">
            <v>0</v>
          </cell>
          <cell r="Z242">
            <v>100093.77</v>
          </cell>
          <cell r="AA242">
            <v>610859.45881447266</v>
          </cell>
          <cell r="AB242">
            <v>3</v>
          </cell>
          <cell r="AD242" t="str">
            <v xml:space="preserve"> </v>
          </cell>
          <cell r="AE242" t="str">
            <v>BLS</v>
          </cell>
          <cell r="AF242">
            <v>273624</v>
          </cell>
          <cell r="AG242">
            <v>62120</v>
          </cell>
          <cell r="AH242">
            <v>175783</v>
          </cell>
          <cell r="AI242">
            <v>-27312</v>
          </cell>
          <cell r="AJ242">
            <v>-6060</v>
          </cell>
          <cell r="AK242">
            <v>-16203</v>
          </cell>
        </row>
        <row r="243">
          <cell r="C243" t="str">
            <v>34003</v>
          </cell>
          <cell r="D243" t="str">
            <v>34-003</v>
          </cell>
          <cell r="E243">
            <v>159981</v>
          </cell>
          <cell r="F243" t="str">
            <v>North Thurston School District</v>
          </cell>
          <cell r="G243">
            <v>629488</v>
          </cell>
          <cell r="H243">
            <v>157744</v>
          </cell>
          <cell r="I243">
            <v>497718</v>
          </cell>
          <cell r="J243">
            <v>242671</v>
          </cell>
          <cell r="K243">
            <v>51482</v>
          </cell>
          <cell r="L243">
            <v>60317</v>
          </cell>
          <cell r="M243">
            <v>4717</v>
          </cell>
          <cell r="N243">
            <v>0</v>
          </cell>
          <cell r="O243">
            <v>226</v>
          </cell>
          <cell r="P243">
            <v>42315</v>
          </cell>
          <cell r="Q243">
            <v>3780</v>
          </cell>
          <cell r="R243">
            <v>171</v>
          </cell>
          <cell r="S243">
            <v>290</v>
          </cell>
          <cell r="T243">
            <v>0</v>
          </cell>
          <cell r="U243">
            <v>3780</v>
          </cell>
          <cell r="V243">
            <v>11219</v>
          </cell>
          <cell r="W243">
            <v>0</v>
          </cell>
          <cell r="X243">
            <v>1002</v>
          </cell>
          <cell r="Y243">
            <v>0</v>
          </cell>
          <cell r="Z243">
            <v>75200.55</v>
          </cell>
          <cell r="AA243">
            <v>1572202.9380325328</v>
          </cell>
          <cell r="AB243">
            <v>2.98</v>
          </cell>
          <cell r="AD243" t="str">
            <v xml:space="preserve"> </v>
          </cell>
          <cell r="AE243" t="str">
            <v>BLS</v>
          </cell>
          <cell r="AF243">
            <v>629488</v>
          </cell>
          <cell r="AG243">
            <v>157744</v>
          </cell>
          <cell r="AH243">
            <v>497718</v>
          </cell>
          <cell r="AI243">
            <v>0</v>
          </cell>
          <cell r="AJ243">
            <v>0</v>
          </cell>
          <cell r="AK243">
            <v>0</v>
          </cell>
        </row>
        <row r="244">
          <cell r="C244" t="str">
            <v>34033</v>
          </cell>
          <cell r="D244" t="str">
            <v>34-033</v>
          </cell>
          <cell r="E244">
            <v>159329</v>
          </cell>
          <cell r="F244" t="str">
            <v>Tumwater School District</v>
          </cell>
          <cell r="G244">
            <v>186845</v>
          </cell>
          <cell r="H244">
            <v>31221</v>
          </cell>
          <cell r="I244">
            <v>205765</v>
          </cell>
          <cell r="J244">
            <v>75582</v>
          </cell>
          <cell r="K244">
            <v>10897</v>
          </cell>
          <cell r="L244">
            <v>19638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1789</v>
          </cell>
          <cell r="R244">
            <v>0</v>
          </cell>
          <cell r="S244">
            <v>0</v>
          </cell>
          <cell r="T244">
            <v>0</v>
          </cell>
          <cell r="U244">
            <v>1794</v>
          </cell>
          <cell r="V244">
            <v>9870</v>
          </cell>
          <cell r="W244">
            <v>0</v>
          </cell>
          <cell r="X244">
            <v>399</v>
          </cell>
          <cell r="Y244">
            <v>0</v>
          </cell>
          <cell r="Z244">
            <v>169459.92</v>
          </cell>
          <cell r="AA244">
            <v>557216.67673638009</v>
          </cell>
          <cell r="AB244">
            <v>2.98</v>
          </cell>
          <cell r="AD244" t="str">
            <v xml:space="preserve"> </v>
          </cell>
          <cell r="AE244" t="str">
            <v>BL</v>
          </cell>
          <cell r="AF244">
            <v>186845</v>
          </cell>
          <cell r="AG244">
            <v>31221</v>
          </cell>
          <cell r="AH244">
            <v>205765</v>
          </cell>
          <cell r="AI244">
            <v>0</v>
          </cell>
          <cell r="AJ244">
            <v>0</v>
          </cell>
          <cell r="AK244">
            <v>0</v>
          </cell>
        </row>
        <row r="245">
          <cell r="C245" t="str">
            <v>34111</v>
          </cell>
          <cell r="D245" t="str">
            <v>34-111</v>
          </cell>
          <cell r="E245">
            <v>159923</v>
          </cell>
          <cell r="F245" t="str">
            <v>Olympia School District</v>
          </cell>
          <cell r="G245">
            <v>257306</v>
          </cell>
          <cell r="H245">
            <v>49958</v>
          </cell>
          <cell r="I245">
            <v>250400</v>
          </cell>
          <cell r="J245">
            <v>131252</v>
          </cell>
          <cell r="K245">
            <v>17538</v>
          </cell>
          <cell r="L245">
            <v>53104</v>
          </cell>
          <cell r="M245">
            <v>6703</v>
          </cell>
          <cell r="N245">
            <v>2392</v>
          </cell>
          <cell r="O245">
            <v>21693</v>
          </cell>
          <cell r="P245">
            <v>3013</v>
          </cell>
          <cell r="Q245">
            <v>3397</v>
          </cell>
          <cell r="R245">
            <v>1810</v>
          </cell>
          <cell r="S245">
            <v>181</v>
          </cell>
          <cell r="T245">
            <v>724</v>
          </cell>
          <cell r="U245">
            <v>2673</v>
          </cell>
          <cell r="V245">
            <v>54152</v>
          </cell>
          <cell r="W245">
            <v>723</v>
          </cell>
          <cell r="X245">
            <v>9997</v>
          </cell>
          <cell r="Y245">
            <v>0</v>
          </cell>
          <cell r="Z245">
            <v>517616.65</v>
          </cell>
          <cell r="AA245">
            <v>924961.63026077976</v>
          </cell>
          <cell r="AB245">
            <v>2.98</v>
          </cell>
          <cell r="AD245" t="str">
            <v xml:space="preserve"> </v>
          </cell>
          <cell r="AE245" t="str">
            <v>BLS</v>
          </cell>
          <cell r="AF245">
            <v>257306</v>
          </cell>
          <cell r="AG245">
            <v>49958</v>
          </cell>
          <cell r="AH245">
            <v>250400</v>
          </cell>
          <cell r="AI245">
            <v>0</v>
          </cell>
          <cell r="AJ245">
            <v>0</v>
          </cell>
          <cell r="AK245">
            <v>0</v>
          </cell>
        </row>
        <row r="246">
          <cell r="C246" t="str">
            <v>34307</v>
          </cell>
          <cell r="D246" t="str">
            <v>34-307</v>
          </cell>
          <cell r="E246">
            <v>159399</v>
          </cell>
          <cell r="F246" t="str">
            <v>Rainier School District</v>
          </cell>
          <cell r="G246">
            <v>44542</v>
          </cell>
          <cell r="H246">
            <v>8370</v>
          </cell>
          <cell r="I246">
            <v>25177</v>
          </cell>
          <cell r="J246">
            <v>18914</v>
          </cell>
          <cell r="K246">
            <v>3232</v>
          </cell>
          <cell r="L246">
            <v>4294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540</v>
          </cell>
          <cell r="R246">
            <v>0</v>
          </cell>
          <cell r="S246">
            <v>0</v>
          </cell>
          <cell r="T246">
            <v>180</v>
          </cell>
          <cell r="U246">
            <v>360</v>
          </cell>
          <cell r="V246">
            <v>1268</v>
          </cell>
          <cell r="W246">
            <v>0</v>
          </cell>
          <cell r="X246">
            <v>210</v>
          </cell>
          <cell r="Y246">
            <v>0</v>
          </cell>
          <cell r="Z246">
            <v>12195.35</v>
          </cell>
          <cell r="AA246">
            <v>100878.97074672826</v>
          </cell>
          <cell r="AB246">
            <v>3</v>
          </cell>
          <cell r="AD246" t="str">
            <v>C</v>
          </cell>
          <cell r="AE246" t="str">
            <v>BLC</v>
          </cell>
          <cell r="AF246">
            <v>44542</v>
          </cell>
          <cell r="AG246">
            <v>8370</v>
          </cell>
          <cell r="AH246">
            <v>25177</v>
          </cell>
          <cell r="AI246">
            <v>0</v>
          </cell>
          <cell r="AJ246">
            <v>0</v>
          </cell>
          <cell r="AK246">
            <v>0</v>
          </cell>
        </row>
        <row r="247">
          <cell r="C247" t="str">
            <v>34324</v>
          </cell>
          <cell r="D247" t="str">
            <v>34-324</v>
          </cell>
          <cell r="E247">
            <v>159480</v>
          </cell>
          <cell r="F247" t="str">
            <v>Griffin School District</v>
          </cell>
          <cell r="G247">
            <v>11378</v>
          </cell>
          <cell r="H247">
            <v>1671</v>
          </cell>
          <cell r="I247">
            <v>32292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180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2374</v>
          </cell>
          <cell r="W247">
            <v>0</v>
          </cell>
          <cell r="X247">
            <v>0</v>
          </cell>
          <cell r="Y247">
            <v>0</v>
          </cell>
          <cell r="Z247">
            <v>22875.9</v>
          </cell>
          <cell r="AA247">
            <v>54802.807900852051</v>
          </cell>
          <cell r="AB247">
            <v>2.98</v>
          </cell>
          <cell r="AD247" t="str">
            <v xml:space="preserve"> </v>
          </cell>
          <cell r="AE247" t="str">
            <v>L</v>
          </cell>
          <cell r="AF247">
            <v>11378</v>
          </cell>
          <cell r="AG247">
            <v>1671</v>
          </cell>
          <cell r="AH247">
            <v>32292</v>
          </cell>
          <cell r="AI247">
            <v>0</v>
          </cell>
          <cell r="AJ247">
            <v>0</v>
          </cell>
          <cell r="AK247">
            <v>0</v>
          </cell>
        </row>
        <row r="248">
          <cell r="C248" t="str">
            <v>34401</v>
          </cell>
          <cell r="D248" t="str">
            <v>34-401</v>
          </cell>
          <cell r="E248">
            <v>159419</v>
          </cell>
          <cell r="F248" t="str">
            <v>Rochester School District</v>
          </cell>
          <cell r="G248">
            <v>132364</v>
          </cell>
          <cell r="H248">
            <v>21692</v>
          </cell>
          <cell r="I248">
            <v>73779</v>
          </cell>
          <cell r="J248">
            <v>65274</v>
          </cell>
          <cell r="K248">
            <v>7771</v>
          </cell>
          <cell r="L248">
            <v>12790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868</v>
          </cell>
          <cell r="R248">
            <v>0</v>
          </cell>
          <cell r="S248">
            <v>0</v>
          </cell>
          <cell r="T248">
            <v>9</v>
          </cell>
          <cell r="U248">
            <v>859</v>
          </cell>
          <cell r="V248">
            <v>7939</v>
          </cell>
          <cell r="W248">
            <v>0</v>
          </cell>
          <cell r="X248">
            <v>65</v>
          </cell>
          <cell r="Y248">
            <v>0</v>
          </cell>
          <cell r="Z248">
            <v>21344.45</v>
          </cell>
          <cell r="AA248">
            <v>299613.24557351804</v>
          </cell>
          <cell r="AB248">
            <v>3</v>
          </cell>
          <cell r="AD248" t="str">
            <v>C</v>
          </cell>
          <cell r="AE248" t="str">
            <v>BLC</v>
          </cell>
          <cell r="AF248">
            <v>132364</v>
          </cell>
          <cell r="AG248">
            <v>21692</v>
          </cell>
          <cell r="AH248">
            <v>73779</v>
          </cell>
          <cell r="AI248">
            <v>0</v>
          </cell>
          <cell r="AJ248">
            <v>0</v>
          </cell>
          <cell r="AK248">
            <v>0</v>
          </cell>
        </row>
        <row r="249">
          <cell r="C249" t="str">
            <v>34402</v>
          </cell>
          <cell r="D249" t="str">
            <v>34-402</v>
          </cell>
          <cell r="E249">
            <v>159433</v>
          </cell>
          <cell r="F249" t="str">
            <v>Tenino School District</v>
          </cell>
          <cell r="G249">
            <v>63878</v>
          </cell>
          <cell r="H249">
            <v>8821</v>
          </cell>
          <cell r="I249">
            <v>27951</v>
          </cell>
          <cell r="J249">
            <v>35703</v>
          </cell>
          <cell r="K249">
            <v>5045</v>
          </cell>
          <cell r="L249">
            <v>7412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772</v>
          </cell>
          <cell r="R249">
            <v>0</v>
          </cell>
          <cell r="S249">
            <v>0</v>
          </cell>
          <cell r="T249">
            <v>0</v>
          </cell>
          <cell r="U249">
            <v>772</v>
          </cell>
          <cell r="V249">
            <v>391</v>
          </cell>
          <cell r="W249">
            <v>0</v>
          </cell>
          <cell r="X249">
            <v>62</v>
          </cell>
          <cell r="Y249">
            <v>0</v>
          </cell>
          <cell r="Z249">
            <v>34813</v>
          </cell>
          <cell r="AA249">
            <v>143908.93841416473</v>
          </cell>
          <cell r="AB249">
            <v>3</v>
          </cell>
          <cell r="AD249" t="str">
            <v xml:space="preserve"> </v>
          </cell>
          <cell r="AE249" t="str">
            <v>BL</v>
          </cell>
          <cell r="AF249">
            <v>63878</v>
          </cell>
          <cell r="AG249">
            <v>8821</v>
          </cell>
          <cell r="AH249">
            <v>27951</v>
          </cell>
          <cell r="AI249">
            <v>0</v>
          </cell>
          <cell r="AJ249">
            <v>0</v>
          </cell>
          <cell r="AK249">
            <v>0</v>
          </cell>
        </row>
        <row r="250">
          <cell r="C250" t="str">
            <v>35200</v>
          </cell>
          <cell r="D250" t="str">
            <v>35-200</v>
          </cell>
          <cell r="E250">
            <v>159190</v>
          </cell>
          <cell r="F250" t="str">
            <v>Wahkiakum School District</v>
          </cell>
          <cell r="G250">
            <v>29500</v>
          </cell>
          <cell r="H250">
            <v>2497</v>
          </cell>
          <cell r="I250">
            <v>8315</v>
          </cell>
          <cell r="J250">
            <v>13675</v>
          </cell>
          <cell r="K250">
            <v>1363</v>
          </cell>
          <cell r="L250">
            <v>2100</v>
          </cell>
          <cell r="M250">
            <v>650</v>
          </cell>
          <cell r="N250">
            <v>0</v>
          </cell>
          <cell r="O250">
            <v>0</v>
          </cell>
          <cell r="P250">
            <v>0</v>
          </cell>
          <cell r="Q250">
            <v>352</v>
          </cell>
          <cell r="R250">
            <v>24</v>
          </cell>
          <cell r="S250">
            <v>0</v>
          </cell>
          <cell r="T250">
            <v>0</v>
          </cell>
          <cell r="U250">
            <v>352</v>
          </cell>
          <cell r="V250">
            <v>514</v>
          </cell>
          <cell r="W250">
            <v>0</v>
          </cell>
          <cell r="X250">
            <v>109</v>
          </cell>
          <cell r="Y250">
            <v>0</v>
          </cell>
          <cell r="Z250">
            <v>4729.7</v>
          </cell>
          <cell r="AA250">
            <v>53997.079291762893</v>
          </cell>
          <cell r="AB250">
            <v>3</v>
          </cell>
          <cell r="AD250" t="str">
            <v xml:space="preserve"> </v>
          </cell>
          <cell r="AE250" t="str">
            <v>BLS</v>
          </cell>
          <cell r="AF250">
            <v>29500</v>
          </cell>
          <cell r="AG250">
            <v>2497</v>
          </cell>
          <cell r="AH250">
            <v>8315</v>
          </cell>
          <cell r="AI250">
            <v>0</v>
          </cell>
          <cell r="AJ250">
            <v>0</v>
          </cell>
          <cell r="AK250">
            <v>0</v>
          </cell>
        </row>
        <row r="251">
          <cell r="C251" t="str">
            <v>36101</v>
          </cell>
          <cell r="D251" t="str">
            <v>36-101</v>
          </cell>
          <cell r="E251">
            <v>159867</v>
          </cell>
          <cell r="F251" t="str">
            <v>Dixie School District</v>
          </cell>
          <cell r="G251">
            <v>2232</v>
          </cell>
          <cell r="H251">
            <v>178</v>
          </cell>
          <cell r="I251">
            <v>1822</v>
          </cell>
          <cell r="J251">
            <v>2363</v>
          </cell>
          <cell r="K251">
            <v>215</v>
          </cell>
          <cell r="L251">
            <v>1015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207</v>
          </cell>
          <cell r="R251">
            <v>0</v>
          </cell>
          <cell r="S251">
            <v>0</v>
          </cell>
          <cell r="T251">
            <v>0</v>
          </cell>
          <cell r="U251">
            <v>184</v>
          </cell>
          <cell r="V251">
            <v>303</v>
          </cell>
          <cell r="W251">
            <v>0</v>
          </cell>
          <cell r="X251">
            <v>67</v>
          </cell>
          <cell r="Y251">
            <v>0</v>
          </cell>
          <cell r="Z251">
            <v>901.85</v>
          </cell>
          <cell r="AA251">
            <v>7252.7059276366444</v>
          </cell>
          <cell r="AB251">
            <v>3</v>
          </cell>
          <cell r="AD251" t="str">
            <v xml:space="preserve"> </v>
          </cell>
          <cell r="AE251" t="str">
            <v>BL</v>
          </cell>
          <cell r="AF251">
            <v>2232</v>
          </cell>
          <cell r="AG251">
            <v>178</v>
          </cell>
          <cell r="AH251">
            <v>1822</v>
          </cell>
          <cell r="AI251">
            <v>0</v>
          </cell>
          <cell r="AJ251">
            <v>0</v>
          </cell>
          <cell r="AK251">
            <v>0</v>
          </cell>
        </row>
        <row r="252">
          <cell r="C252" t="str">
            <v>36140</v>
          </cell>
          <cell r="D252" t="str">
            <v>36-140</v>
          </cell>
          <cell r="E252">
            <v>159977</v>
          </cell>
          <cell r="F252" t="str">
            <v>Walla Walla School District</v>
          </cell>
          <cell r="G252">
            <v>394321</v>
          </cell>
          <cell r="H252">
            <v>60878</v>
          </cell>
          <cell r="I252">
            <v>94279</v>
          </cell>
          <cell r="J252">
            <v>162593</v>
          </cell>
          <cell r="K252">
            <v>19827</v>
          </cell>
          <cell r="L252">
            <v>9682</v>
          </cell>
          <cell r="M252">
            <v>0</v>
          </cell>
          <cell r="N252">
            <v>0</v>
          </cell>
          <cell r="O252">
            <v>0</v>
          </cell>
          <cell r="P252">
            <v>21984</v>
          </cell>
          <cell r="Q252">
            <v>1830</v>
          </cell>
          <cell r="R252">
            <v>275</v>
          </cell>
          <cell r="S252">
            <v>1002</v>
          </cell>
          <cell r="T252">
            <v>0</v>
          </cell>
          <cell r="U252">
            <v>1830</v>
          </cell>
          <cell r="V252">
            <v>13499</v>
          </cell>
          <cell r="W252">
            <v>1155</v>
          </cell>
          <cell r="X252">
            <v>3914</v>
          </cell>
          <cell r="Y252">
            <v>0</v>
          </cell>
          <cell r="Z252">
            <v>92959.21</v>
          </cell>
          <cell r="AA252">
            <v>729992.18629715173</v>
          </cell>
          <cell r="AB252">
            <v>3</v>
          </cell>
          <cell r="AD252" t="str">
            <v xml:space="preserve"> </v>
          </cell>
          <cell r="AE252" t="str">
            <v>BLS</v>
          </cell>
          <cell r="AF252">
            <v>394321</v>
          </cell>
          <cell r="AG252">
            <v>60878</v>
          </cell>
          <cell r="AH252">
            <v>94279</v>
          </cell>
          <cell r="AI252">
            <v>0</v>
          </cell>
          <cell r="AJ252">
            <v>0</v>
          </cell>
          <cell r="AK252">
            <v>0</v>
          </cell>
        </row>
        <row r="253">
          <cell r="C253" t="str">
            <v>36250</v>
          </cell>
          <cell r="D253" t="str">
            <v>36-250</v>
          </cell>
          <cell r="E253">
            <v>159502</v>
          </cell>
          <cell r="F253" t="str">
            <v>College Place School District</v>
          </cell>
          <cell r="G253">
            <v>75523</v>
          </cell>
          <cell r="H253">
            <v>11912</v>
          </cell>
          <cell r="I253">
            <v>18848</v>
          </cell>
          <cell r="J253">
            <v>37716</v>
          </cell>
          <cell r="K253">
            <v>4180</v>
          </cell>
          <cell r="L253">
            <v>1984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364</v>
          </cell>
          <cell r="R253">
            <v>0</v>
          </cell>
          <cell r="S253">
            <v>0</v>
          </cell>
          <cell r="T253">
            <v>0</v>
          </cell>
          <cell r="U253">
            <v>364</v>
          </cell>
          <cell r="V253">
            <v>642</v>
          </cell>
          <cell r="W253">
            <v>0</v>
          </cell>
          <cell r="X253">
            <v>2</v>
          </cell>
          <cell r="Y253">
            <v>0</v>
          </cell>
          <cell r="Z253">
            <v>421.5</v>
          </cell>
          <cell r="AA253">
            <v>136309.45881447269</v>
          </cell>
          <cell r="AB253">
            <v>3</v>
          </cell>
          <cell r="AD253" t="str">
            <v xml:space="preserve"> </v>
          </cell>
          <cell r="AE253" t="str">
            <v>BL</v>
          </cell>
          <cell r="AF253">
            <v>75523</v>
          </cell>
          <cell r="AG253">
            <v>11912</v>
          </cell>
          <cell r="AH253">
            <v>18848</v>
          </cell>
          <cell r="AI253">
            <v>0</v>
          </cell>
          <cell r="AJ253">
            <v>0</v>
          </cell>
          <cell r="AK253">
            <v>0</v>
          </cell>
        </row>
        <row r="254">
          <cell r="C254" t="str">
            <v>36300</v>
          </cell>
          <cell r="D254" t="str">
            <v>36-300</v>
          </cell>
          <cell r="E254">
            <v>159523</v>
          </cell>
          <cell r="F254" t="str">
            <v>Touchet School District</v>
          </cell>
          <cell r="G254">
            <v>13549</v>
          </cell>
          <cell r="H254">
            <v>3631</v>
          </cell>
          <cell r="I254">
            <v>11599</v>
          </cell>
          <cell r="J254">
            <v>7299</v>
          </cell>
          <cell r="K254">
            <v>1905</v>
          </cell>
          <cell r="L254">
            <v>3259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180</v>
          </cell>
          <cell r="R254">
            <v>0</v>
          </cell>
          <cell r="S254">
            <v>0</v>
          </cell>
          <cell r="T254">
            <v>0</v>
          </cell>
          <cell r="U254">
            <v>180</v>
          </cell>
          <cell r="V254">
            <v>1389</v>
          </cell>
          <cell r="W254">
            <v>0</v>
          </cell>
          <cell r="X254">
            <v>9</v>
          </cell>
          <cell r="Y254">
            <v>0</v>
          </cell>
          <cell r="Z254">
            <v>1021.1</v>
          </cell>
          <cell r="AA254">
            <v>38799.041569842499</v>
          </cell>
          <cell r="AB254">
            <v>2.98</v>
          </cell>
          <cell r="AD254" t="str">
            <v xml:space="preserve"> </v>
          </cell>
          <cell r="AE254" t="str">
            <v>BL</v>
          </cell>
          <cell r="AF254">
            <v>13549</v>
          </cell>
          <cell r="AG254">
            <v>3631</v>
          </cell>
          <cell r="AH254">
            <v>11599</v>
          </cell>
          <cell r="AI254">
            <v>0</v>
          </cell>
          <cell r="AJ254">
            <v>0</v>
          </cell>
          <cell r="AK254">
            <v>0</v>
          </cell>
        </row>
        <row r="255">
          <cell r="C255" t="str">
            <v>36400</v>
          </cell>
          <cell r="D255" t="str">
            <v>36-400</v>
          </cell>
          <cell r="E255">
            <v>159950</v>
          </cell>
          <cell r="F255" t="str">
            <v>Columbia School District-Walla Walla</v>
          </cell>
          <cell r="G255">
            <v>48907</v>
          </cell>
          <cell r="H255">
            <v>9085</v>
          </cell>
          <cell r="I255">
            <v>24434</v>
          </cell>
          <cell r="J255">
            <v>21554</v>
          </cell>
          <cell r="K255">
            <v>3217</v>
          </cell>
          <cell r="L255">
            <v>2727</v>
          </cell>
          <cell r="M255">
            <v>169</v>
          </cell>
          <cell r="N255">
            <v>0</v>
          </cell>
          <cell r="O255">
            <v>0</v>
          </cell>
          <cell r="P255">
            <v>379</v>
          </cell>
          <cell r="Q255">
            <v>525</v>
          </cell>
          <cell r="R255">
            <v>270</v>
          </cell>
          <cell r="S255">
            <v>78</v>
          </cell>
          <cell r="T255">
            <v>0</v>
          </cell>
          <cell r="U255">
            <v>348</v>
          </cell>
          <cell r="V255">
            <v>900</v>
          </cell>
          <cell r="W255">
            <v>169</v>
          </cell>
          <cell r="X255">
            <v>54</v>
          </cell>
          <cell r="Y255">
            <v>0</v>
          </cell>
          <cell r="Z255">
            <v>7074.65</v>
          </cell>
          <cell r="AA255">
            <v>104111.49114703618</v>
          </cell>
          <cell r="AB255">
            <v>3</v>
          </cell>
          <cell r="AD255" t="str">
            <v>C</v>
          </cell>
          <cell r="AE255" t="str">
            <v>BLSC</v>
          </cell>
          <cell r="AF255">
            <v>48907</v>
          </cell>
          <cell r="AG255">
            <v>9085</v>
          </cell>
          <cell r="AH255">
            <v>24434</v>
          </cell>
          <cell r="AI255">
            <v>0</v>
          </cell>
          <cell r="AJ255">
            <v>0</v>
          </cell>
          <cell r="AK255">
            <v>0</v>
          </cell>
        </row>
        <row r="256">
          <cell r="C256" t="str">
            <v>36401</v>
          </cell>
          <cell r="D256" t="str">
            <v>36-401</v>
          </cell>
          <cell r="E256">
            <v>159519</v>
          </cell>
          <cell r="F256" t="str">
            <v>Waitsburg School District</v>
          </cell>
          <cell r="G256">
            <v>13750</v>
          </cell>
          <cell r="H256">
            <v>5352</v>
          </cell>
          <cell r="I256">
            <v>12677</v>
          </cell>
          <cell r="J256">
            <v>8585</v>
          </cell>
          <cell r="K256">
            <v>3858</v>
          </cell>
          <cell r="L256">
            <v>5182</v>
          </cell>
          <cell r="M256">
            <v>0</v>
          </cell>
          <cell r="N256">
            <v>0</v>
          </cell>
          <cell r="O256">
            <v>0</v>
          </cell>
          <cell r="P256">
            <v>4885</v>
          </cell>
          <cell r="Q256">
            <v>531</v>
          </cell>
          <cell r="R256">
            <v>350</v>
          </cell>
          <cell r="S256">
            <v>175</v>
          </cell>
          <cell r="T256">
            <v>178</v>
          </cell>
          <cell r="U256">
            <v>356</v>
          </cell>
          <cell r="V256">
            <v>344</v>
          </cell>
          <cell r="W256">
            <v>0</v>
          </cell>
          <cell r="X256">
            <v>28</v>
          </cell>
          <cell r="Y256">
            <v>0</v>
          </cell>
          <cell r="Z256">
            <v>4928.25</v>
          </cell>
          <cell r="AA256">
            <v>47046.955848179707</v>
          </cell>
          <cell r="AB256">
            <v>2.98</v>
          </cell>
          <cell r="AD256" t="str">
            <v xml:space="preserve"> </v>
          </cell>
          <cell r="AE256" t="str">
            <v>BLS</v>
          </cell>
          <cell r="AF256">
            <v>13750</v>
          </cell>
          <cell r="AG256">
            <v>5352</v>
          </cell>
          <cell r="AH256">
            <v>12677</v>
          </cell>
          <cell r="AI256">
            <v>0</v>
          </cell>
          <cell r="AJ256">
            <v>0</v>
          </cell>
          <cell r="AK256">
            <v>0</v>
          </cell>
        </row>
        <row r="257">
          <cell r="C257" t="str">
            <v>36402</v>
          </cell>
          <cell r="D257" t="str">
            <v>36-402</v>
          </cell>
          <cell r="E257">
            <v>159524</v>
          </cell>
          <cell r="F257" t="str">
            <v>Prescott School District</v>
          </cell>
          <cell r="G257">
            <v>35329</v>
          </cell>
          <cell r="H257">
            <v>11398</v>
          </cell>
          <cell r="I257">
            <v>9145</v>
          </cell>
          <cell r="J257">
            <v>26107</v>
          </cell>
          <cell r="K257">
            <v>9035</v>
          </cell>
          <cell r="L257">
            <v>6296</v>
          </cell>
          <cell r="M257">
            <v>0</v>
          </cell>
          <cell r="N257">
            <v>0</v>
          </cell>
          <cell r="O257">
            <v>0</v>
          </cell>
          <cell r="P257">
            <v>14299</v>
          </cell>
          <cell r="Q257">
            <v>629</v>
          </cell>
          <cell r="R257">
            <v>145</v>
          </cell>
          <cell r="S257">
            <v>445</v>
          </cell>
          <cell r="T257">
            <v>0</v>
          </cell>
          <cell r="U257">
            <v>629</v>
          </cell>
          <cell r="V257">
            <v>1303</v>
          </cell>
          <cell r="W257">
            <v>0</v>
          </cell>
          <cell r="X257">
            <v>478</v>
          </cell>
          <cell r="Y257">
            <v>8</v>
          </cell>
          <cell r="Z257">
            <v>19.5</v>
          </cell>
          <cell r="AA257">
            <v>89891.337952270973</v>
          </cell>
          <cell r="AB257">
            <v>3</v>
          </cell>
          <cell r="AD257" t="str">
            <v xml:space="preserve"> </v>
          </cell>
          <cell r="AE257" t="str">
            <v>BLS</v>
          </cell>
          <cell r="AF257">
            <v>38131</v>
          </cell>
          <cell r="AG257">
            <v>11398</v>
          </cell>
          <cell r="AH257">
            <v>9145</v>
          </cell>
          <cell r="AI257">
            <v>-2802</v>
          </cell>
          <cell r="AJ257">
            <v>0</v>
          </cell>
          <cell r="AK257">
            <v>0</v>
          </cell>
        </row>
        <row r="258">
          <cell r="C258" t="str">
            <v>37501</v>
          </cell>
          <cell r="D258" t="str">
            <v>37-501</v>
          </cell>
          <cell r="E258">
            <v>159942</v>
          </cell>
          <cell r="F258" t="str">
            <v>Bellingham School District</v>
          </cell>
          <cell r="G258">
            <v>444811</v>
          </cell>
          <cell r="H258">
            <v>67109</v>
          </cell>
          <cell r="I258">
            <v>247628</v>
          </cell>
          <cell r="J258">
            <v>203582</v>
          </cell>
          <cell r="K258">
            <v>22992</v>
          </cell>
          <cell r="L258">
            <v>25752</v>
          </cell>
          <cell r="M258">
            <v>0</v>
          </cell>
          <cell r="N258">
            <v>0</v>
          </cell>
          <cell r="O258">
            <v>0</v>
          </cell>
          <cell r="P258">
            <v>12692</v>
          </cell>
          <cell r="Q258">
            <v>5317</v>
          </cell>
          <cell r="R258">
            <v>169</v>
          </cell>
          <cell r="S258">
            <v>695</v>
          </cell>
          <cell r="T258">
            <v>428</v>
          </cell>
          <cell r="U258">
            <v>4889</v>
          </cell>
          <cell r="V258">
            <v>20022</v>
          </cell>
          <cell r="W258">
            <v>0</v>
          </cell>
          <cell r="X258">
            <v>151</v>
          </cell>
          <cell r="Y258">
            <v>0</v>
          </cell>
          <cell r="Z258">
            <v>182388.5</v>
          </cell>
          <cell r="AA258">
            <v>1008281.4072363356</v>
          </cell>
          <cell r="AB258">
            <v>3</v>
          </cell>
          <cell r="AD258" t="str">
            <v xml:space="preserve"> </v>
          </cell>
          <cell r="AE258" t="str">
            <v>BLS</v>
          </cell>
          <cell r="AF258">
            <v>498136</v>
          </cell>
          <cell r="AG258">
            <v>74873</v>
          </cell>
          <cell r="AH258">
            <v>278637</v>
          </cell>
          <cell r="AI258">
            <v>-53325</v>
          </cell>
          <cell r="AJ258">
            <v>-7764</v>
          </cell>
          <cell r="AK258">
            <v>-31009</v>
          </cell>
        </row>
        <row r="259">
          <cell r="C259" t="str">
            <v>37502</v>
          </cell>
          <cell r="D259" t="str">
            <v>37-502</v>
          </cell>
          <cell r="E259">
            <v>159289</v>
          </cell>
          <cell r="F259" t="str">
            <v>Ferndale School District</v>
          </cell>
          <cell r="G259">
            <v>195836</v>
          </cell>
          <cell r="H259">
            <v>36928</v>
          </cell>
          <cell r="I259">
            <v>60886</v>
          </cell>
          <cell r="J259">
            <v>88188</v>
          </cell>
          <cell r="K259">
            <v>14164</v>
          </cell>
          <cell r="L259">
            <v>17183</v>
          </cell>
          <cell r="M259">
            <v>0</v>
          </cell>
          <cell r="N259">
            <v>0</v>
          </cell>
          <cell r="O259">
            <v>0</v>
          </cell>
          <cell r="P259">
            <v>108</v>
          </cell>
          <cell r="Q259">
            <v>1917</v>
          </cell>
          <cell r="R259">
            <v>44</v>
          </cell>
          <cell r="S259">
            <v>20</v>
          </cell>
          <cell r="T259">
            <v>78</v>
          </cell>
          <cell r="U259">
            <v>1659</v>
          </cell>
          <cell r="V259">
            <v>6754</v>
          </cell>
          <cell r="W259">
            <v>0</v>
          </cell>
          <cell r="X259">
            <v>1172</v>
          </cell>
          <cell r="Y259">
            <v>0</v>
          </cell>
          <cell r="Z259">
            <v>123142.46</v>
          </cell>
          <cell r="AA259">
            <v>418830.48960739031</v>
          </cell>
          <cell r="AB259">
            <v>3</v>
          </cell>
          <cell r="AD259" t="str">
            <v>C</v>
          </cell>
          <cell r="AE259" t="str">
            <v>BLSC</v>
          </cell>
          <cell r="AF259">
            <v>195836</v>
          </cell>
          <cell r="AG259">
            <v>36928</v>
          </cell>
          <cell r="AH259">
            <v>60886</v>
          </cell>
          <cell r="AI259">
            <v>0</v>
          </cell>
          <cell r="AJ259">
            <v>0</v>
          </cell>
          <cell r="AK259">
            <v>0</v>
          </cell>
        </row>
        <row r="260">
          <cell r="C260" t="str">
            <v>37503</v>
          </cell>
          <cell r="D260" t="str">
            <v>37-503</v>
          </cell>
          <cell r="E260">
            <v>159529</v>
          </cell>
          <cell r="F260" t="str">
            <v>Blaine School District</v>
          </cell>
          <cell r="G260">
            <v>93237</v>
          </cell>
          <cell r="H260">
            <v>25703</v>
          </cell>
          <cell r="I260">
            <v>51211</v>
          </cell>
          <cell r="J260">
            <v>41349</v>
          </cell>
          <cell r="K260">
            <v>7717</v>
          </cell>
          <cell r="L260">
            <v>4743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741</v>
          </cell>
          <cell r="R260">
            <v>0</v>
          </cell>
          <cell r="S260">
            <v>0</v>
          </cell>
          <cell r="T260">
            <v>0</v>
          </cell>
          <cell r="U260">
            <v>741</v>
          </cell>
          <cell r="V260">
            <v>789</v>
          </cell>
          <cell r="W260">
            <v>0</v>
          </cell>
          <cell r="X260">
            <v>173</v>
          </cell>
          <cell r="Y260">
            <v>0</v>
          </cell>
          <cell r="Z260">
            <v>60637.75</v>
          </cell>
          <cell r="AA260">
            <v>225600.1324095458</v>
          </cell>
          <cell r="AB260">
            <v>3</v>
          </cell>
          <cell r="AD260" t="str">
            <v xml:space="preserve"> </v>
          </cell>
          <cell r="AE260" t="str">
            <v>BL</v>
          </cell>
          <cell r="AF260">
            <v>93237</v>
          </cell>
          <cell r="AG260">
            <v>25703</v>
          </cell>
          <cell r="AH260">
            <v>51211</v>
          </cell>
          <cell r="AI260">
            <v>0</v>
          </cell>
          <cell r="AJ260">
            <v>0</v>
          </cell>
          <cell r="AK260">
            <v>0</v>
          </cell>
        </row>
        <row r="261">
          <cell r="C261" t="str">
            <v>37504</v>
          </cell>
          <cell r="D261" t="str">
            <v>37-504</v>
          </cell>
          <cell r="E261">
            <v>159530</v>
          </cell>
          <cell r="F261" t="str">
            <v>Lynden School District</v>
          </cell>
          <cell r="G261">
            <v>95076</v>
          </cell>
          <cell r="H261">
            <v>25544</v>
          </cell>
          <cell r="I261">
            <v>59509</v>
          </cell>
          <cell r="J261">
            <v>41410</v>
          </cell>
          <cell r="K261">
            <v>8149</v>
          </cell>
          <cell r="L261">
            <v>5794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894</v>
          </cell>
          <cell r="R261">
            <v>0</v>
          </cell>
          <cell r="S261">
            <v>0</v>
          </cell>
          <cell r="T261">
            <v>0</v>
          </cell>
          <cell r="U261">
            <v>894</v>
          </cell>
          <cell r="V261">
            <v>2559</v>
          </cell>
          <cell r="W261">
            <v>0</v>
          </cell>
          <cell r="X261">
            <v>329</v>
          </cell>
          <cell r="Y261">
            <v>0</v>
          </cell>
          <cell r="Z261">
            <v>82198.75</v>
          </cell>
          <cell r="AA261">
            <v>245120.72671285606</v>
          </cell>
          <cell r="AB261">
            <v>3</v>
          </cell>
          <cell r="AD261" t="str">
            <v xml:space="preserve"> </v>
          </cell>
          <cell r="AE261" t="str">
            <v>BL</v>
          </cell>
          <cell r="AF261">
            <v>95076</v>
          </cell>
          <cell r="AG261">
            <v>25544</v>
          </cell>
          <cell r="AH261">
            <v>59509</v>
          </cell>
          <cell r="AI261">
            <v>0</v>
          </cell>
          <cell r="AJ261">
            <v>0</v>
          </cell>
          <cell r="AK261">
            <v>0</v>
          </cell>
        </row>
        <row r="262">
          <cell r="C262" t="str">
            <v>37505</v>
          </cell>
          <cell r="D262" t="str">
            <v>37-505</v>
          </cell>
          <cell r="E262">
            <v>159531</v>
          </cell>
          <cell r="F262" t="str">
            <v>Meridian School District</v>
          </cell>
          <cell r="G262">
            <v>64437</v>
          </cell>
          <cell r="H262">
            <v>12893</v>
          </cell>
          <cell r="I262">
            <v>27947</v>
          </cell>
          <cell r="J262">
            <v>36090</v>
          </cell>
          <cell r="K262">
            <v>5979</v>
          </cell>
          <cell r="L262">
            <v>4306</v>
          </cell>
          <cell r="M262">
            <v>661</v>
          </cell>
          <cell r="N262">
            <v>0</v>
          </cell>
          <cell r="O262">
            <v>0</v>
          </cell>
          <cell r="P262">
            <v>0</v>
          </cell>
          <cell r="Q262">
            <v>609</v>
          </cell>
          <cell r="R262">
            <v>16</v>
          </cell>
          <cell r="S262">
            <v>0</v>
          </cell>
          <cell r="T262">
            <v>59</v>
          </cell>
          <cell r="U262">
            <v>550</v>
          </cell>
          <cell r="V262">
            <v>2313</v>
          </cell>
          <cell r="W262">
            <v>0</v>
          </cell>
          <cell r="X262">
            <v>192</v>
          </cell>
          <cell r="Y262">
            <v>0</v>
          </cell>
          <cell r="Z262">
            <v>27385.4</v>
          </cell>
          <cell r="AA262">
            <v>147287.76366435719</v>
          </cell>
          <cell r="AB262">
            <v>3</v>
          </cell>
          <cell r="AD262" t="str">
            <v xml:space="preserve"> </v>
          </cell>
          <cell r="AE262" t="str">
            <v>BLS</v>
          </cell>
          <cell r="AF262">
            <v>64437</v>
          </cell>
          <cell r="AG262">
            <v>12893</v>
          </cell>
          <cell r="AH262">
            <v>27947</v>
          </cell>
          <cell r="AI262">
            <v>0</v>
          </cell>
          <cell r="AJ262">
            <v>0</v>
          </cell>
          <cell r="AK262">
            <v>0</v>
          </cell>
        </row>
        <row r="263">
          <cell r="C263" t="str">
            <v>37506</v>
          </cell>
          <cell r="D263" t="str">
            <v>37-506</v>
          </cell>
          <cell r="E263">
            <v>159527</v>
          </cell>
          <cell r="F263" t="str">
            <v>Nooksack Valley School District</v>
          </cell>
          <cell r="G263">
            <v>101052</v>
          </cell>
          <cell r="H263">
            <v>19101</v>
          </cell>
          <cell r="I263">
            <v>29353</v>
          </cell>
          <cell r="J263">
            <v>59103</v>
          </cell>
          <cell r="K263">
            <v>10195</v>
          </cell>
          <cell r="L263">
            <v>3306</v>
          </cell>
          <cell r="M263">
            <v>2843</v>
          </cell>
          <cell r="N263">
            <v>0</v>
          </cell>
          <cell r="O263">
            <v>0</v>
          </cell>
          <cell r="P263">
            <v>1510</v>
          </cell>
          <cell r="Q263">
            <v>925</v>
          </cell>
          <cell r="R263">
            <v>398</v>
          </cell>
          <cell r="S263">
            <v>385</v>
          </cell>
          <cell r="T263">
            <v>0</v>
          </cell>
          <cell r="U263">
            <v>925</v>
          </cell>
          <cell r="V263">
            <v>3016</v>
          </cell>
          <cell r="W263">
            <v>0</v>
          </cell>
          <cell r="X263">
            <v>752</v>
          </cell>
          <cell r="Y263">
            <v>0</v>
          </cell>
          <cell r="Z263">
            <v>25340.400000000001</v>
          </cell>
          <cell r="AA263">
            <v>210680.04849884525</v>
          </cell>
          <cell r="AB263">
            <v>3</v>
          </cell>
          <cell r="AD263" t="str">
            <v xml:space="preserve"> </v>
          </cell>
          <cell r="AE263" t="str">
            <v>BLS</v>
          </cell>
          <cell r="AF263">
            <v>101052</v>
          </cell>
          <cell r="AG263">
            <v>19101</v>
          </cell>
          <cell r="AH263">
            <v>29353</v>
          </cell>
          <cell r="AI263">
            <v>0</v>
          </cell>
          <cell r="AJ263">
            <v>0</v>
          </cell>
          <cell r="AK263">
            <v>0</v>
          </cell>
        </row>
        <row r="264">
          <cell r="C264" t="str">
            <v>37507</v>
          </cell>
          <cell r="D264" t="str">
            <v>37-507</v>
          </cell>
          <cell r="E264">
            <v>159526</v>
          </cell>
          <cell r="F264" t="str">
            <v>Mount Baker School District</v>
          </cell>
          <cell r="G264">
            <v>107182</v>
          </cell>
          <cell r="H264">
            <v>17659</v>
          </cell>
          <cell r="I264">
            <v>49508</v>
          </cell>
          <cell r="J264">
            <v>78843</v>
          </cell>
          <cell r="K264">
            <v>13561</v>
          </cell>
          <cell r="L264">
            <v>23864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977</v>
          </cell>
          <cell r="R264">
            <v>0</v>
          </cell>
          <cell r="S264">
            <v>0</v>
          </cell>
          <cell r="T264">
            <v>0</v>
          </cell>
          <cell r="U264">
            <v>977</v>
          </cell>
          <cell r="V264">
            <v>3772</v>
          </cell>
          <cell r="W264">
            <v>0</v>
          </cell>
          <cell r="X264">
            <v>1456</v>
          </cell>
          <cell r="Y264">
            <v>0</v>
          </cell>
          <cell r="Z264">
            <v>49209.25</v>
          </cell>
          <cell r="AA264">
            <v>271756.63048498845</v>
          </cell>
          <cell r="AB264">
            <v>3</v>
          </cell>
          <cell r="AD264" t="str">
            <v xml:space="preserve"> </v>
          </cell>
          <cell r="AE264" t="str">
            <v>BL</v>
          </cell>
          <cell r="AF264">
            <v>107182</v>
          </cell>
          <cell r="AG264">
            <v>17659</v>
          </cell>
          <cell r="AH264">
            <v>49508</v>
          </cell>
          <cell r="AI264">
            <v>0</v>
          </cell>
          <cell r="AJ264">
            <v>0</v>
          </cell>
          <cell r="AK264">
            <v>0</v>
          </cell>
        </row>
        <row r="265">
          <cell r="C265" t="str">
            <v>37903</v>
          </cell>
          <cell r="D265" t="str">
            <v>37-903</v>
          </cell>
          <cell r="E265">
            <v>159398</v>
          </cell>
          <cell r="F265" t="str">
            <v>Lummi Indian Business Council</v>
          </cell>
          <cell r="G265">
            <v>32402</v>
          </cell>
          <cell r="H265">
            <v>3145</v>
          </cell>
          <cell r="I265">
            <v>8762</v>
          </cell>
          <cell r="J265">
            <v>25694</v>
          </cell>
          <cell r="K265">
            <v>2673</v>
          </cell>
          <cell r="L265">
            <v>7078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282</v>
          </cell>
          <cell r="R265">
            <v>0</v>
          </cell>
          <cell r="S265">
            <v>0</v>
          </cell>
          <cell r="T265">
            <v>40</v>
          </cell>
          <cell r="U265">
            <v>242</v>
          </cell>
          <cell r="V265">
            <v>1142</v>
          </cell>
          <cell r="W265">
            <v>0</v>
          </cell>
          <cell r="X265">
            <v>406</v>
          </cell>
          <cell r="Y265">
            <v>219</v>
          </cell>
          <cell r="Z265">
            <v>349.5</v>
          </cell>
          <cell r="AA265">
            <v>69459.954815388599</v>
          </cell>
          <cell r="AB265">
            <v>2.98</v>
          </cell>
          <cell r="AD265" t="str">
            <v xml:space="preserve"> </v>
          </cell>
          <cell r="AE265" t="str">
            <v>BL</v>
          </cell>
          <cell r="AF265">
            <v>39006</v>
          </cell>
          <cell r="AG265">
            <v>3145</v>
          </cell>
          <cell r="AH265">
            <v>8762</v>
          </cell>
          <cell r="AI265">
            <v>-6604</v>
          </cell>
          <cell r="AJ265">
            <v>0</v>
          </cell>
          <cell r="AK265">
            <v>0</v>
          </cell>
        </row>
        <row r="266">
          <cell r="C266" t="str">
            <v>38264</v>
          </cell>
          <cell r="D266" t="str">
            <v>38-264</v>
          </cell>
          <cell r="E266">
            <v>159449</v>
          </cell>
          <cell r="F266" t="str">
            <v>Lamont School District</v>
          </cell>
          <cell r="G266">
            <v>2414</v>
          </cell>
          <cell r="H266">
            <v>175</v>
          </cell>
          <cell r="I266">
            <v>2189</v>
          </cell>
          <cell r="J266">
            <v>1916</v>
          </cell>
          <cell r="K266">
            <v>1</v>
          </cell>
          <cell r="L266">
            <v>242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181</v>
          </cell>
          <cell r="R266">
            <v>0</v>
          </cell>
          <cell r="S266">
            <v>0</v>
          </cell>
          <cell r="T266">
            <v>0</v>
          </cell>
          <cell r="U266">
            <v>181</v>
          </cell>
          <cell r="V266">
            <v>588</v>
          </cell>
          <cell r="W266">
            <v>0</v>
          </cell>
          <cell r="X266">
            <v>1</v>
          </cell>
          <cell r="Y266">
            <v>0</v>
          </cell>
          <cell r="Z266">
            <v>78.3</v>
          </cell>
          <cell r="AA266">
            <v>6830.2602633617353</v>
          </cell>
          <cell r="AB266">
            <v>2.98</v>
          </cell>
          <cell r="AD266" t="str">
            <v xml:space="preserve"> </v>
          </cell>
          <cell r="AE266" t="str">
            <v>BL</v>
          </cell>
          <cell r="AF266">
            <v>2414</v>
          </cell>
          <cell r="AG266">
            <v>175</v>
          </cell>
          <cell r="AH266">
            <v>2189</v>
          </cell>
          <cell r="AI266">
            <v>0</v>
          </cell>
          <cell r="AJ266">
            <v>0</v>
          </cell>
          <cell r="AK266">
            <v>0</v>
          </cell>
        </row>
        <row r="267">
          <cell r="C267" t="str">
            <v>38265</v>
          </cell>
          <cell r="D267" t="str">
            <v>38-265</v>
          </cell>
          <cell r="E267">
            <v>159493</v>
          </cell>
          <cell r="F267" t="str">
            <v>Tekoa School District</v>
          </cell>
          <cell r="G267">
            <v>12374</v>
          </cell>
          <cell r="H267">
            <v>1959</v>
          </cell>
          <cell r="I267">
            <v>12193</v>
          </cell>
          <cell r="J267">
            <v>4314</v>
          </cell>
          <cell r="K267">
            <v>1033</v>
          </cell>
          <cell r="L267">
            <v>2650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480</v>
          </cell>
          <cell r="R267">
            <v>0</v>
          </cell>
          <cell r="S267">
            <v>0</v>
          </cell>
          <cell r="T267">
            <v>0</v>
          </cell>
          <cell r="U267">
            <v>480</v>
          </cell>
          <cell r="V267">
            <v>477</v>
          </cell>
          <cell r="W267">
            <v>0</v>
          </cell>
          <cell r="X267">
            <v>103</v>
          </cell>
          <cell r="Y267">
            <v>0</v>
          </cell>
          <cell r="Z267">
            <v>204.75</v>
          </cell>
          <cell r="AA267">
            <v>32466.048498845266</v>
          </cell>
          <cell r="AB267">
            <v>3</v>
          </cell>
          <cell r="AD267" t="str">
            <v xml:space="preserve"> </v>
          </cell>
          <cell r="AE267" t="str">
            <v>BL</v>
          </cell>
          <cell r="AF267">
            <v>12374</v>
          </cell>
          <cell r="AG267">
            <v>1959</v>
          </cell>
          <cell r="AH267">
            <v>12193</v>
          </cell>
          <cell r="AI267">
            <v>0</v>
          </cell>
          <cell r="AJ267">
            <v>0</v>
          </cell>
          <cell r="AK267">
            <v>0</v>
          </cell>
        </row>
        <row r="268">
          <cell r="C268" t="str">
            <v>38267</v>
          </cell>
          <cell r="D268" t="str">
            <v>38-267</v>
          </cell>
          <cell r="E268">
            <v>159971</v>
          </cell>
          <cell r="F268" t="str">
            <v>Pullman School District</v>
          </cell>
          <cell r="G268">
            <v>71935</v>
          </cell>
          <cell r="H268">
            <v>17758</v>
          </cell>
          <cell r="I268">
            <v>98208</v>
          </cell>
          <cell r="J268">
            <v>41102</v>
          </cell>
          <cell r="K268">
            <v>8516</v>
          </cell>
          <cell r="L268">
            <v>10765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906</v>
          </cell>
          <cell r="R268">
            <v>0</v>
          </cell>
          <cell r="S268">
            <v>0</v>
          </cell>
          <cell r="T268">
            <v>0</v>
          </cell>
          <cell r="U268">
            <v>906</v>
          </cell>
          <cell r="V268">
            <v>2625</v>
          </cell>
          <cell r="W268">
            <v>0</v>
          </cell>
          <cell r="X268">
            <v>109</v>
          </cell>
          <cell r="Y268">
            <v>0</v>
          </cell>
          <cell r="Z268">
            <v>110757.5</v>
          </cell>
          <cell r="AA268">
            <v>265170.80867544538</v>
          </cell>
          <cell r="AB268">
            <v>2.98</v>
          </cell>
          <cell r="AD268" t="str">
            <v xml:space="preserve"> </v>
          </cell>
          <cell r="AE268" t="str">
            <v>BL</v>
          </cell>
          <cell r="AF268">
            <v>71935</v>
          </cell>
          <cell r="AG268">
            <v>17758</v>
          </cell>
          <cell r="AH268">
            <v>98208</v>
          </cell>
          <cell r="AI268">
            <v>0</v>
          </cell>
          <cell r="AJ268">
            <v>0</v>
          </cell>
          <cell r="AK268">
            <v>0</v>
          </cell>
        </row>
        <row r="269">
          <cell r="C269" t="str">
            <v>38300</v>
          </cell>
          <cell r="D269" t="str">
            <v>38-300</v>
          </cell>
          <cell r="E269">
            <v>159402</v>
          </cell>
          <cell r="F269" t="str">
            <v>Colfax School District</v>
          </cell>
          <cell r="G269">
            <v>20762</v>
          </cell>
          <cell r="H269">
            <v>5151</v>
          </cell>
          <cell r="I269">
            <v>35659</v>
          </cell>
          <cell r="J269">
            <v>11430</v>
          </cell>
          <cell r="K269">
            <v>1764</v>
          </cell>
          <cell r="L269">
            <v>4227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360</v>
          </cell>
          <cell r="R269">
            <v>0</v>
          </cell>
          <cell r="S269">
            <v>0</v>
          </cell>
          <cell r="T269">
            <v>180</v>
          </cell>
          <cell r="U269">
            <v>180</v>
          </cell>
          <cell r="V269">
            <v>1664</v>
          </cell>
          <cell r="W269">
            <v>0</v>
          </cell>
          <cell r="X269">
            <v>17</v>
          </cell>
          <cell r="Y269">
            <v>0</v>
          </cell>
          <cell r="Z269">
            <v>15534.95</v>
          </cell>
          <cell r="AA269">
            <v>79674.640846888709</v>
          </cell>
          <cell r="AB269">
            <v>2.98</v>
          </cell>
          <cell r="AD269" t="str">
            <v xml:space="preserve"> </v>
          </cell>
          <cell r="AE269" t="str">
            <v>BL</v>
          </cell>
          <cell r="AF269">
            <v>20762</v>
          </cell>
          <cell r="AG269">
            <v>5151</v>
          </cell>
          <cell r="AH269">
            <v>35659</v>
          </cell>
          <cell r="AI269">
            <v>0</v>
          </cell>
          <cell r="AJ269">
            <v>0</v>
          </cell>
          <cell r="AK269">
            <v>0</v>
          </cell>
        </row>
        <row r="270">
          <cell r="C270" t="str">
            <v>38301</v>
          </cell>
          <cell r="D270" t="str">
            <v>38-301</v>
          </cell>
          <cell r="E270">
            <v>159452</v>
          </cell>
          <cell r="F270" t="str">
            <v>Palouse School District</v>
          </cell>
          <cell r="G270">
            <v>4956</v>
          </cell>
          <cell r="H270">
            <v>1515</v>
          </cell>
          <cell r="I270">
            <v>5245</v>
          </cell>
          <cell r="J270">
            <v>5048</v>
          </cell>
          <cell r="K270">
            <v>706</v>
          </cell>
          <cell r="L270">
            <v>1380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540</v>
          </cell>
          <cell r="R270">
            <v>0</v>
          </cell>
          <cell r="S270">
            <v>0</v>
          </cell>
          <cell r="T270">
            <v>0</v>
          </cell>
          <cell r="U270">
            <v>540</v>
          </cell>
          <cell r="V270">
            <v>213</v>
          </cell>
          <cell r="W270">
            <v>0</v>
          </cell>
          <cell r="X270">
            <v>257</v>
          </cell>
          <cell r="Y270">
            <v>0</v>
          </cell>
          <cell r="Z270">
            <v>3453.05</v>
          </cell>
          <cell r="AA270">
            <v>17926.217144332557</v>
          </cell>
          <cell r="AB270">
            <v>2.98</v>
          </cell>
          <cell r="AD270" t="str">
            <v xml:space="preserve"> </v>
          </cell>
          <cell r="AE270" t="str">
            <v>BL</v>
          </cell>
          <cell r="AF270">
            <v>4956</v>
          </cell>
          <cell r="AG270">
            <v>1515</v>
          </cell>
          <cell r="AH270">
            <v>5245</v>
          </cell>
          <cell r="AI270">
            <v>0</v>
          </cell>
          <cell r="AJ270">
            <v>0</v>
          </cell>
          <cell r="AK270">
            <v>0</v>
          </cell>
        </row>
        <row r="271">
          <cell r="C271" t="str">
            <v>38302</v>
          </cell>
          <cell r="D271" t="str">
            <v>38-302</v>
          </cell>
          <cell r="E271">
            <v>159546</v>
          </cell>
          <cell r="F271" t="str">
            <v>Garfield School District</v>
          </cell>
          <cell r="G271">
            <v>4976</v>
          </cell>
          <cell r="H271">
            <v>501</v>
          </cell>
          <cell r="I271">
            <v>2775</v>
          </cell>
          <cell r="J271">
            <v>5417</v>
          </cell>
          <cell r="K271">
            <v>480</v>
          </cell>
          <cell r="L271">
            <v>1754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540</v>
          </cell>
          <cell r="R271">
            <v>0</v>
          </cell>
          <cell r="S271">
            <v>0</v>
          </cell>
          <cell r="T271">
            <v>0</v>
          </cell>
          <cell r="U271">
            <v>540</v>
          </cell>
          <cell r="V271">
            <v>62</v>
          </cell>
          <cell r="W271">
            <v>0</v>
          </cell>
          <cell r="X271">
            <v>133</v>
          </cell>
          <cell r="Y271">
            <v>0</v>
          </cell>
          <cell r="Z271">
            <v>1936.05</v>
          </cell>
          <cell r="AA271">
            <v>14099.499615088531</v>
          </cell>
          <cell r="AB271">
            <v>3</v>
          </cell>
          <cell r="AD271" t="str">
            <v xml:space="preserve"> </v>
          </cell>
          <cell r="AE271" t="str">
            <v>BL</v>
          </cell>
          <cell r="AF271">
            <v>4976</v>
          </cell>
          <cell r="AG271">
            <v>501</v>
          </cell>
          <cell r="AH271">
            <v>2775</v>
          </cell>
          <cell r="AI271">
            <v>0</v>
          </cell>
          <cell r="AJ271">
            <v>0</v>
          </cell>
          <cell r="AK271">
            <v>0</v>
          </cell>
        </row>
        <row r="272">
          <cell r="C272" t="str">
            <v>38306</v>
          </cell>
          <cell r="D272" t="str">
            <v>38-306</v>
          </cell>
          <cell r="E272">
            <v>159464</v>
          </cell>
          <cell r="F272" t="str">
            <v>Colton School District</v>
          </cell>
          <cell r="G272">
            <v>4775</v>
          </cell>
          <cell r="H272">
            <v>75</v>
          </cell>
          <cell r="I272">
            <v>7331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355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273</v>
          </cell>
          <cell r="W272">
            <v>0</v>
          </cell>
          <cell r="X272">
            <v>0</v>
          </cell>
          <cell r="Y272">
            <v>0</v>
          </cell>
          <cell r="Z272">
            <v>578.4</v>
          </cell>
          <cell r="AA272">
            <v>12633.209914794732</v>
          </cell>
          <cell r="AB272">
            <v>2.98</v>
          </cell>
          <cell r="AD272" t="str">
            <v xml:space="preserve"> </v>
          </cell>
          <cell r="AE272" t="str">
            <v>L</v>
          </cell>
          <cell r="AF272">
            <v>4775</v>
          </cell>
          <cell r="AG272">
            <v>75</v>
          </cell>
          <cell r="AH272">
            <v>7331</v>
          </cell>
          <cell r="AI272">
            <v>0</v>
          </cell>
          <cell r="AJ272">
            <v>0</v>
          </cell>
          <cell r="AK272">
            <v>0</v>
          </cell>
        </row>
        <row r="273">
          <cell r="C273" t="str">
            <v>38308</v>
          </cell>
          <cell r="D273" t="str">
            <v>38-308</v>
          </cell>
          <cell r="E273">
            <v>159384</v>
          </cell>
          <cell r="F273" t="str">
            <v>Endicott School District</v>
          </cell>
          <cell r="G273">
            <v>8643</v>
          </cell>
          <cell r="H273">
            <v>1203</v>
          </cell>
          <cell r="I273">
            <v>6588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362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1557</v>
          </cell>
          <cell r="W273">
            <v>0</v>
          </cell>
          <cell r="X273">
            <v>0</v>
          </cell>
          <cell r="Y273">
            <v>0</v>
          </cell>
          <cell r="Z273">
            <v>15</v>
          </cell>
          <cell r="AA273">
            <v>17995.647560030982</v>
          </cell>
          <cell r="AB273">
            <v>2.98</v>
          </cell>
          <cell r="AD273" t="str">
            <v xml:space="preserve"> </v>
          </cell>
          <cell r="AE273" t="str">
            <v>L</v>
          </cell>
          <cell r="AF273">
            <v>8643</v>
          </cell>
          <cell r="AG273">
            <v>1203</v>
          </cell>
          <cell r="AH273">
            <v>6588</v>
          </cell>
          <cell r="AI273">
            <v>0</v>
          </cell>
          <cell r="AJ273">
            <v>0</v>
          </cell>
          <cell r="AK273">
            <v>0</v>
          </cell>
        </row>
        <row r="274">
          <cell r="C274" t="str">
            <v>38320</v>
          </cell>
          <cell r="D274" t="str">
            <v>38-320</v>
          </cell>
          <cell r="E274">
            <v>159494</v>
          </cell>
          <cell r="F274" t="str">
            <v>Rosalia School District</v>
          </cell>
          <cell r="G274">
            <v>15869</v>
          </cell>
          <cell r="H274">
            <v>3602</v>
          </cell>
          <cell r="I274">
            <v>6283</v>
          </cell>
          <cell r="J274">
            <v>10144</v>
          </cell>
          <cell r="K274">
            <v>2205</v>
          </cell>
          <cell r="L274">
            <v>2308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193</v>
          </cell>
          <cell r="R274">
            <v>193</v>
          </cell>
          <cell r="S274">
            <v>0</v>
          </cell>
          <cell r="T274">
            <v>0</v>
          </cell>
          <cell r="U274">
            <v>193</v>
          </cell>
          <cell r="V274">
            <v>1610</v>
          </cell>
          <cell r="W274">
            <v>0</v>
          </cell>
          <cell r="X274">
            <v>71</v>
          </cell>
          <cell r="Y274">
            <v>0</v>
          </cell>
          <cell r="Z274">
            <v>455.55</v>
          </cell>
          <cell r="AA274">
            <v>37322.943802925329</v>
          </cell>
          <cell r="AB274">
            <v>3</v>
          </cell>
          <cell r="AD274" t="str">
            <v xml:space="preserve"> </v>
          </cell>
          <cell r="AE274" t="str">
            <v>BL</v>
          </cell>
          <cell r="AF274">
            <v>15869</v>
          </cell>
          <cell r="AG274">
            <v>3602</v>
          </cell>
          <cell r="AH274">
            <v>6283</v>
          </cell>
          <cell r="AI274">
            <v>0</v>
          </cell>
          <cell r="AJ274">
            <v>0</v>
          </cell>
          <cell r="AK274">
            <v>0</v>
          </cell>
        </row>
        <row r="275">
          <cell r="C275" t="str">
            <v>38322</v>
          </cell>
          <cell r="D275" t="str">
            <v>38-322</v>
          </cell>
          <cell r="E275">
            <v>159386</v>
          </cell>
          <cell r="F275" t="str">
            <v>Saint John School District</v>
          </cell>
          <cell r="G275">
            <v>6426</v>
          </cell>
          <cell r="H275">
            <v>945</v>
          </cell>
          <cell r="I275">
            <v>12631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363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2637</v>
          </cell>
          <cell r="W275">
            <v>0</v>
          </cell>
          <cell r="X275">
            <v>0</v>
          </cell>
          <cell r="Y275">
            <v>0</v>
          </cell>
          <cell r="Z275">
            <v>1052.5999999999999</v>
          </cell>
          <cell r="AA275">
            <v>22965.1347792409</v>
          </cell>
          <cell r="AB275">
            <v>2.98</v>
          </cell>
          <cell r="AD275" t="str">
            <v xml:space="preserve"> </v>
          </cell>
          <cell r="AE275" t="str">
            <v>L</v>
          </cell>
          <cell r="AF275">
            <v>6426</v>
          </cell>
          <cell r="AG275">
            <v>945</v>
          </cell>
          <cell r="AH275">
            <v>12631</v>
          </cell>
          <cell r="AI275">
            <v>0</v>
          </cell>
          <cell r="AJ275">
            <v>0</v>
          </cell>
          <cell r="AK275">
            <v>0</v>
          </cell>
        </row>
        <row r="276">
          <cell r="C276" t="str">
            <v>38324</v>
          </cell>
          <cell r="D276" t="str">
            <v>38-324</v>
          </cell>
          <cell r="E276">
            <v>159451</v>
          </cell>
          <cell r="F276" t="str">
            <v>Oakesdale School District</v>
          </cell>
          <cell r="G276">
            <v>4432</v>
          </cell>
          <cell r="H276">
            <v>633</v>
          </cell>
          <cell r="I276">
            <v>4504</v>
          </cell>
          <cell r="J276">
            <v>2599</v>
          </cell>
          <cell r="K276">
            <v>332</v>
          </cell>
          <cell r="L276">
            <v>1373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366</v>
          </cell>
          <cell r="R276">
            <v>0</v>
          </cell>
          <cell r="S276">
            <v>0</v>
          </cell>
          <cell r="T276">
            <v>181</v>
          </cell>
          <cell r="U276">
            <v>185</v>
          </cell>
          <cell r="V276">
            <v>840</v>
          </cell>
          <cell r="W276">
            <v>0</v>
          </cell>
          <cell r="X276">
            <v>36</v>
          </cell>
          <cell r="Y276">
            <v>0</v>
          </cell>
          <cell r="Z276">
            <v>2107.75</v>
          </cell>
          <cell r="AA276">
            <v>13955.392977020398</v>
          </cell>
          <cell r="AB276">
            <v>2.98</v>
          </cell>
          <cell r="AD276" t="str">
            <v xml:space="preserve"> </v>
          </cell>
          <cell r="AE276" t="str">
            <v>BL</v>
          </cell>
          <cell r="AF276">
            <v>4432</v>
          </cell>
          <cell r="AG276">
            <v>633</v>
          </cell>
          <cell r="AH276">
            <v>4504</v>
          </cell>
          <cell r="AI276">
            <v>0</v>
          </cell>
          <cell r="AJ276">
            <v>0</v>
          </cell>
          <cell r="AK276">
            <v>0</v>
          </cell>
        </row>
        <row r="277">
          <cell r="C277" t="str">
            <v>39002</v>
          </cell>
          <cell r="D277" t="str">
            <v>39-002</v>
          </cell>
          <cell r="E277">
            <v>159882</v>
          </cell>
          <cell r="F277" t="str">
            <v>Union Gap School District</v>
          </cell>
          <cell r="G277">
            <v>95858</v>
          </cell>
          <cell r="H277">
            <v>0</v>
          </cell>
          <cell r="I277">
            <v>0</v>
          </cell>
          <cell r="J277">
            <v>53207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13401</v>
          </cell>
          <cell r="Q277">
            <v>200</v>
          </cell>
          <cell r="R277">
            <v>0</v>
          </cell>
          <cell r="S277">
            <v>200</v>
          </cell>
          <cell r="T277">
            <v>0</v>
          </cell>
          <cell r="U277">
            <v>200</v>
          </cell>
          <cell r="V277">
            <v>1238</v>
          </cell>
          <cell r="W277">
            <v>0</v>
          </cell>
          <cell r="X277">
            <v>59</v>
          </cell>
          <cell r="Y277">
            <v>0</v>
          </cell>
          <cell r="Z277">
            <v>5234.3999999999996</v>
          </cell>
          <cell r="AA277">
            <v>138685.4911470362</v>
          </cell>
          <cell r="AB277">
            <v>3</v>
          </cell>
          <cell r="AD277" t="str">
            <v>C</v>
          </cell>
          <cell r="AE277" t="str">
            <v>BLSC</v>
          </cell>
          <cell r="AF277">
            <v>95858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</row>
        <row r="278">
          <cell r="C278" t="str">
            <v>39003</v>
          </cell>
          <cell r="D278" t="str">
            <v>39-003</v>
          </cell>
          <cell r="E278">
            <v>159883</v>
          </cell>
          <cell r="F278" t="str">
            <v>Naches Valley School District</v>
          </cell>
          <cell r="G278">
            <v>56510</v>
          </cell>
          <cell r="H278">
            <v>14326</v>
          </cell>
          <cell r="I278">
            <v>44052</v>
          </cell>
          <cell r="J278">
            <v>21169</v>
          </cell>
          <cell r="K278">
            <v>5577</v>
          </cell>
          <cell r="L278">
            <v>6965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724</v>
          </cell>
          <cell r="R278">
            <v>0</v>
          </cell>
          <cell r="S278">
            <v>0</v>
          </cell>
          <cell r="T278">
            <v>0</v>
          </cell>
          <cell r="U278">
            <v>724</v>
          </cell>
          <cell r="V278">
            <v>1679</v>
          </cell>
          <cell r="W278">
            <v>0</v>
          </cell>
          <cell r="X278">
            <v>58</v>
          </cell>
          <cell r="Y278">
            <v>0</v>
          </cell>
          <cell r="Z278">
            <v>10050.35</v>
          </cell>
          <cell r="AA278">
            <v>142193.64033049316</v>
          </cell>
          <cell r="AB278">
            <v>2.98</v>
          </cell>
          <cell r="AD278" t="str">
            <v xml:space="preserve"> </v>
          </cell>
          <cell r="AE278" t="str">
            <v>BL</v>
          </cell>
          <cell r="AF278">
            <v>56510</v>
          </cell>
          <cell r="AG278">
            <v>14326</v>
          </cell>
          <cell r="AH278">
            <v>44052</v>
          </cell>
          <cell r="AI278">
            <v>0</v>
          </cell>
          <cell r="AJ278">
            <v>0</v>
          </cell>
          <cell r="AK278">
            <v>0</v>
          </cell>
        </row>
        <row r="279">
          <cell r="C279" t="str">
            <v>39007</v>
          </cell>
          <cell r="D279" t="str">
            <v>39-007</v>
          </cell>
          <cell r="E279">
            <v>159887</v>
          </cell>
          <cell r="F279" t="str">
            <v>Yakima School District</v>
          </cell>
          <cell r="G279">
            <v>2118148</v>
          </cell>
          <cell r="H279">
            <v>0</v>
          </cell>
          <cell r="I279">
            <v>10389</v>
          </cell>
          <cell r="J279">
            <v>785715</v>
          </cell>
          <cell r="K279">
            <v>0</v>
          </cell>
          <cell r="L279">
            <v>3872</v>
          </cell>
          <cell r="M279">
            <v>0</v>
          </cell>
          <cell r="N279">
            <v>0</v>
          </cell>
          <cell r="O279">
            <v>0</v>
          </cell>
          <cell r="P279">
            <v>15466</v>
          </cell>
          <cell r="Q279">
            <v>4028</v>
          </cell>
          <cell r="R279">
            <v>90</v>
          </cell>
          <cell r="S279">
            <v>675</v>
          </cell>
          <cell r="T279">
            <v>153</v>
          </cell>
          <cell r="U279">
            <v>3845</v>
          </cell>
          <cell r="V279">
            <v>23001</v>
          </cell>
          <cell r="W279">
            <v>0</v>
          </cell>
          <cell r="X279">
            <v>5162</v>
          </cell>
          <cell r="Y279">
            <v>0</v>
          </cell>
          <cell r="Z279">
            <v>44096.5</v>
          </cell>
          <cell r="AA279">
            <v>2700104.5989222485</v>
          </cell>
          <cell r="AB279">
            <v>3</v>
          </cell>
          <cell r="AD279" t="str">
            <v>C</v>
          </cell>
          <cell r="AE279" t="str">
            <v>BLSC</v>
          </cell>
          <cell r="AF279">
            <v>2118148</v>
          </cell>
          <cell r="AG279">
            <v>0</v>
          </cell>
          <cell r="AH279">
            <v>10389</v>
          </cell>
          <cell r="AI279">
            <v>0</v>
          </cell>
          <cell r="AJ279">
            <v>0</v>
          </cell>
          <cell r="AK279">
            <v>0</v>
          </cell>
        </row>
        <row r="280">
          <cell r="C280" t="str">
            <v>39090</v>
          </cell>
          <cell r="D280" t="str">
            <v>39-090</v>
          </cell>
          <cell r="E280">
            <v>159901</v>
          </cell>
          <cell r="F280" t="str">
            <v>East Valley School District - Yakima</v>
          </cell>
          <cell r="G280">
            <v>186080</v>
          </cell>
          <cell r="H280">
            <v>44736</v>
          </cell>
          <cell r="I280">
            <v>86713</v>
          </cell>
          <cell r="J280">
            <v>49254</v>
          </cell>
          <cell r="K280">
            <v>10439</v>
          </cell>
          <cell r="L280">
            <v>6680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961</v>
          </cell>
          <cell r="R280">
            <v>0</v>
          </cell>
          <cell r="S280">
            <v>0</v>
          </cell>
          <cell r="T280">
            <v>0</v>
          </cell>
          <cell r="U280">
            <v>985</v>
          </cell>
          <cell r="V280">
            <v>4790</v>
          </cell>
          <cell r="W280">
            <v>0</v>
          </cell>
          <cell r="X280">
            <v>512</v>
          </cell>
          <cell r="Y280">
            <v>0</v>
          </cell>
          <cell r="Z280">
            <v>63419.1</v>
          </cell>
          <cell r="AA280">
            <v>386437.59122401848</v>
          </cell>
          <cell r="AB280">
            <v>3</v>
          </cell>
          <cell r="AD280" t="str">
            <v xml:space="preserve"> </v>
          </cell>
          <cell r="AE280" t="str">
            <v>BL</v>
          </cell>
          <cell r="AF280">
            <v>186080</v>
          </cell>
          <cell r="AG280">
            <v>44736</v>
          </cell>
          <cell r="AH280">
            <v>86713</v>
          </cell>
          <cell r="AI280">
            <v>0</v>
          </cell>
          <cell r="AJ280">
            <v>0</v>
          </cell>
          <cell r="AK280">
            <v>0</v>
          </cell>
        </row>
        <row r="281">
          <cell r="C281" t="str">
            <v>39119</v>
          </cell>
          <cell r="D281" t="str">
            <v>39-119</v>
          </cell>
          <cell r="E281">
            <v>159908</v>
          </cell>
          <cell r="F281" t="str">
            <v>Selah School District</v>
          </cell>
          <cell r="G281">
            <v>183934</v>
          </cell>
          <cell r="H281">
            <v>31325</v>
          </cell>
          <cell r="I281">
            <v>88167</v>
          </cell>
          <cell r="J281">
            <v>77569</v>
          </cell>
          <cell r="K281">
            <v>7781</v>
          </cell>
          <cell r="L281">
            <v>8134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890</v>
          </cell>
          <cell r="R281">
            <v>0</v>
          </cell>
          <cell r="S281">
            <v>0</v>
          </cell>
          <cell r="T281">
            <v>1</v>
          </cell>
          <cell r="U281">
            <v>889</v>
          </cell>
          <cell r="V281">
            <v>6334</v>
          </cell>
          <cell r="W281">
            <v>0</v>
          </cell>
          <cell r="X281">
            <v>2485</v>
          </cell>
          <cell r="Y281">
            <v>0</v>
          </cell>
          <cell r="Z281">
            <v>69633.75</v>
          </cell>
          <cell r="AA281">
            <v>395181.59661277907</v>
          </cell>
          <cell r="AB281">
            <v>3</v>
          </cell>
          <cell r="AD281" t="str">
            <v xml:space="preserve"> </v>
          </cell>
          <cell r="AE281" t="str">
            <v>BL</v>
          </cell>
          <cell r="AF281">
            <v>183934</v>
          </cell>
          <cell r="AG281">
            <v>31325</v>
          </cell>
          <cell r="AH281">
            <v>88167</v>
          </cell>
          <cell r="AI281">
            <v>0</v>
          </cell>
          <cell r="AJ281">
            <v>0</v>
          </cell>
          <cell r="AK281">
            <v>0</v>
          </cell>
        </row>
        <row r="282">
          <cell r="C282" t="str">
            <v>39120</v>
          </cell>
          <cell r="D282" t="str">
            <v>39-120</v>
          </cell>
          <cell r="E282">
            <v>159909</v>
          </cell>
          <cell r="F282" t="str">
            <v>Mabton School District</v>
          </cell>
          <cell r="G282">
            <v>135285</v>
          </cell>
          <cell r="H282">
            <v>0</v>
          </cell>
          <cell r="I282">
            <v>270</v>
          </cell>
          <cell r="J282">
            <v>77314</v>
          </cell>
          <cell r="K282">
            <v>0</v>
          </cell>
          <cell r="L282">
            <v>155</v>
          </cell>
          <cell r="M282">
            <v>0</v>
          </cell>
          <cell r="N282">
            <v>0</v>
          </cell>
          <cell r="O282">
            <v>0</v>
          </cell>
          <cell r="P282">
            <v>7480</v>
          </cell>
          <cell r="Q282">
            <v>388</v>
          </cell>
          <cell r="R282">
            <v>124</v>
          </cell>
          <cell r="S282">
            <v>264</v>
          </cell>
          <cell r="T282">
            <v>0</v>
          </cell>
          <cell r="U282">
            <v>388</v>
          </cell>
          <cell r="V282">
            <v>2158</v>
          </cell>
          <cell r="W282">
            <v>226</v>
          </cell>
          <cell r="X282">
            <v>0</v>
          </cell>
          <cell r="Y282">
            <v>0</v>
          </cell>
          <cell r="Z282">
            <v>17.5</v>
          </cell>
          <cell r="AA282">
            <v>191933.05542725176</v>
          </cell>
          <cell r="AB282">
            <v>3</v>
          </cell>
          <cell r="AD282" t="str">
            <v xml:space="preserve"> </v>
          </cell>
          <cell r="AE282" t="str">
            <v>BLS</v>
          </cell>
          <cell r="AF282">
            <v>135285</v>
          </cell>
          <cell r="AG282">
            <v>0</v>
          </cell>
          <cell r="AH282">
            <v>270</v>
          </cell>
          <cell r="AI282">
            <v>0</v>
          </cell>
          <cell r="AJ282">
            <v>0</v>
          </cell>
          <cell r="AK282">
            <v>0</v>
          </cell>
        </row>
        <row r="283">
          <cell r="C283" t="str">
            <v>39200</v>
          </cell>
          <cell r="D283" t="str">
            <v>39-200</v>
          </cell>
          <cell r="E283">
            <v>159911</v>
          </cell>
          <cell r="F283" t="str">
            <v>Grandview School District</v>
          </cell>
          <cell r="G283">
            <v>440466</v>
          </cell>
          <cell r="H283">
            <v>0</v>
          </cell>
          <cell r="I283">
            <v>32802</v>
          </cell>
          <cell r="J283">
            <v>153641</v>
          </cell>
          <cell r="K283">
            <v>0</v>
          </cell>
          <cell r="L283">
            <v>10911</v>
          </cell>
          <cell r="M283">
            <v>0</v>
          </cell>
          <cell r="N283">
            <v>0</v>
          </cell>
          <cell r="O283">
            <v>0</v>
          </cell>
          <cell r="P283">
            <v>2860</v>
          </cell>
          <cell r="Q283">
            <v>1217</v>
          </cell>
          <cell r="R283">
            <v>674</v>
          </cell>
          <cell r="S283">
            <v>144</v>
          </cell>
          <cell r="T283">
            <v>0</v>
          </cell>
          <cell r="U283">
            <v>1217</v>
          </cell>
          <cell r="V283">
            <v>7810</v>
          </cell>
          <cell r="W283">
            <v>0</v>
          </cell>
          <cell r="X283">
            <v>198</v>
          </cell>
          <cell r="Y283">
            <v>0</v>
          </cell>
          <cell r="Z283">
            <v>3559.4</v>
          </cell>
          <cell r="AA283">
            <v>592960.70977675146</v>
          </cell>
          <cell r="AB283">
            <v>3</v>
          </cell>
          <cell r="AD283" t="str">
            <v xml:space="preserve"> </v>
          </cell>
          <cell r="AE283" t="str">
            <v>BLS</v>
          </cell>
          <cell r="AF283">
            <v>440466</v>
          </cell>
          <cell r="AG283">
            <v>0</v>
          </cell>
          <cell r="AH283">
            <v>32802</v>
          </cell>
          <cell r="AI283">
            <v>0</v>
          </cell>
          <cell r="AJ283">
            <v>0</v>
          </cell>
          <cell r="AK283">
            <v>0</v>
          </cell>
        </row>
        <row r="284">
          <cell r="C284" t="str">
            <v>39201</v>
          </cell>
          <cell r="D284" t="str">
            <v>39-201</v>
          </cell>
          <cell r="E284">
            <v>159913</v>
          </cell>
          <cell r="F284" t="str">
            <v>Sunnyside School District</v>
          </cell>
          <cell r="G284">
            <v>824969</v>
          </cell>
          <cell r="H284">
            <v>0</v>
          </cell>
          <cell r="I284">
            <v>80846</v>
          </cell>
          <cell r="J284">
            <v>379365</v>
          </cell>
          <cell r="K284">
            <v>0</v>
          </cell>
          <cell r="L284">
            <v>37227</v>
          </cell>
          <cell r="M284">
            <v>1270</v>
          </cell>
          <cell r="N284">
            <v>0</v>
          </cell>
          <cell r="O284">
            <v>0</v>
          </cell>
          <cell r="P284">
            <v>14435</v>
          </cell>
          <cell r="Q284">
            <v>1430</v>
          </cell>
          <cell r="R284">
            <v>765</v>
          </cell>
          <cell r="S284">
            <v>641</v>
          </cell>
          <cell r="T284">
            <v>0</v>
          </cell>
          <cell r="U284">
            <v>1430</v>
          </cell>
          <cell r="V284">
            <v>10795</v>
          </cell>
          <cell r="W284">
            <v>0</v>
          </cell>
          <cell r="X284">
            <v>5177</v>
          </cell>
          <cell r="Y284">
            <v>0</v>
          </cell>
          <cell r="Z284">
            <v>14837.75</v>
          </cell>
          <cell r="AA284">
            <v>1207593.3094688221</v>
          </cell>
          <cell r="AB284">
            <v>3</v>
          </cell>
          <cell r="AD284" t="str">
            <v xml:space="preserve"> </v>
          </cell>
          <cell r="AE284" t="str">
            <v>BLS</v>
          </cell>
          <cell r="AF284">
            <v>1032005</v>
          </cell>
          <cell r="AG284">
            <v>0</v>
          </cell>
          <cell r="AH284">
            <v>100595</v>
          </cell>
          <cell r="AI284">
            <v>-207036</v>
          </cell>
          <cell r="AJ284">
            <v>0</v>
          </cell>
          <cell r="AK284">
            <v>-19749</v>
          </cell>
        </row>
        <row r="285">
          <cell r="C285" t="str">
            <v>39202</v>
          </cell>
          <cell r="D285" t="str">
            <v>39-202</v>
          </cell>
          <cell r="E285">
            <v>159914</v>
          </cell>
          <cell r="F285" t="str">
            <v>Toppenish School District</v>
          </cell>
          <cell r="G285">
            <v>531141</v>
          </cell>
          <cell r="H285">
            <v>0</v>
          </cell>
          <cell r="I285">
            <v>32705</v>
          </cell>
          <cell r="J285">
            <v>275202</v>
          </cell>
          <cell r="K285">
            <v>0</v>
          </cell>
          <cell r="L285">
            <v>16947</v>
          </cell>
          <cell r="M285">
            <v>0</v>
          </cell>
          <cell r="N285">
            <v>0</v>
          </cell>
          <cell r="O285">
            <v>0</v>
          </cell>
          <cell r="P285">
            <v>28602</v>
          </cell>
          <cell r="Q285">
            <v>1546</v>
          </cell>
          <cell r="R285">
            <v>469</v>
          </cell>
          <cell r="S285">
            <v>942</v>
          </cell>
          <cell r="T285">
            <v>0</v>
          </cell>
          <cell r="U285">
            <v>1546</v>
          </cell>
          <cell r="V285">
            <v>9225</v>
          </cell>
          <cell r="W285">
            <v>0</v>
          </cell>
          <cell r="X285">
            <v>100</v>
          </cell>
          <cell r="Y285">
            <v>0</v>
          </cell>
          <cell r="Z285">
            <v>882.15</v>
          </cell>
          <cell r="AA285">
            <v>777709.30638953042</v>
          </cell>
          <cell r="AB285">
            <v>3</v>
          </cell>
          <cell r="AD285" t="str">
            <v xml:space="preserve"> </v>
          </cell>
          <cell r="AE285" t="str">
            <v>BLS</v>
          </cell>
          <cell r="AF285">
            <v>531141</v>
          </cell>
          <cell r="AG285">
            <v>0</v>
          </cell>
          <cell r="AH285">
            <v>32705</v>
          </cell>
          <cell r="AI285">
            <v>0</v>
          </cell>
          <cell r="AJ285">
            <v>0</v>
          </cell>
          <cell r="AK285">
            <v>0</v>
          </cell>
        </row>
        <row r="286">
          <cell r="C286" t="str">
            <v>39203</v>
          </cell>
          <cell r="D286" t="str">
            <v>39-203</v>
          </cell>
          <cell r="E286">
            <v>159915</v>
          </cell>
          <cell r="F286" t="str">
            <v>Highland School District</v>
          </cell>
          <cell r="G286">
            <v>107030</v>
          </cell>
          <cell r="H286">
            <v>19091</v>
          </cell>
          <cell r="I286">
            <v>18577</v>
          </cell>
          <cell r="J286">
            <v>49894</v>
          </cell>
          <cell r="K286">
            <v>8255</v>
          </cell>
          <cell r="L286">
            <v>3741</v>
          </cell>
          <cell r="M286">
            <v>0</v>
          </cell>
          <cell r="N286">
            <v>0</v>
          </cell>
          <cell r="O286">
            <v>0</v>
          </cell>
          <cell r="P286">
            <v>9236</v>
          </cell>
          <cell r="Q286">
            <v>696</v>
          </cell>
          <cell r="R286">
            <v>50</v>
          </cell>
          <cell r="S286">
            <v>646</v>
          </cell>
          <cell r="T286">
            <v>0</v>
          </cell>
          <cell r="U286">
            <v>718</v>
          </cell>
          <cell r="V286">
            <v>2151</v>
          </cell>
          <cell r="W286">
            <v>0</v>
          </cell>
          <cell r="X286">
            <v>121</v>
          </cell>
          <cell r="Y286">
            <v>0</v>
          </cell>
          <cell r="Z286">
            <v>2452.5</v>
          </cell>
          <cell r="AA286">
            <v>192023.52963818319</v>
          </cell>
          <cell r="AB286">
            <v>3</v>
          </cell>
          <cell r="AD286" t="str">
            <v xml:space="preserve"> </v>
          </cell>
          <cell r="AE286" t="str">
            <v>BLS</v>
          </cell>
          <cell r="AF286">
            <v>107030</v>
          </cell>
          <cell r="AG286">
            <v>19091</v>
          </cell>
          <cell r="AH286">
            <v>18577</v>
          </cell>
          <cell r="AI286">
            <v>0</v>
          </cell>
          <cell r="AJ286">
            <v>0</v>
          </cell>
          <cell r="AK286">
            <v>0</v>
          </cell>
        </row>
        <row r="287">
          <cell r="C287" t="str">
            <v>39204</v>
          </cell>
          <cell r="D287" t="str">
            <v>39-204</v>
          </cell>
          <cell r="E287">
            <v>159916</v>
          </cell>
          <cell r="F287" t="str">
            <v>Granger School District</v>
          </cell>
          <cell r="G287">
            <v>202194</v>
          </cell>
          <cell r="H287">
            <v>0</v>
          </cell>
          <cell r="I287">
            <v>22371</v>
          </cell>
          <cell r="J287">
            <v>108005</v>
          </cell>
          <cell r="K287">
            <v>0</v>
          </cell>
          <cell r="L287">
            <v>12012</v>
          </cell>
          <cell r="M287">
            <v>0</v>
          </cell>
          <cell r="N287">
            <v>0</v>
          </cell>
          <cell r="O287">
            <v>0</v>
          </cell>
          <cell r="P287">
            <v>11414</v>
          </cell>
          <cell r="Q287">
            <v>731</v>
          </cell>
          <cell r="R287">
            <v>87</v>
          </cell>
          <cell r="S287">
            <v>461</v>
          </cell>
          <cell r="T287">
            <v>0</v>
          </cell>
          <cell r="U287">
            <v>731</v>
          </cell>
          <cell r="V287">
            <v>3791</v>
          </cell>
          <cell r="W287">
            <v>0</v>
          </cell>
          <cell r="X287">
            <v>1785</v>
          </cell>
          <cell r="Y287">
            <v>0</v>
          </cell>
          <cell r="Z287">
            <v>10364.75</v>
          </cell>
          <cell r="AA287">
            <v>316553.60892994609</v>
          </cell>
          <cell r="AB287">
            <v>3</v>
          </cell>
          <cell r="AD287" t="str">
            <v xml:space="preserve"> </v>
          </cell>
          <cell r="AE287" t="str">
            <v>BLS</v>
          </cell>
          <cell r="AF287">
            <v>202194</v>
          </cell>
          <cell r="AG287">
            <v>0</v>
          </cell>
          <cell r="AH287">
            <v>22371</v>
          </cell>
          <cell r="AI287">
            <v>0</v>
          </cell>
          <cell r="AJ287">
            <v>0</v>
          </cell>
          <cell r="AK287">
            <v>0</v>
          </cell>
        </row>
        <row r="288">
          <cell r="C288" t="str">
            <v>39205</v>
          </cell>
          <cell r="D288" t="str">
            <v>39-205</v>
          </cell>
          <cell r="E288">
            <v>159918</v>
          </cell>
          <cell r="F288" t="str">
            <v>Zillah School District</v>
          </cell>
          <cell r="G288">
            <v>79129</v>
          </cell>
          <cell r="H288">
            <v>17608</v>
          </cell>
          <cell r="I288">
            <v>49358</v>
          </cell>
          <cell r="J288">
            <v>34579</v>
          </cell>
          <cell r="K288">
            <v>6942</v>
          </cell>
          <cell r="L288">
            <v>6475</v>
          </cell>
          <cell r="M288">
            <v>0</v>
          </cell>
          <cell r="N288">
            <v>0</v>
          </cell>
          <cell r="O288">
            <v>0</v>
          </cell>
          <cell r="P288">
            <v>1677</v>
          </cell>
          <cell r="Q288">
            <v>700</v>
          </cell>
          <cell r="R288">
            <v>8</v>
          </cell>
          <cell r="S288">
            <v>164</v>
          </cell>
          <cell r="T288">
            <v>0</v>
          </cell>
          <cell r="U288">
            <v>700</v>
          </cell>
          <cell r="V288">
            <v>701</v>
          </cell>
          <cell r="W288">
            <v>18</v>
          </cell>
          <cell r="X288">
            <v>3</v>
          </cell>
          <cell r="Y288">
            <v>0</v>
          </cell>
          <cell r="Z288">
            <v>16611.12</v>
          </cell>
          <cell r="AA288">
            <v>184475.38183217859</v>
          </cell>
          <cell r="AB288">
            <v>3</v>
          </cell>
          <cell r="AD288" t="str">
            <v xml:space="preserve"> </v>
          </cell>
          <cell r="AE288" t="str">
            <v>BLS</v>
          </cell>
          <cell r="AF288">
            <v>79129</v>
          </cell>
          <cell r="AG288">
            <v>17608</v>
          </cell>
          <cell r="AH288">
            <v>49358</v>
          </cell>
          <cell r="AI288">
            <v>0</v>
          </cell>
          <cell r="AJ288">
            <v>0</v>
          </cell>
          <cell r="AK288">
            <v>0</v>
          </cell>
        </row>
        <row r="289">
          <cell r="C289" t="str">
            <v>39207</v>
          </cell>
          <cell r="D289" t="str">
            <v>39-207</v>
          </cell>
          <cell r="E289">
            <v>159919</v>
          </cell>
          <cell r="F289" t="str">
            <v>Wapato School District</v>
          </cell>
          <cell r="G289">
            <v>405118</v>
          </cell>
          <cell r="H289">
            <v>40848</v>
          </cell>
          <cell r="I289">
            <v>80265</v>
          </cell>
          <cell r="J289">
            <v>164210</v>
          </cell>
          <cell r="K289">
            <v>15440</v>
          </cell>
          <cell r="L289">
            <v>27749</v>
          </cell>
          <cell r="M289">
            <v>0</v>
          </cell>
          <cell r="N289">
            <v>0</v>
          </cell>
          <cell r="O289">
            <v>0</v>
          </cell>
          <cell r="P289">
            <v>2674</v>
          </cell>
          <cell r="Q289">
            <v>1120</v>
          </cell>
          <cell r="R289">
            <v>404</v>
          </cell>
          <cell r="S289">
            <v>136</v>
          </cell>
          <cell r="T289">
            <v>0</v>
          </cell>
          <cell r="U289">
            <v>1120</v>
          </cell>
          <cell r="V289">
            <v>9075</v>
          </cell>
          <cell r="W289">
            <v>1186</v>
          </cell>
          <cell r="X289">
            <v>5221</v>
          </cell>
          <cell r="Y289">
            <v>117</v>
          </cell>
          <cell r="Z289">
            <v>33059</v>
          </cell>
          <cell r="AA289">
            <v>688519.16397228639</v>
          </cell>
          <cell r="AB289">
            <v>3</v>
          </cell>
          <cell r="AD289" t="str">
            <v xml:space="preserve"> </v>
          </cell>
          <cell r="AE289" t="str">
            <v>BLS</v>
          </cell>
          <cell r="AF289">
            <v>410699</v>
          </cell>
          <cell r="AG289">
            <v>40848</v>
          </cell>
          <cell r="AH289">
            <v>80265</v>
          </cell>
          <cell r="AI289">
            <v>-5581</v>
          </cell>
          <cell r="AJ289">
            <v>0</v>
          </cell>
          <cell r="AK289">
            <v>0</v>
          </cell>
        </row>
        <row r="290">
          <cell r="C290" t="str">
            <v>39208</v>
          </cell>
          <cell r="D290" t="str">
            <v>39-208</v>
          </cell>
          <cell r="E290">
            <v>159958</v>
          </cell>
          <cell r="F290" t="str">
            <v>West Valley School District-Yakima</v>
          </cell>
          <cell r="G290">
            <v>237690</v>
          </cell>
          <cell r="H290">
            <v>58254</v>
          </cell>
          <cell r="I290">
            <v>195396</v>
          </cell>
          <cell r="J290">
            <v>90274</v>
          </cell>
          <cell r="K290">
            <v>19005</v>
          </cell>
          <cell r="L290">
            <v>23053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1810</v>
          </cell>
          <cell r="R290">
            <v>0</v>
          </cell>
          <cell r="S290">
            <v>0</v>
          </cell>
          <cell r="T290">
            <v>0</v>
          </cell>
          <cell r="U290">
            <v>1810</v>
          </cell>
          <cell r="V290">
            <v>16559</v>
          </cell>
          <cell r="W290">
            <v>0</v>
          </cell>
          <cell r="X290">
            <v>3384</v>
          </cell>
          <cell r="Y290">
            <v>0</v>
          </cell>
          <cell r="Z290">
            <v>232396.7</v>
          </cell>
          <cell r="AA290">
            <v>670381.50761683448</v>
          </cell>
          <cell r="AB290">
            <v>2.98</v>
          </cell>
          <cell r="AD290" t="str">
            <v xml:space="preserve"> </v>
          </cell>
          <cell r="AE290" t="str">
            <v>BL</v>
          </cell>
          <cell r="AF290">
            <v>237690</v>
          </cell>
          <cell r="AG290">
            <v>58254</v>
          </cell>
          <cell r="AH290">
            <v>195396</v>
          </cell>
          <cell r="AI290">
            <v>0</v>
          </cell>
          <cell r="AJ290">
            <v>0</v>
          </cell>
          <cell r="AK290">
            <v>0</v>
          </cell>
        </row>
        <row r="291">
          <cell r="C291" t="str">
            <v>39209</v>
          </cell>
          <cell r="D291" t="str">
            <v>39-209</v>
          </cell>
          <cell r="E291">
            <v>159188</v>
          </cell>
          <cell r="F291" t="str">
            <v>Mount Adams School District</v>
          </cell>
          <cell r="G291">
            <v>93724</v>
          </cell>
          <cell r="H291">
            <v>9940</v>
          </cell>
          <cell r="I291">
            <v>24628</v>
          </cell>
          <cell r="J291">
            <v>40184</v>
          </cell>
          <cell r="K291">
            <v>3176</v>
          </cell>
          <cell r="L291">
            <v>8428</v>
          </cell>
          <cell r="M291">
            <v>0</v>
          </cell>
          <cell r="N291">
            <v>0</v>
          </cell>
          <cell r="O291">
            <v>0</v>
          </cell>
          <cell r="P291">
            <v>8629</v>
          </cell>
          <cell r="Q291">
            <v>544</v>
          </cell>
          <cell r="R291">
            <v>55</v>
          </cell>
          <cell r="S291">
            <v>469</v>
          </cell>
          <cell r="T291">
            <v>20</v>
          </cell>
          <cell r="U291">
            <v>522</v>
          </cell>
          <cell r="V291">
            <v>1443</v>
          </cell>
          <cell r="W291">
            <v>152</v>
          </cell>
          <cell r="X291">
            <v>238</v>
          </cell>
          <cell r="Y291">
            <v>0</v>
          </cell>
          <cell r="Z291">
            <v>0</v>
          </cell>
          <cell r="AA291">
            <v>167346</v>
          </cell>
          <cell r="AB291">
            <v>3</v>
          </cell>
          <cell r="AD291" t="str">
            <v xml:space="preserve"> </v>
          </cell>
          <cell r="AE291" t="str">
            <v>BLS</v>
          </cell>
          <cell r="AF291">
            <v>96345</v>
          </cell>
          <cell r="AG291">
            <v>9940</v>
          </cell>
          <cell r="AH291">
            <v>24628</v>
          </cell>
          <cell r="AI291">
            <v>-2621</v>
          </cell>
          <cell r="AJ291">
            <v>0</v>
          </cell>
          <cell r="AK291">
            <v>0</v>
          </cell>
        </row>
      </sheetData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5"/>
      <sheetName val="1800 G"/>
      <sheetName val="1800 H"/>
      <sheetName val="Cong 1800I"/>
      <sheetName val="Pivot Table"/>
      <sheetName val="Oct 14 Enrollment"/>
      <sheetName val="1800 I"/>
      <sheetName val="1800 J"/>
      <sheetName val="1800 K"/>
      <sheetName val="OCT 14 Data"/>
    </sheetNames>
    <sheetDataSet>
      <sheetData sheetId="0"/>
      <sheetData sheetId="1">
        <row r="9">
          <cell r="A9" t="str">
            <v>01109</v>
          </cell>
          <cell r="B9" t="str">
            <v>01-109</v>
          </cell>
          <cell r="C9" t="str">
            <v xml:space="preserve">WASHTUCNA           </v>
          </cell>
          <cell r="D9" t="str">
            <v>BL</v>
          </cell>
          <cell r="E9">
            <v>1598</v>
          </cell>
          <cell r="F9">
            <v>0.51631663974151853</v>
          </cell>
          <cell r="G9">
            <v>438</v>
          </cell>
          <cell r="H9">
            <v>0.14151857835218093</v>
          </cell>
          <cell r="I9">
            <v>1059</v>
          </cell>
          <cell r="J9">
            <v>0.34216478190630051</v>
          </cell>
          <cell r="K9">
            <v>3095</v>
          </cell>
        </row>
        <row r="10">
          <cell r="A10" t="str">
            <v>01147</v>
          </cell>
          <cell r="B10" t="str">
            <v>01-147</v>
          </cell>
          <cell r="C10" t="str">
            <v xml:space="preserve">OTHELLO             </v>
          </cell>
          <cell r="D10" t="str">
            <v>BL</v>
          </cell>
          <cell r="E10">
            <v>176645</v>
          </cell>
          <cell r="F10">
            <v>0.83590049355725593</v>
          </cell>
          <cell r="G10">
            <v>23402</v>
          </cell>
          <cell r="H10">
            <v>0.11074043052578281</v>
          </cell>
          <cell r="I10">
            <v>11276</v>
          </cell>
          <cell r="J10">
            <v>5.3359075916961242E-2</v>
          </cell>
          <cell r="K10">
            <v>211323</v>
          </cell>
        </row>
        <row r="11">
          <cell r="A11" t="str">
            <v>01158</v>
          </cell>
          <cell r="B11" t="str">
            <v>01-158</v>
          </cell>
          <cell r="C11" t="str">
            <v xml:space="preserve">LIND                </v>
          </cell>
          <cell r="D11" t="str">
            <v>BL</v>
          </cell>
          <cell r="E11">
            <v>12823</v>
          </cell>
          <cell r="F11">
            <v>0.70782733495252814</v>
          </cell>
          <cell r="G11">
            <v>1000</v>
          </cell>
          <cell r="H11">
            <v>5.5199823360565246E-2</v>
          </cell>
          <cell r="I11">
            <v>4293</v>
          </cell>
          <cell r="J11">
            <v>0.2369728416869066</v>
          </cell>
          <cell r="K11">
            <v>18116</v>
          </cell>
        </row>
        <row r="12">
          <cell r="A12" t="str">
            <v>01160</v>
          </cell>
          <cell r="B12" t="str">
            <v>01-160</v>
          </cell>
          <cell r="C12" t="str">
            <v xml:space="preserve">RITZVILLE           </v>
          </cell>
          <cell r="D12" t="str">
            <v>BL</v>
          </cell>
          <cell r="E12">
            <v>7954</v>
          </cell>
          <cell r="F12">
            <v>0.60852268380384056</v>
          </cell>
          <cell r="G12">
            <v>1889</v>
          </cell>
          <cell r="H12">
            <v>0.14451839951036646</v>
          </cell>
          <cell r="I12">
            <v>3228</v>
          </cell>
          <cell r="J12">
            <v>0.24695891668579298</v>
          </cell>
          <cell r="K12">
            <v>13071</v>
          </cell>
        </row>
        <row r="13">
          <cell r="A13" t="str">
            <v>02250</v>
          </cell>
          <cell r="B13" t="str">
            <v>02-250</v>
          </cell>
          <cell r="C13" t="str">
            <v xml:space="preserve">CLARKSTON           </v>
          </cell>
          <cell r="D13" t="str">
            <v>BLS</v>
          </cell>
          <cell r="E13">
            <v>92701</v>
          </cell>
          <cell r="F13">
            <v>0.75561406225801453</v>
          </cell>
          <cell r="G13">
            <v>14455</v>
          </cell>
          <cell r="H13">
            <v>0.11782398539324927</v>
          </cell>
          <cell r="I13">
            <v>15527</v>
          </cell>
          <cell r="J13">
            <v>0.12656195234873618</v>
          </cell>
          <cell r="K13">
            <v>122683</v>
          </cell>
        </row>
        <row r="14">
          <cell r="A14" t="str">
            <v>02420</v>
          </cell>
          <cell r="B14" t="str">
            <v>02-420</v>
          </cell>
          <cell r="C14" t="str">
            <v xml:space="preserve">ASOTIN              </v>
          </cell>
          <cell r="D14" t="str">
            <v>BL</v>
          </cell>
          <cell r="E14">
            <v>4632</v>
          </cell>
          <cell r="F14">
            <v>0.69051878354203933</v>
          </cell>
          <cell r="G14">
            <v>905</v>
          </cell>
          <cell r="H14">
            <v>0.13491353607632678</v>
          </cell>
          <cell r="I14">
            <v>1171</v>
          </cell>
          <cell r="J14">
            <v>0.17456768038163387</v>
          </cell>
          <cell r="K14">
            <v>6708</v>
          </cell>
        </row>
        <row r="15">
          <cell r="A15" t="str">
            <v>03017</v>
          </cell>
          <cell r="B15" t="str">
            <v>03-017</v>
          </cell>
          <cell r="C15" t="str">
            <v xml:space="preserve">KENNEWICK           </v>
          </cell>
          <cell r="D15" t="str">
            <v>BLSC</v>
          </cell>
          <cell r="E15">
            <v>494720</v>
          </cell>
          <cell r="F15">
            <v>0.83577308841740006</v>
          </cell>
          <cell r="G15">
            <v>48464</v>
          </cell>
          <cell r="H15">
            <v>8.1874407659000795E-2</v>
          </cell>
          <cell r="I15">
            <v>48747</v>
          </cell>
          <cell r="J15">
            <v>8.2352503923599205E-2</v>
          </cell>
          <cell r="K15">
            <v>591931</v>
          </cell>
        </row>
        <row r="16">
          <cell r="A16" t="str">
            <v>03050</v>
          </cell>
          <cell r="B16" t="str">
            <v>03-050</v>
          </cell>
          <cell r="C16" t="str">
            <v>PATERSON</v>
          </cell>
          <cell r="D16" t="str">
            <v>BL</v>
          </cell>
          <cell r="E16">
            <v>8331</v>
          </cell>
          <cell r="F16">
            <v>0.61876114081996436</v>
          </cell>
          <cell r="G16">
            <v>2328</v>
          </cell>
          <cell r="H16">
            <v>0.17290552584670232</v>
          </cell>
          <cell r="I16">
            <v>2805</v>
          </cell>
          <cell r="J16">
            <v>0.20833333333333334</v>
          </cell>
          <cell r="K16">
            <v>13464</v>
          </cell>
        </row>
        <row r="17">
          <cell r="A17" t="str">
            <v>03052</v>
          </cell>
          <cell r="B17" t="str">
            <v>03-052</v>
          </cell>
          <cell r="C17" t="str">
            <v xml:space="preserve">KIONA BENTON        </v>
          </cell>
          <cell r="D17" t="str">
            <v>BLS</v>
          </cell>
          <cell r="E17">
            <v>47576</v>
          </cell>
          <cell r="F17">
            <v>0.84244076920352728</v>
          </cell>
          <cell r="G17">
            <v>4351</v>
          </cell>
          <cell r="H17">
            <v>7.7044303573325784E-2</v>
          </cell>
          <cell r="I17">
            <v>4547</v>
          </cell>
          <cell r="J17">
            <v>8.0514927223146932E-2</v>
          </cell>
          <cell r="K17">
            <v>56474</v>
          </cell>
        </row>
        <row r="18">
          <cell r="A18" t="str">
            <v>03053</v>
          </cell>
          <cell r="B18" t="str">
            <v>03-053</v>
          </cell>
          <cell r="C18" t="str">
            <v xml:space="preserve">FINLEY              </v>
          </cell>
          <cell r="D18" t="str">
            <v>BLS</v>
          </cell>
          <cell r="E18">
            <v>50139</v>
          </cell>
          <cell r="F18">
            <v>0.77223651177476238</v>
          </cell>
          <cell r="G18">
            <v>9596</v>
          </cell>
          <cell r="H18">
            <v>0.14779675635713957</v>
          </cell>
          <cell r="I18">
            <v>5192</v>
          </cell>
          <cell r="J18">
            <v>7.9966731868098023E-2</v>
          </cell>
          <cell r="K18">
            <v>64927</v>
          </cell>
        </row>
        <row r="19">
          <cell r="A19" t="str">
            <v>03116</v>
          </cell>
          <cell r="B19" t="str">
            <v>03-116</v>
          </cell>
          <cell r="C19" t="str">
            <v xml:space="preserve">PROSSER             </v>
          </cell>
          <cell r="D19" t="str">
            <v>BLS</v>
          </cell>
          <cell r="E19">
            <v>88140</v>
          </cell>
          <cell r="F19">
            <v>0.84096633844744673</v>
          </cell>
          <cell r="G19">
            <v>11142</v>
          </cell>
          <cell r="H19">
            <v>0.10630867872681475</v>
          </cell>
          <cell r="I19">
            <v>5526</v>
          </cell>
          <cell r="J19">
            <v>5.2724982825738495E-2</v>
          </cell>
          <cell r="K19">
            <v>104808</v>
          </cell>
        </row>
        <row r="20">
          <cell r="A20" t="str">
            <v>03400</v>
          </cell>
          <cell r="B20" t="str">
            <v>03-400</v>
          </cell>
          <cell r="C20" t="str">
            <v xml:space="preserve">RICHLAND            </v>
          </cell>
          <cell r="D20" t="str">
            <v>BLSC</v>
          </cell>
          <cell r="E20">
            <v>162864</v>
          </cell>
          <cell r="F20">
            <v>0.76075877821945903</v>
          </cell>
          <cell r="G20">
            <v>22611</v>
          </cell>
          <cell r="H20">
            <v>0.10561890125700085</v>
          </cell>
          <cell r="I20">
            <v>28606</v>
          </cell>
          <cell r="J20">
            <v>0.13362232052354014</v>
          </cell>
          <cell r="K20">
            <v>214081</v>
          </cell>
        </row>
        <row r="21">
          <cell r="A21" t="str">
            <v>04019</v>
          </cell>
          <cell r="B21" t="str">
            <v>04-019</v>
          </cell>
          <cell r="C21" t="str">
            <v xml:space="preserve">MANSON              </v>
          </cell>
          <cell r="D21" t="str">
            <v>BLS</v>
          </cell>
          <cell r="E21">
            <v>35998</v>
          </cell>
          <cell r="F21">
            <v>0.7983411323767492</v>
          </cell>
          <cell r="G21">
            <v>5594</v>
          </cell>
          <cell r="H21">
            <v>0.12406023374952874</v>
          </cell>
          <cell r="I21">
            <v>3499</v>
          </cell>
          <cell r="J21">
            <v>7.7598633873722025E-2</v>
          </cell>
          <cell r="K21">
            <v>45091</v>
          </cell>
        </row>
        <row r="22">
          <cell r="A22" t="str">
            <v>04127</v>
          </cell>
          <cell r="B22" t="str">
            <v>04-127</v>
          </cell>
          <cell r="C22" t="str">
            <v xml:space="preserve">ENTIAT              </v>
          </cell>
          <cell r="D22" t="str">
            <v>BL</v>
          </cell>
          <cell r="E22">
            <v>7485</v>
          </cell>
          <cell r="F22">
            <v>0.71661081857348008</v>
          </cell>
          <cell r="G22">
            <v>1576</v>
          </cell>
          <cell r="H22">
            <v>0.15088559119195788</v>
          </cell>
          <cell r="I22">
            <v>1384</v>
          </cell>
          <cell r="J22">
            <v>0.13250359023456199</v>
          </cell>
          <cell r="K22">
            <v>10445</v>
          </cell>
        </row>
        <row r="23">
          <cell r="A23" t="str">
            <v>04129</v>
          </cell>
          <cell r="B23" t="str">
            <v>04-129</v>
          </cell>
          <cell r="C23" t="str">
            <v xml:space="preserve">LAKE CHELAN         </v>
          </cell>
          <cell r="D23" t="str">
            <v>BLS</v>
          </cell>
          <cell r="E23">
            <v>46040</v>
          </cell>
          <cell r="F23">
            <v>0.73740690317930646</v>
          </cell>
          <cell r="G23">
            <v>10573</v>
          </cell>
          <cell r="H23">
            <v>0.1693441178825979</v>
          </cell>
          <cell r="I23">
            <v>5822</v>
          </cell>
          <cell r="J23">
            <v>9.3248978938095625E-2</v>
          </cell>
          <cell r="K23">
            <v>62435</v>
          </cell>
        </row>
        <row r="24">
          <cell r="A24" t="str">
            <v>04222</v>
          </cell>
          <cell r="B24" t="str">
            <v>04-222</v>
          </cell>
          <cell r="C24" t="str">
            <v xml:space="preserve">CASHMERE            </v>
          </cell>
          <cell r="D24" t="str">
            <v>BL</v>
          </cell>
          <cell r="E24">
            <v>10962</v>
          </cell>
          <cell r="F24">
            <v>0.68260788342985246</v>
          </cell>
          <cell r="G24">
            <v>2998</v>
          </cell>
          <cell r="H24">
            <v>0.18668659318762065</v>
          </cell>
          <cell r="I24">
            <v>2099</v>
          </cell>
          <cell r="J24">
            <v>0.13070552338252694</v>
          </cell>
          <cell r="K24">
            <v>16059</v>
          </cell>
        </row>
        <row r="25">
          <cell r="A25" t="str">
            <v>04228</v>
          </cell>
          <cell r="B25" t="str">
            <v>04-228</v>
          </cell>
          <cell r="C25" t="str">
            <v xml:space="preserve">CASCADE             </v>
          </cell>
          <cell r="D25" t="str">
            <v>BLS</v>
          </cell>
          <cell r="E25">
            <v>17379</v>
          </cell>
          <cell r="F25">
            <v>0.61208748635226995</v>
          </cell>
          <cell r="G25">
            <v>5918</v>
          </cell>
          <cell r="H25">
            <v>0.2084316556897827</v>
          </cell>
          <cell r="I25">
            <v>5096</v>
          </cell>
          <cell r="J25">
            <v>0.17948085795794738</v>
          </cell>
          <cell r="K25">
            <v>28393</v>
          </cell>
        </row>
        <row r="26">
          <cell r="A26" t="str">
            <v>04246</v>
          </cell>
          <cell r="B26" t="str">
            <v>04-246</v>
          </cell>
          <cell r="C26" t="str">
            <v xml:space="preserve">WENATCHEE           </v>
          </cell>
          <cell r="D26" t="str">
            <v>BLS</v>
          </cell>
          <cell r="E26">
            <v>197745</v>
          </cell>
          <cell r="F26">
            <v>0.84584126440960716</v>
          </cell>
          <cell r="G26">
            <v>20140</v>
          </cell>
          <cell r="H26">
            <v>8.6147528712278376E-2</v>
          </cell>
          <cell r="I26">
            <v>15900</v>
          </cell>
          <cell r="J26">
            <v>6.8011206878114502E-2</v>
          </cell>
          <cell r="K26">
            <v>233785</v>
          </cell>
        </row>
        <row r="27">
          <cell r="A27" t="str">
            <v>05121</v>
          </cell>
          <cell r="B27" t="str">
            <v>05-121</v>
          </cell>
          <cell r="C27" t="str">
            <v xml:space="preserve">PORT ANGELES        </v>
          </cell>
          <cell r="D27" t="str">
            <v>BLC</v>
          </cell>
          <cell r="E27">
            <v>153045</v>
          </cell>
          <cell r="F27">
            <v>0.59000069391437093</v>
          </cell>
          <cell r="G27">
            <v>19281</v>
          </cell>
          <cell r="H27">
            <v>7.4329794370041405E-2</v>
          </cell>
          <cell r="I27">
            <v>87072</v>
          </cell>
          <cell r="J27">
            <v>0.33566951171558762</v>
          </cell>
          <cell r="K27">
            <v>259398</v>
          </cell>
        </row>
        <row r="28">
          <cell r="A28" t="str">
            <v>05313</v>
          </cell>
          <cell r="B28" t="str">
            <v>05-313</v>
          </cell>
          <cell r="C28" t="str">
            <v xml:space="preserve">CRESCENT            </v>
          </cell>
          <cell r="D28" t="str">
            <v>BLS</v>
          </cell>
          <cell r="E28">
            <v>2908</v>
          </cell>
          <cell r="F28">
            <v>0.62457044673539519</v>
          </cell>
          <cell r="G28">
            <v>962</v>
          </cell>
          <cell r="H28">
            <v>0.20661512027491408</v>
          </cell>
          <cell r="I28">
            <v>786</v>
          </cell>
          <cell r="J28">
            <v>0.16881443298969073</v>
          </cell>
          <cell r="K28">
            <v>4656</v>
          </cell>
        </row>
        <row r="29">
          <cell r="A29" t="str">
            <v>05323</v>
          </cell>
          <cell r="B29" t="str">
            <v>05-323</v>
          </cell>
          <cell r="C29" t="str">
            <v xml:space="preserve">SEQUIM              </v>
          </cell>
          <cell r="D29" t="str">
            <v>BLC</v>
          </cell>
          <cell r="E29">
            <v>58511</v>
          </cell>
          <cell r="F29">
            <v>0.583127366952362</v>
          </cell>
          <cell r="G29">
            <v>12573</v>
          </cell>
          <cell r="H29">
            <v>0.12530396651385289</v>
          </cell>
          <cell r="I29">
            <v>29256</v>
          </cell>
          <cell r="J29">
            <v>0.2915686665337851</v>
          </cell>
          <cell r="K29">
            <v>100340</v>
          </cell>
        </row>
        <row r="30">
          <cell r="A30" t="str">
            <v>05401</v>
          </cell>
          <cell r="B30" t="str">
            <v>05-401</v>
          </cell>
          <cell r="C30" t="str">
            <v xml:space="preserve">CAPE FLATTERY       </v>
          </cell>
          <cell r="D30" t="str">
            <v>BLS</v>
          </cell>
          <cell r="E30">
            <v>19287</v>
          </cell>
          <cell r="F30">
            <v>0.68417878680383115</v>
          </cell>
          <cell r="G30">
            <v>4451</v>
          </cell>
          <cell r="H30">
            <v>0.15789286981199008</v>
          </cell>
          <cell r="I30">
            <v>4452</v>
          </cell>
          <cell r="J30">
            <v>0.1579283433841788</v>
          </cell>
          <cell r="K30">
            <v>28190</v>
          </cell>
        </row>
        <row r="31">
          <cell r="A31" t="str">
            <v>05402</v>
          </cell>
          <cell r="B31" t="str">
            <v>05-402</v>
          </cell>
          <cell r="C31" t="str">
            <v xml:space="preserve">QUILLAYUTE VALLEY   </v>
          </cell>
          <cell r="D31" t="str">
            <v>BL</v>
          </cell>
          <cell r="E31">
            <v>52351</v>
          </cell>
          <cell r="F31">
            <v>0.83128493394308944</v>
          </cell>
          <cell r="G31">
            <v>5280</v>
          </cell>
          <cell r="H31">
            <v>8.3841463414634151E-2</v>
          </cell>
          <cell r="I31">
            <v>5345</v>
          </cell>
          <cell r="J31">
            <v>8.4873602642276419E-2</v>
          </cell>
          <cell r="K31">
            <v>62976</v>
          </cell>
        </row>
        <row r="32">
          <cell r="A32" t="str">
            <v>06037</v>
          </cell>
          <cell r="B32" t="str">
            <v>06-037</v>
          </cell>
          <cell r="C32" t="str">
            <v xml:space="preserve">VANCOUVER           </v>
          </cell>
          <cell r="D32" t="str">
            <v>BL</v>
          </cell>
          <cell r="E32">
            <v>430771</v>
          </cell>
          <cell r="F32">
            <v>0.78201711549144404</v>
          </cell>
          <cell r="G32">
            <v>48361</v>
          </cell>
          <cell r="H32">
            <v>8.7794047701172384E-2</v>
          </cell>
          <cell r="I32">
            <v>71714</v>
          </cell>
          <cell r="J32">
            <v>0.13018883680738355</v>
          </cell>
          <cell r="K32">
            <v>550846</v>
          </cell>
        </row>
        <row r="33">
          <cell r="A33" t="str">
            <v>06098</v>
          </cell>
          <cell r="B33" t="str">
            <v>06-098</v>
          </cell>
          <cell r="C33" t="str">
            <v xml:space="preserve">HOCKINSON           </v>
          </cell>
          <cell r="D33" t="str">
            <v>BLC</v>
          </cell>
          <cell r="E33">
            <v>9004</v>
          </cell>
          <cell r="F33">
            <v>0.49073468497928929</v>
          </cell>
          <cell r="G33">
            <v>3773</v>
          </cell>
          <cell r="H33">
            <v>0.20563549160671463</v>
          </cell>
          <cell r="I33">
            <v>5571</v>
          </cell>
          <cell r="J33">
            <v>0.30362982341399608</v>
          </cell>
          <cell r="K33">
            <v>18348</v>
          </cell>
        </row>
        <row r="34">
          <cell r="A34" t="str">
            <v>06101</v>
          </cell>
          <cell r="B34" t="str">
            <v>06-101</v>
          </cell>
          <cell r="C34" t="str">
            <v xml:space="preserve">LACENTER            </v>
          </cell>
          <cell r="D34" t="str">
            <v>BL</v>
          </cell>
          <cell r="E34">
            <v>9612</v>
          </cell>
          <cell r="F34">
            <v>0.55127322780454235</v>
          </cell>
          <cell r="G34">
            <v>2675</v>
          </cell>
          <cell r="H34">
            <v>0.15341821518696949</v>
          </cell>
          <cell r="I34">
            <v>5149</v>
          </cell>
          <cell r="J34">
            <v>0.29530855700848818</v>
          </cell>
          <cell r="K34">
            <v>17436</v>
          </cell>
        </row>
        <row r="35">
          <cell r="A35" t="str">
            <v>06112</v>
          </cell>
          <cell r="B35" t="str">
            <v>06-112</v>
          </cell>
          <cell r="C35" t="str">
            <v xml:space="preserve">WASHOUGAL           </v>
          </cell>
          <cell r="D35" t="str">
            <v>BLC</v>
          </cell>
          <cell r="E35">
            <v>59028</v>
          </cell>
          <cell r="F35">
            <v>0.71930102482239255</v>
          </cell>
          <cell r="G35">
            <v>8393</v>
          </cell>
          <cell r="H35">
            <v>0.10227508133994614</v>
          </cell>
          <cell r="I35">
            <v>14642</v>
          </cell>
          <cell r="J35">
            <v>0.1784238938376613</v>
          </cell>
          <cell r="K35">
            <v>82063</v>
          </cell>
        </row>
        <row r="36">
          <cell r="A36" t="str">
            <v>06114</v>
          </cell>
          <cell r="B36" t="str">
            <v>06-114</v>
          </cell>
          <cell r="C36" t="str">
            <v xml:space="preserve">EVERGREEN           </v>
          </cell>
          <cell r="D36" t="str">
            <v>BLC</v>
          </cell>
          <cell r="E36">
            <v>499309</v>
          </cell>
          <cell r="F36">
            <v>0.66731039865497876</v>
          </cell>
          <cell r="G36">
            <v>91310</v>
          </cell>
          <cell r="H36">
            <v>0.12203287443484118</v>
          </cell>
          <cell r="I36">
            <v>157622</v>
          </cell>
          <cell r="J36">
            <v>0.21065672691018</v>
          </cell>
          <cell r="K36">
            <v>748241</v>
          </cell>
        </row>
        <row r="37">
          <cell r="A37" t="str">
            <v>06117</v>
          </cell>
          <cell r="B37" t="str">
            <v>06-117</v>
          </cell>
          <cell r="C37" t="str">
            <v xml:space="preserve">CAMAS               </v>
          </cell>
          <cell r="D37" t="str">
            <v>BLC</v>
          </cell>
          <cell r="E37">
            <v>35531</v>
          </cell>
          <cell r="F37">
            <v>0.58843695140936036</v>
          </cell>
          <cell r="G37">
            <v>4456</v>
          </cell>
          <cell r="H37">
            <v>7.3796826868934448E-2</v>
          </cell>
          <cell r="I37">
            <v>20395</v>
          </cell>
          <cell r="J37">
            <v>0.33776622172170512</v>
          </cell>
          <cell r="K37">
            <v>60382</v>
          </cell>
        </row>
        <row r="38">
          <cell r="A38" t="str">
            <v>06119</v>
          </cell>
          <cell r="B38" t="str">
            <v>06-119</v>
          </cell>
          <cell r="C38" t="str">
            <v xml:space="preserve">BATTLE GROUND       </v>
          </cell>
          <cell r="D38" t="str">
            <v>BLC</v>
          </cell>
          <cell r="E38">
            <v>147368</v>
          </cell>
          <cell r="F38">
            <v>0.64348342473888287</v>
          </cell>
          <cell r="G38">
            <v>34988</v>
          </cell>
          <cell r="H38">
            <v>0.15277535194047578</v>
          </cell>
          <cell r="I38">
            <v>46660</v>
          </cell>
          <cell r="J38">
            <v>0.20374122332064135</v>
          </cell>
          <cell r="K38">
            <v>229016</v>
          </cell>
        </row>
        <row r="39">
          <cell r="A39" t="str">
            <v>06122</v>
          </cell>
          <cell r="B39" t="str">
            <v>06-122</v>
          </cell>
          <cell r="C39" t="str">
            <v xml:space="preserve">RIDGEFIELD          </v>
          </cell>
          <cell r="D39" t="str">
            <v>BLC</v>
          </cell>
          <cell r="E39">
            <v>30220</v>
          </cell>
          <cell r="F39">
            <v>0.69747045790251105</v>
          </cell>
          <cell r="G39">
            <v>3841</v>
          </cell>
          <cell r="H39">
            <v>8.8649372230428361E-2</v>
          </cell>
          <cell r="I39">
            <v>9267</v>
          </cell>
          <cell r="J39">
            <v>0.21388016986706057</v>
          </cell>
          <cell r="K39">
            <v>43328</v>
          </cell>
        </row>
        <row r="40">
          <cell r="A40" t="str">
            <v>07002</v>
          </cell>
          <cell r="B40" t="str">
            <v>07-002</v>
          </cell>
          <cell r="C40" t="str">
            <v xml:space="preserve">DAYTON              </v>
          </cell>
          <cell r="D40" t="str">
            <v>BL</v>
          </cell>
          <cell r="E40">
            <v>10398</v>
          </cell>
          <cell r="F40">
            <v>0.75070392029456356</v>
          </cell>
          <cell r="G40">
            <v>2635</v>
          </cell>
          <cell r="H40">
            <v>0.19023897191538516</v>
          </cell>
          <cell r="I40">
            <v>818</v>
          </cell>
          <cell r="J40">
            <v>5.9057107790051258E-2</v>
          </cell>
          <cell r="K40">
            <v>13851</v>
          </cell>
        </row>
        <row r="41">
          <cell r="A41" t="str">
            <v>08122</v>
          </cell>
          <cell r="B41" t="str">
            <v>08-122</v>
          </cell>
          <cell r="C41" t="str">
            <v xml:space="preserve">LONGVIEW            </v>
          </cell>
          <cell r="D41" t="str">
            <v>BLS</v>
          </cell>
          <cell r="E41">
            <v>225357</v>
          </cell>
          <cell r="F41">
            <v>0.85748693928336328</v>
          </cell>
          <cell r="G41">
            <v>17681</v>
          </cell>
          <cell r="H41">
            <v>6.727648386102561E-2</v>
          </cell>
          <cell r="I41">
            <v>19773</v>
          </cell>
          <cell r="J41">
            <v>7.5236576855611068E-2</v>
          </cell>
          <cell r="K41">
            <v>262811</v>
          </cell>
        </row>
        <row r="42">
          <cell r="A42" t="str">
            <v>08130</v>
          </cell>
          <cell r="B42" t="str">
            <v>08-130</v>
          </cell>
          <cell r="C42" t="str">
            <v xml:space="preserve">TOUTLE LAKE         </v>
          </cell>
          <cell r="D42" t="str">
            <v>BL</v>
          </cell>
          <cell r="E42">
            <v>12142</v>
          </cell>
          <cell r="F42">
            <v>0.58742138364779872</v>
          </cell>
          <cell r="G42">
            <v>1843</v>
          </cell>
          <cell r="H42">
            <v>8.9163038219641999E-2</v>
          </cell>
          <cell r="I42">
            <v>6685</v>
          </cell>
          <cell r="J42">
            <v>0.32341557813255928</v>
          </cell>
          <cell r="K42">
            <v>20670</v>
          </cell>
        </row>
        <row r="43">
          <cell r="A43" t="str">
            <v>08401</v>
          </cell>
          <cell r="B43" t="str">
            <v>08-401</v>
          </cell>
          <cell r="C43" t="str">
            <v xml:space="preserve">CASTLE ROCK         </v>
          </cell>
          <cell r="D43" t="str">
            <v>BL</v>
          </cell>
          <cell r="E43">
            <v>32080</v>
          </cell>
          <cell r="F43">
            <v>0.73258734870975106</v>
          </cell>
          <cell r="G43">
            <v>4942</v>
          </cell>
          <cell r="H43">
            <v>0.11285681662480018</v>
          </cell>
          <cell r="I43">
            <v>6768</v>
          </cell>
          <cell r="J43">
            <v>0.15455583466544873</v>
          </cell>
          <cell r="K43">
            <v>43790</v>
          </cell>
        </row>
        <row r="44">
          <cell r="A44" t="str">
            <v>08402</v>
          </cell>
          <cell r="B44" t="str">
            <v>08-402</v>
          </cell>
          <cell r="C44" t="str">
            <v xml:space="preserve">KALAMA              </v>
          </cell>
          <cell r="D44" t="str">
            <v>BLC</v>
          </cell>
          <cell r="E44">
            <v>12984</v>
          </cell>
          <cell r="F44">
            <v>0.68390834869633921</v>
          </cell>
          <cell r="G44">
            <v>1805</v>
          </cell>
          <cell r="H44">
            <v>9.50750592573084E-2</v>
          </cell>
          <cell r="I44">
            <v>4196</v>
          </cell>
          <cell r="J44">
            <v>0.22101659204635238</v>
          </cell>
          <cell r="K44">
            <v>18985</v>
          </cell>
        </row>
        <row r="45">
          <cell r="A45" t="str">
            <v>08404</v>
          </cell>
          <cell r="B45" t="str">
            <v>08-404</v>
          </cell>
          <cell r="C45" t="str">
            <v xml:space="preserve">WOODLAND            </v>
          </cell>
          <cell r="D45" t="str">
            <v>BLC</v>
          </cell>
          <cell r="E45">
            <v>37051</v>
          </cell>
          <cell r="F45">
            <v>0.69181791022481143</v>
          </cell>
          <cell r="G45">
            <v>6428</v>
          </cell>
          <cell r="H45">
            <v>0.12002390021659572</v>
          </cell>
          <cell r="I45">
            <v>10077</v>
          </cell>
          <cell r="J45">
            <v>0.18815818955859287</v>
          </cell>
          <cell r="K45">
            <v>53556</v>
          </cell>
        </row>
        <row r="46">
          <cell r="A46" t="str">
            <v>08458</v>
          </cell>
          <cell r="B46" t="str">
            <v>08-458</v>
          </cell>
          <cell r="C46" t="str">
            <v xml:space="preserve">KELSO               </v>
          </cell>
          <cell r="D46" t="str">
            <v>BLS</v>
          </cell>
          <cell r="E46">
            <v>154570</v>
          </cell>
          <cell r="F46">
            <v>0.8123291990750473</v>
          </cell>
          <cell r="G46">
            <v>19176</v>
          </cell>
          <cell r="H46">
            <v>0.10077780113516922</v>
          </cell>
          <cell r="I46">
            <v>16534</v>
          </cell>
          <cell r="J46">
            <v>8.6892999789783473E-2</v>
          </cell>
          <cell r="K46">
            <v>190280</v>
          </cell>
        </row>
        <row r="47">
          <cell r="A47" t="str">
            <v>09013</v>
          </cell>
          <cell r="B47" t="str">
            <v>09-013</v>
          </cell>
          <cell r="C47" t="str">
            <v xml:space="preserve">ORONDO              </v>
          </cell>
          <cell r="D47" t="str">
            <v>BLS</v>
          </cell>
          <cell r="E47">
            <v>15052</v>
          </cell>
          <cell r="F47">
            <v>0.78563599352784597</v>
          </cell>
          <cell r="G47">
            <v>2021</v>
          </cell>
          <cell r="H47">
            <v>0.10548567252988152</v>
          </cell>
          <cell r="I47">
            <v>2086</v>
          </cell>
          <cell r="J47">
            <v>0.10887833394227256</v>
          </cell>
          <cell r="K47">
            <v>19159</v>
          </cell>
        </row>
        <row r="48">
          <cell r="A48" t="str">
            <v>09075</v>
          </cell>
          <cell r="B48" t="str">
            <v>09-075</v>
          </cell>
          <cell r="C48" t="str">
            <v xml:space="preserve">BRIDGEPORT          </v>
          </cell>
          <cell r="D48" t="str">
            <v>BLSC</v>
          </cell>
          <cell r="E48">
            <v>46961</v>
          </cell>
          <cell r="F48">
            <v>0.76932276137741229</v>
          </cell>
          <cell r="G48">
            <v>6488</v>
          </cell>
          <cell r="H48">
            <v>0.10628747419809312</v>
          </cell>
          <cell r="I48">
            <v>7593</v>
          </cell>
          <cell r="J48">
            <v>0.12438976442449461</v>
          </cell>
          <cell r="K48">
            <v>61042</v>
          </cell>
        </row>
        <row r="49">
          <cell r="A49" t="str">
            <v>09102</v>
          </cell>
          <cell r="B49" t="str">
            <v>09-102</v>
          </cell>
          <cell r="C49" t="str">
            <v xml:space="preserve">PALISADES           </v>
          </cell>
          <cell r="D49" t="str">
            <v>BL</v>
          </cell>
          <cell r="E49">
            <v>4333</v>
          </cell>
          <cell r="F49">
            <v>0.88900287238407882</v>
          </cell>
          <cell r="G49">
            <v>0</v>
          </cell>
          <cell r="H49">
            <v>0</v>
          </cell>
          <cell r="I49">
            <v>541</v>
          </cell>
          <cell r="J49">
            <v>0.11099712761592122</v>
          </cell>
          <cell r="K49">
            <v>4874</v>
          </cell>
        </row>
        <row r="50">
          <cell r="A50" t="str">
            <v>09206</v>
          </cell>
          <cell r="B50" t="str">
            <v>09-206</v>
          </cell>
          <cell r="C50" t="str">
            <v xml:space="preserve">EASTMONT            </v>
          </cell>
          <cell r="D50" t="str">
            <v>BLSC</v>
          </cell>
          <cell r="E50">
            <v>156062</v>
          </cell>
          <cell r="F50">
            <v>0.76208846480647718</v>
          </cell>
          <cell r="G50">
            <v>27062</v>
          </cell>
          <cell r="H50">
            <v>0.13215028664628728</v>
          </cell>
          <cell r="I50">
            <v>21658</v>
          </cell>
          <cell r="J50">
            <v>0.10576124854723559</v>
          </cell>
          <cell r="K50">
            <v>204782</v>
          </cell>
        </row>
        <row r="51">
          <cell r="A51" t="str">
            <v>09207</v>
          </cell>
          <cell r="B51" t="str">
            <v>09-207</v>
          </cell>
          <cell r="C51" t="str">
            <v xml:space="preserve">MANSFIELD           </v>
          </cell>
          <cell r="D51" t="str">
            <v>BLS</v>
          </cell>
          <cell r="E51">
            <v>5050</v>
          </cell>
          <cell r="F51">
            <v>0.75485799701046341</v>
          </cell>
          <cell r="G51">
            <v>417</v>
          </cell>
          <cell r="H51">
            <v>6.2331838565022418E-2</v>
          </cell>
          <cell r="I51">
            <v>1223</v>
          </cell>
          <cell r="J51">
            <v>0.1828101644245142</v>
          </cell>
          <cell r="K51">
            <v>6690</v>
          </cell>
        </row>
        <row r="52">
          <cell r="A52" t="str">
            <v>09209</v>
          </cell>
          <cell r="B52" t="str">
            <v>09-209</v>
          </cell>
          <cell r="C52" t="str">
            <v xml:space="preserve">WATERVILLE          </v>
          </cell>
          <cell r="D52" t="str">
            <v>BL</v>
          </cell>
          <cell r="E52">
            <v>8821</v>
          </cell>
          <cell r="F52">
            <v>0.70845715203598103</v>
          </cell>
          <cell r="G52">
            <v>985</v>
          </cell>
          <cell r="H52">
            <v>7.9110111637619468E-2</v>
          </cell>
          <cell r="I52">
            <v>2645</v>
          </cell>
          <cell r="J52">
            <v>0.21243273632639947</v>
          </cell>
          <cell r="K52">
            <v>12451</v>
          </cell>
        </row>
        <row r="53">
          <cell r="A53" t="str">
            <v>10003</v>
          </cell>
          <cell r="B53" t="str">
            <v>10-003</v>
          </cell>
          <cell r="C53" t="str">
            <v xml:space="preserve">KELLER              </v>
          </cell>
          <cell r="D53" t="str">
            <v>BL</v>
          </cell>
          <cell r="E53">
            <v>4046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4046</v>
          </cell>
        </row>
        <row r="54">
          <cell r="A54" t="str">
            <v>10050</v>
          </cell>
          <cell r="B54" t="str">
            <v>10-050</v>
          </cell>
          <cell r="C54" t="str">
            <v xml:space="preserve">CURLEW              </v>
          </cell>
          <cell r="D54" t="str">
            <v>BL</v>
          </cell>
          <cell r="E54">
            <v>6831</v>
          </cell>
          <cell r="F54">
            <v>0.57713754646840154</v>
          </cell>
          <cell r="G54">
            <v>2213</v>
          </cell>
          <cell r="H54">
            <v>0.1869719499831024</v>
          </cell>
          <cell r="I54">
            <v>2792</v>
          </cell>
          <cell r="J54">
            <v>0.23589050354849611</v>
          </cell>
          <cell r="K54">
            <v>11836</v>
          </cell>
        </row>
        <row r="55">
          <cell r="A55" t="str">
            <v>10065</v>
          </cell>
          <cell r="B55" t="str">
            <v>10-065</v>
          </cell>
          <cell r="C55" t="str">
            <v xml:space="preserve">ORIENT              </v>
          </cell>
          <cell r="D55" t="str">
            <v>BL</v>
          </cell>
          <cell r="E55">
            <v>3204</v>
          </cell>
          <cell r="F55">
            <v>0.63245163837347018</v>
          </cell>
          <cell r="G55">
            <v>595</v>
          </cell>
          <cell r="H55">
            <v>0.1174496644295302</v>
          </cell>
          <cell r="I55">
            <v>1267</v>
          </cell>
          <cell r="J55">
            <v>0.25009869719699962</v>
          </cell>
          <cell r="K55">
            <v>5066</v>
          </cell>
        </row>
        <row r="56">
          <cell r="A56" t="str">
            <v>10070</v>
          </cell>
          <cell r="B56" t="str">
            <v>10-070</v>
          </cell>
          <cell r="C56" t="str">
            <v xml:space="preserve">INCHELIUM           </v>
          </cell>
          <cell r="D56" t="str">
            <v>BL</v>
          </cell>
          <cell r="E56">
            <v>9756</v>
          </cell>
          <cell r="F56">
            <v>0.75469946623346484</v>
          </cell>
          <cell r="G56">
            <v>1733</v>
          </cell>
          <cell r="H56">
            <v>0.13406049354065136</v>
          </cell>
          <cell r="I56">
            <v>1438</v>
          </cell>
          <cell r="J56">
            <v>0.11124004022588381</v>
          </cell>
          <cell r="K56">
            <v>12927</v>
          </cell>
        </row>
        <row r="57">
          <cell r="A57" t="str">
            <v>10309</v>
          </cell>
          <cell r="B57" t="str">
            <v>10-309</v>
          </cell>
          <cell r="C57" t="str">
            <v xml:space="preserve">REPUBLIC            </v>
          </cell>
          <cell r="D57" t="str">
            <v>BLS</v>
          </cell>
          <cell r="E57">
            <v>15846</v>
          </cell>
          <cell r="F57">
            <v>0.73918925222745724</v>
          </cell>
          <cell r="G57">
            <v>2376</v>
          </cell>
          <cell r="H57">
            <v>0.11083640434762326</v>
          </cell>
          <cell r="I57">
            <v>3215</v>
          </cell>
          <cell r="J57">
            <v>0.14997434342491953</v>
          </cell>
          <cell r="K57">
            <v>21437</v>
          </cell>
        </row>
        <row r="58">
          <cell r="A58" t="str">
            <v>11001</v>
          </cell>
          <cell r="B58" t="str">
            <v>11-001</v>
          </cell>
          <cell r="C58" t="str">
            <v xml:space="preserve">PASCO               </v>
          </cell>
          <cell r="D58" t="str">
            <v>BL</v>
          </cell>
          <cell r="E58">
            <v>598966</v>
          </cell>
          <cell r="F58">
            <v>0.86093215929442679</v>
          </cell>
          <cell r="G58">
            <v>60093</v>
          </cell>
          <cell r="H58">
            <v>8.6375514216967222E-2</v>
          </cell>
          <cell r="I58">
            <v>36659</v>
          </cell>
          <cell r="J58">
            <v>5.2692326488606014E-2</v>
          </cell>
          <cell r="K58">
            <v>695718</v>
          </cell>
        </row>
        <row r="59">
          <cell r="A59" t="str">
            <v>11051</v>
          </cell>
          <cell r="B59" t="str">
            <v>11-051</v>
          </cell>
          <cell r="C59" t="str">
            <v xml:space="preserve">NORTH FRANKLIN      </v>
          </cell>
          <cell r="D59" t="str">
            <v>BLS</v>
          </cell>
          <cell r="E59">
            <v>95998</v>
          </cell>
          <cell r="F59">
            <v>0.89604704344985298</v>
          </cell>
          <cell r="G59">
            <v>6694</v>
          </cell>
          <cell r="H59">
            <v>6.2481915340458299E-2</v>
          </cell>
          <cell r="I59">
            <v>4443</v>
          </cell>
          <cell r="J59">
            <v>4.1471041209688711E-2</v>
          </cell>
          <cell r="K59">
            <v>107135</v>
          </cell>
        </row>
        <row r="60">
          <cell r="A60" t="str">
            <v>11056</v>
          </cell>
          <cell r="B60" t="str">
            <v>11-056</v>
          </cell>
          <cell r="C60" t="str">
            <v xml:space="preserve">KAHLOTUS            </v>
          </cell>
          <cell r="D60" t="str">
            <v>BL</v>
          </cell>
          <cell r="E60">
            <v>3676</v>
          </cell>
          <cell r="F60">
            <v>0.70273370292487092</v>
          </cell>
          <cell r="G60">
            <v>916</v>
          </cell>
          <cell r="H60">
            <v>0.17510992162110495</v>
          </cell>
          <cell r="I60">
            <v>639</v>
          </cell>
          <cell r="J60">
            <v>0.12215637545402409</v>
          </cell>
          <cell r="K60">
            <v>5231</v>
          </cell>
        </row>
        <row r="61">
          <cell r="A61" t="str">
            <v>12110</v>
          </cell>
          <cell r="B61" t="str">
            <v>12-110</v>
          </cell>
          <cell r="C61" t="str">
            <v xml:space="preserve">POMEROY             </v>
          </cell>
          <cell r="D61" t="str">
            <v>BL</v>
          </cell>
          <cell r="E61">
            <v>5718</v>
          </cell>
          <cell r="F61">
            <v>0.64822582473642443</v>
          </cell>
          <cell r="G61">
            <v>1386</v>
          </cell>
          <cell r="H61">
            <v>0.15712504251218681</v>
          </cell>
          <cell r="I61">
            <v>1717</v>
          </cell>
          <cell r="J61">
            <v>0.19464913275138873</v>
          </cell>
          <cell r="K61">
            <v>8821</v>
          </cell>
        </row>
        <row r="62">
          <cell r="A62" t="str">
            <v>13073</v>
          </cell>
          <cell r="B62" t="str">
            <v>13-073</v>
          </cell>
          <cell r="C62" t="str">
            <v xml:space="preserve">WAHLUKE             </v>
          </cell>
          <cell r="D62" t="str">
            <v>BLS</v>
          </cell>
          <cell r="E62">
            <v>107602</v>
          </cell>
          <cell r="F62">
            <v>0.84454665327138012</v>
          </cell>
          <cell r="G62">
            <v>8300</v>
          </cell>
          <cell r="H62">
            <v>6.514504583699611E-2</v>
          </cell>
          <cell r="I62">
            <v>11506</v>
          </cell>
          <cell r="J62">
            <v>9.0308300891623755E-2</v>
          </cell>
          <cell r="K62">
            <v>127408</v>
          </cell>
        </row>
        <row r="63">
          <cell r="A63" t="str">
            <v>13144</v>
          </cell>
          <cell r="B63" t="str">
            <v>13-144</v>
          </cell>
          <cell r="C63" t="str">
            <v xml:space="preserve">QUINCY              </v>
          </cell>
          <cell r="D63" t="str">
            <v>BLSC</v>
          </cell>
          <cell r="E63">
            <v>109798</v>
          </cell>
          <cell r="F63">
            <v>0.85838030536380194</v>
          </cell>
          <cell r="G63">
            <v>13790</v>
          </cell>
          <cell r="H63">
            <v>0.10780765051245769</v>
          </cell>
          <cell r="I63">
            <v>4325</v>
          </cell>
          <cell r="J63">
            <v>3.3812044123740358E-2</v>
          </cell>
          <cell r="K63">
            <v>127913</v>
          </cell>
        </row>
        <row r="64">
          <cell r="A64" t="str">
            <v>13146</v>
          </cell>
          <cell r="B64" t="str">
            <v>13-146</v>
          </cell>
          <cell r="C64" t="str">
            <v xml:space="preserve">WARDEN              </v>
          </cell>
          <cell r="D64" t="str">
            <v>BLS</v>
          </cell>
          <cell r="E64">
            <v>72870</v>
          </cell>
          <cell r="F64">
            <v>0.97699300136754885</v>
          </cell>
          <cell r="G64">
            <v>0</v>
          </cell>
          <cell r="H64">
            <v>0</v>
          </cell>
          <cell r="I64">
            <v>1716</v>
          </cell>
          <cell r="J64">
            <v>2.300699863245113E-2</v>
          </cell>
          <cell r="K64">
            <v>74586</v>
          </cell>
        </row>
        <row r="65">
          <cell r="A65" t="str">
            <v>13151</v>
          </cell>
          <cell r="B65" t="str">
            <v>13-151</v>
          </cell>
          <cell r="C65" t="str">
            <v xml:space="preserve">COULEE-HARTLINE     </v>
          </cell>
          <cell r="D65" t="str">
            <v>BL</v>
          </cell>
          <cell r="E65">
            <v>6304</v>
          </cell>
          <cell r="F65">
            <v>0.56502644079949804</v>
          </cell>
          <cell r="G65">
            <v>1733</v>
          </cell>
          <cell r="H65">
            <v>0.15532849332257775</v>
          </cell>
          <cell r="I65">
            <v>3120</v>
          </cell>
          <cell r="J65">
            <v>0.27964506587792415</v>
          </cell>
          <cell r="K65">
            <v>11157</v>
          </cell>
        </row>
        <row r="66">
          <cell r="A66" t="str">
            <v>13156</v>
          </cell>
          <cell r="B66" t="str">
            <v>13-156</v>
          </cell>
          <cell r="C66" t="str">
            <v xml:space="preserve">SOAP LAKE           </v>
          </cell>
          <cell r="D66" t="str">
            <v>BL</v>
          </cell>
          <cell r="E66">
            <v>37338</v>
          </cell>
          <cell r="F66">
            <v>0.77291545913720294</v>
          </cell>
          <cell r="G66">
            <v>1510</v>
          </cell>
          <cell r="H66">
            <v>3.1257762689409621E-2</v>
          </cell>
          <cell r="I66">
            <v>9460</v>
          </cell>
          <cell r="J66">
            <v>0.19582677817338742</v>
          </cell>
          <cell r="K66">
            <v>48308</v>
          </cell>
        </row>
        <row r="67">
          <cell r="A67" t="str">
            <v>13160</v>
          </cell>
          <cell r="B67" t="str">
            <v>13-160</v>
          </cell>
          <cell r="C67" t="str">
            <v xml:space="preserve">ROYAL               </v>
          </cell>
          <cell r="D67" t="str">
            <v>BLS</v>
          </cell>
          <cell r="E67">
            <v>60971</v>
          </cell>
          <cell r="F67">
            <v>0.81021354630380182</v>
          </cell>
          <cell r="G67">
            <v>6421</v>
          </cell>
          <cell r="H67">
            <v>8.5325501973343251E-2</v>
          </cell>
          <cell r="I67">
            <v>7861</v>
          </cell>
          <cell r="J67">
            <v>0.1044609517228549</v>
          </cell>
          <cell r="K67">
            <v>75253</v>
          </cell>
        </row>
        <row r="68">
          <cell r="A68" t="str">
            <v>13161</v>
          </cell>
          <cell r="B68" t="str">
            <v>13-161</v>
          </cell>
          <cell r="C68" t="str">
            <v xml:space="preserve">MOSES LAKE          </v>
          </cell>
          <cell r="D68" t="str">
            <v>BLSC</v>
          </cell>
          <cell r="E68">
            <v>246255</v>
          </cell>
          <cell r="F68">
            <v>0.79916337001567461</v>
          </cell>
          <cell r="G68">
            <v>36458</v>
          </cell>
          <cell r="H68">
            <v>0.11831596574295533</v>
          </cell>
          <cell r="I68">
            <v>25428</v>
          </cell>
          <cell r="J68">
            <v>8.2520664241370029E-2</v>
          </cell>
          <cell r="K68">
            <v>308141</v>
          </cell>
        </row>
        <row r="69">
          <cell r="A69" t="str">
            <v>13165</v>
          </cell>
          <cell r="B69" t="str">
            <v>13-165</v>
          </cell>
          <cell r="C69" t="str">
            <v xml:space="preserve">EPHRATA             </v>
          </cell>
          <cell r="D69" t="str">
            <v>BLS</v>
          </cell>
          <cell r="E69">
            <v>49384</v>
          </cell>
          <cell r="F69">
            <v>0.77755384809169925</v>
          </cell>
          <cell r="G69">
            <v>7568</v>
          </cell>
          <cell r="H69">
            <v>0.11915858420455977</v>
          </cell>
          <cell r="I69">
            <v>6560</v>
          </cell>
          <cell r="J69">
            <v>0.10328756770374102</v>
          </cell>
          <cell r="K69">
            <v>63512</v>
          </cell>
        </row>
        <row r="70">
          <cell r="A70" t="str">
            <v>13167</v>
          </cell>
          <cell r="B70" t="str">
            <v>13-167</v>
          </cell>
          <cell r="C70" t="str">
            <v xml:space="preserve">WILSON CREEK        </v>
          </cell>
          <cell r="D70" t="str">
            <v>BL</v>
          </cell>
          <cell r="E70">
            <v>4110</v>
          </cell>
          <cell r="F70">
            <v>0.49697702539298672</v>
          </cell>
          <cell r="G70">
            <v>1396</v>
          </cell>
          <cell r="H70">
            <v>0.16880290205562273</v>
          </cell>
          <cell r="I70">
            <v>2764</v>
          </cell>
          <cell r="J70">
            <v>0.33422007255139058</v>
          </cell>
          <cell r="K70">
            <v>8270</v>
          </cell>
        </row>
        <row r="71">
          <cell r="A71" t="str">
            <v>13301</v>
          </cell>
          <cell r="B71" t="str">
            <v>13-301</v>
          </cell>
          <cell r="C71" t="str">
            <v xml:space="preserve">GRAND COULEE DAM    </v>
          </cell>
          <cell r="D71" t="str">
            <v>BLSC</v>
          </cell>
          <cell r="E71">
            <v>23587</v>
          </cell>
          <cell r="F71">
            <v>0.76377825270384048</v>
          </cell>
          <cell r="G71">
            <v>2633</v>
          </cell>
          <cell r="H71">
            <v>8.5260022019299261E-2</v>
          </cell>
          <cell r="I71">
            <v>4662</v>
          </cell>
          <cell r="J71">
            <v>0.1509617252768603</v>
          </cell>
          <cell r="K71">
            <v>30882</v>
          </cell>
        </row>
        <row r="72">
          <cell r="A72" t="str">
            <v>14005</v>
          </cell>
          <cell r="B72" t="str">
            <v>14-005</v>
          </cell>
          <cell r="C72" t="str">
            <v xml:space="preserve">ABERDEEN            </v>
          </cell>
          <cell r="D72" t="str">
            <v>BLS</v>
          </cell>
          <cell r="E72">
            <v>160397</v>
          </cell>
          <cell r="F72">
            <v>0.88724478789253292</v>
          </cell>
          <cell r="G72">
            <v>7813</v>
          </cell>
          <cell r="H72">
            <v>4.3218037293742149E-2</v>
          </cell>
          <cell r="I72">
            <v>12571</v>
          </cell>
          <cell r="J72">
            <v>6.95371748137249E-2</v>
          </cell>
          <cell r="K72">
            <v>180781</v>
          </cell>
        </row>
        <row r="73">
          <cell r="A73" t="str">
            <v>14028</v>
          </cell>
          <cell r="B73" t="str">
            <v>14-028</v>
          </cell>
          <cell r="C73" t="str">
            <v xml:space="preserve">HOQUIAM             </v>
          </cell>
          <cell r="D73" t="str">
            <v>BLS</v>
          </cell>
          <cell r="E73">
            <v>131667</v>
          </cell>
          <cell r="F73">
            <v>0.89859750895751578</v>
          </cell>
          <cell r="G73">
            <v>4190</v>
          </cell>
          <cell r="H73">
            <v>2.8595802764033441E-2</v>
          </cell>
          <cell r="I73">
            <v>10668</v>
          </cell>
          <cell r="J73">
            <v>7.2806688278450771E-2</v>
          </cell>
          <cell r="K73">
            <v>146525</v>
          </cell>
        </row>
        <row r="74">
          <cell r="A74" t="str">
            <v>14064</v>
          </cell>
          <cell r="B74" t="str">
            <v>14-064</v>
          </cell>
          <cell r="C74" t="str">
            <v xml:space="preserve">NORTH BEACH         </v>
          </cell>
          <cell r="D74" t="str">
            <v>BL</v>
          </cell>
          <cell r="E74">
            <v>31963</v>
          </cell>
          <cell r="F74">
            <v>0.8729005653111942</v>
          </cell>
          <cell r="G74">
            <v>2043</v>
          </cell>
          <cell r="H74">
            <v>5.5793756998115632E-2</v>
          </cell>
          <cell r="I74">
            <v>2611</v>
          </cell>
          <cell r="J74">
            <v>7.1305677690690114E-2</v>
          </cell>
          <cell r="K74">
            <v>36617</v>
          </cell>
        </row>
        <row r="75">
          <cell r="A75" t="str">
            <v>14065</v>
          </cell>
          <cell r="B75" t="str">
            <v>14-065</v>
          </cell>
          <cell r="C75" t="str">
            <v xml:space="preserve">MC CLEARY           </v>
          </cell>
          <cell r="D75" t="str">
            <v>BLS</v>
          </cell>
          <cell r="E75">
            <v>8308</v>
          </cell>
          <cell r="F75">
            <v>0.64693972901417229</v>
          </cell>
          <cell r="G75">
            <v>0</v>
          </cell>
          <cell r="H75">
            <v>0</v>
          </cell>
          <cell r="I75">
            <v>4534</v>
          </cell>
          <cell r="J75">
            <v>0.35306027098582776</v>
          </cell>
          <cell r="K75">
            <v>12842</v>
          </cell>
        </row>
        <row r="76">
          <cell r="A76" t="str">
            <v>14066</v>
          </cell>
          <cell r="B76" t="str">
            <v>14-066</v>
          </cell>
          <cell r="C76" t="str">
            <v xml:space="preserve">MONTESANO           </v>
          </cell>
          <cell r="D76" t="str">
            <v>BLSC</v>
          </cell>
          <cell r="E76">
            <v>19582</v>
          </cell>
          <cell r="F76">
            <v>0.76331176424729086</v>
          </cell>
          <cell r="G76">
            <v>3210</v>
          </cell>
          <cell r="H76">
            <v>0.12512668589693615</v>
          </cell>
          <cell r="I76">
            <v>2862</v>
          </cell>
          <cell r="J76">
            <v>0.11156154985577298</v>
          </cell>
          <cell r="K76">
            <v>25654</v>
          </cell>
        </row>
        <row r="77">
          <cell r="A77" t="str">
            <v>14068</v>
          </cell>
          <cell r="B77" t="str">
            <v>14-068</v>
          </cell>
          <cell r="C77" t="str">
            <v xml:space="preserve">ELMA                </v>
          </cell>
          <cell r="D77" t="str">
            <v>BLS</v>
          </cell>
          <cell r="E77">
            <v>41512</v>
          </cell>
          <cell r="F77">
            <v>0.71398840749213122</v>
          </cell>
          <cell r="G77">
            <v>0</v>
          </cell>
          <cell r="H77">
            <v>0</v>
          </cell>
          <cell r="I77">
            <v>16629</v>
          </cell>
          <cell r="J77">
            <v>0.28601159250786878</v>
          </cell>
          <cell r="K77">
            <v>58141</v>
          </cell>
        </row>
        <row r="78">
          <cell r="A78" t="str">
            <v>14077</v>
          </cell>
          <cell r="B78" t="str">
            <v>14-077</v>
          </cell>
          <cell r="C78" t="str">
            <v xml:space="preserve">TAHOLAH             </v>
          </cell>
          <cell r="D78" t="str">
            <v>BL</v>
          </cell>
          <cell r="E78">
            <v>6828</v>
          </cell>
          <cell r="F78">
            <v>0.62185792349726776</v>
          </cell>
          <cell r="G78">
            <v>1573</v>
          </cell>
          <cell r="H78">
            <v>0.14326047358834243</v>
          </cell>
          <cell r="I78">
            <v>2579</v>
          </cell>
          <cell r="J78">
            <v>0.23488160291438981</v>
          </cell>
          <cell r="K78">
            <v>10980</v>
          </cell>
        </row>
        <row r="79">
          <cell r="A79" t="str">
            <v>14097</v>
          </cell>
          <cell r="B79" t="str">
            <v>14-097</v>
          </cell>
          <cell r="C79" t="str">
            <v xml:space="preserve">QUINAULT            </v>
          </cell>
          <cell r="D79" t="str">
            <v>BL</v>
          </cell>
          <cell r="E79">
            <v>15728</v>
          </cell>
          <cell r="F79">
            <v>0.97230464886251233</v>
          </cell>
          <cell r="G79">
            <v>0</v>
          </cell>
          <cell r="H79">
            <v>0</v>
          </cell>
          <cell r="I79">
            <v>448</v>
          </cell>
          <cell r="J79">
            <v>2.7695351137487636E-2</v>
          </cell>
          <cell r="K79">
            <v>16176</v>
          </cell>
        </row>
        <row r="80">
          <cell r="A80" t="str">
            <v>14099</v>
          </cell>
          <cell r="B80" t="str">
            <v>14-099</v>
          </cell>
          <cell r="C80" t="str">
            <v xml:space="preserve">COSMOPOLIS          </v>
          </cell>
          <cell r="D80" t="str">
            <v>BL</v>
          </cell>
          <cell r="E80">
            <v>4326</v>
          </cell>
          <cell r="F80">
            <v>0.71480502313284866</v>
          </cell>
          <cell r="G80">
            <v>342</v>
          </cell>
          <cell r="H80">
            <v>5.6510244547257102E-2</v>
          </cell>
          <cell r="I80">
            <v>1384</v>
          </cell>
          <cell r="J80">
            <v>0.22868473231989425</v>
          </cell>
          <cell r="K80">
            <v>6052</v>
          </cell>
        </row>
        <row r="81">
          <cell r="A81" t="str">
            <v>14104</v>
          </cell>
          <cell r="B81" t="str">
            <v>14-104</v>
          </cell>
          <cell r="C81" t="str">
            <v xml:space="preserve">SATSOP              </v>
          </cell>
          <cell r="D81" t="str">
            <v>BL</v>
          </cell>
          <cell r="E81">
            <v>1349</v>
          </cell>
          <cell r="F81">
            <v>0.46072404371584702</v>
          </cell>
          <cell r="G81">
            <v>911</v>
          </cell>
          <cell r="H81">
            <v>0.31113387978142076</v>
          </cell>
          <cell r="I81">
            <v>668</v>
          </cell>
          <cell r="J81">
            <v>0.22814207650273224</v>
          </cell>
          <cell r="K81">
            <v>2928</v>
          </cell>
        </row>
        <row r="82">
          <cell r="A82" t="str">
            <v>14172</v>
          </cell>
          <cell r="B82" t="str">
            <v>14-172</v>
          </cell>
          <cell r="C82" t="str">
            <v xml:space="preserve">OCOSTA              </v>
          </cell>
          <cell r="D82" t="str">
            <v>BLS</v>
          </cell>
          <cell r="E82">
            <v>23524</v>
          </cell>
          <cell r="F82">
            <v>0.80305875123749704</v>
          </cell>
          <cell r="G82">
            <v>2574</v>
          </cell>
          <cell r="H82">
            <v>8.7870822380773567E-2</v>
          </cell>
          <cell r="I82">
            <v>3195</v>
          </cell>
          <cell r="J82">
            <v>0.10907042638172942</v>
          </cell>
          <cell r="K82">
            <v>29293</v>
          </cell>
        </row>
        <row r="83">
          <cell r="A83" t="str">
            <v>14400</v>
          </cell>
          <cell r="B83" t="str">
            <v>14-400</v>
          </cell>
          <cell r="C83" t="str">
            <v xml:space="preserve">OAKVILLE            </v>
          </cell>
          <cell r="D83" t="str">
            <v>BL</v>
          </cell>
          <cell r="E83">
            <v>17498</v>
          </cell>
          <cell r="F83">
            <v>0.99709385150151009</v>
          </cell>
          <cell r="G83">
            <v>0</v>
          </cell>
          <cell r="H83">
            <v>0</v>
          </cell>
          <cell r="I83">
            <v>51</v>
          </cell>
          <cell r="J83">
            <v>2.9061484984899424E-3</v>
          </cell>
          <cell r="K83">
            <v>17549</v>
          </cell>
        </row>
        <row r="84">
          <cell r="A84" t="str">
            <v>15201</v>
          </cell>
          <cell r="B84" t="str">
            <v>15-201</v>
          </cell>
          <cell r="C84" t="str">
            <v xml:space="preserve">OAK HARBOR          </v>
          </cell>
          <cell r="D84" t="str">
            <v>BLSC</v>
          </cell>
          <cell r="E84">
            <v>81993</v>
          </cell>
          <cell r="F84">
            <v>0.6319501179227105</v>
          </cell>
          <cell r="G84">
            <v>30143</v>
          </cell>
          <cell r="H84">
            <v>0.23232315447104343</v>
          </cell>
          <cell r="I84">
            <v>17610</v>
          </cell>
          <cell r="J84">
            <v>0.13572672760624604</v>
          </cell>
          <cell r="K84">
            <v>129746</v>
          </cell>
        </row>
        <row r="85">
          <cell r="A85" t="str">
            <v>15206</v>
          </cell>
          <cell r="B85" t="str">
            <v>15-206</v>
          </cell>
          <cell r="C85" t="str">
            <v xml:space="preserve">SOUTH WHIDBEY       </v>
          </cell>
          <cell r="D85" t="str">
            <v>BLC</v>
          </cell>
          <cell r="E85">
            <v>17076</v>
          </cell>
          <cell r="F85">
            <v>0.69584352078239609</v>
          </cell>
          <cell r="G85">
            <v>2520</v>
          </cell>
          <cell r="H85">
            <v>0.10268948655256724</v>
          </cell>
          <cell r="I85">
            <v>4944</v>
          </cell>
          <cell r="J85">
            <v>0.20146699266503668</v>
          </cell>
          <cell r="K85">
            <v>24540</v>
          </cell>
        </row>
        <row r="86">
          <cell r="A86" t="str">
            <v>16020</v>
          </cell>
          <cell r="B86" t="str">
            <v>16-020</v>
          </cell>
          <cell r="C86" t="str">
            <v xml:space="preserve">CLEARWATER          </v>
          </cell>
          <cell r="D86" t="str">
            <v>BL</v>
          </cell>
          <cell r="E86">
            <v>3632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3632</v>
          </cell>
        </row>
        <row r="87">
          <cell r="A87" t="str">
            <v>16046</v>
          </cell>
          <cell r="B87" t="str">
            <v>16-046</v>
          </cell>
          <cell r="C87" t="str">
            <v xml:space="preserve">BRINNON             </v>
          </cell>
          <cell r="D87" t="str">
            <v>BL</v>
          </cell>
          <cell r="E87">
            <v>4599</v>
          </cell>
          <cell r="F87">
            <v>0.86593861796271887</v>
          </cell>
          <cell r="G87">
            <v>273</v>
          </cell>
          <cell r="H87">
            <v>5.1402749011485595E-2</v>
          </cell>
          <cell r="I87">
            <v>439</v>
          </cell>
          <cell r="J87">
            <v>8.2658633025795514E-2</v>
          </cell>
          <cell r="K87">
            <v>5311</v>
          </cell>
        </row>
        <row r="88">
          <cell r="A88" t="str">
            <v>16048</v>
          </cell>
          <cell r="B88" t="str">
            <v>16-048</v>
          </cell>
          <cell r="C88" t="str">
            <v xml:space="preserve">QUILCENE            </v>
          </cell>
          <cell r="D88" t="str">
            <v>BL</v>
          </cell>
          <cell r="E88">
            <v>4942</v>
          </cell>
          <cell r="F88">
            <v>0.52235493076841777</v>
          </cell>
          <cell r="G88">
            <v>1142</v>
          </cell>
          <cell r="H88">
            <v>0.12070605644223655</v>
          </cell>
          <cell r="I88">
            <v>3377</v>
          </cell>
          <cell r="J88">
            <v>0.35693901278934576</v>
          </cell>
          <cell r="K88">
            <v>9461</v>
          </cell>
        </row>
        <row r="89">
          <cell r="A89" t="str">
            <v>16049</v>
          </cell>
          <cell r="B89" t="str">
            <v>16-049</v>
          </cell>
          <cell r="C89" t="str">
            <v xml:space="preserve">CHIMACUM            </v>
          </cell>
          <cell r="D89" t="str">
            <v>BL</v>
          </cell>
          <cell r="E89">
            <v>24767</v>
          </cell>
          <cell r="F89">
            <v>0.73669651090157351</v>
          </cell>
          <cell r="G89">
            <v>4948</v>
          </cell>
          <cell r="H89">
            <v>0.14717867872334098</v>
          </cell>
          <cell r="I89">
            <v>3904</v>
          </cell>
          <cell r="J89">
            <v>0.11612481037508551</v>
          </cell>
          <cell r="K89">
            <v>33619</v>
          </cell>
        </row>
        <row r="90">
          <cell r="A90" t="str">
            <v>16050</v>
          </cell>
          <cell r="B90" t="str">
            <v>16-050</v>
          </cell>
          <cell r="C90" t="str">
            <v xml:space="preserve">PORT TOWNSEND       </v>
          </cell>
          <cell r="D90" t="str">
            <v>BL</v>
          </cell>
          <cell r="E90">
            <v>17058</v>
          </cell>
          <cell r="F90">
            <v>0.8093566141582843</v>
          </cell>
          <cell r="G90">
            <v>1943</v>
          </cell>
          <cell r="H90">
            <v>9.2190168912507114E-2</v>
          </cell>
          <cell r="I90">
            <v>2075</v>
          </cell>
          <cell r="J90">
            <v>9.8453216929208581E-2</v>
          </cell>
          <cell r="K90">
            <v>21076</v>
          </cell>
        </row>
        <row r="91">
          <cell r="A91" t="str">
            <v>17001</v>
          </cell>
          <cell r="B91" t="str">
            <v>17-001</v>
          </cell>
          <cell r="C91" t="str">
            <v xml:space="preserve">SEATTLE             </v>
          </cell>
          <cell r="D91" t="str">
            <v>BLS</v>
          </cell>
          <cell r="E91">
            <v>903405</v>
          </cell>
          <cell r="F91">
            <v>0.78369415104029316</v>
          </cell>
          <cell r="G91">
            <v>123989</v>
          </cell>
          <cell r="H91">
            <v>0.10755912806917707</v>
          </cell>
          <cell r="I91">
            <v>125358</v>
          </cell>
          <cell r="J91">
            <v>0.10874672089052979</v>
          </cell>
          <cell r="K91">
            <v>1152752</v>
          </cell>
        </row>
        <row r="92">
          <cell r="A92" t="str">
            <v>17210</v>
          </cell>
          <cell r="B92" t="str">
            <v>17-210</v>
          </cell>
          <cell r="C92" t="str">
            <v xml:space="preserve">FEDERAL WAY         </v>
          </cell>
          <cell r="D92" t="str">
            <v>BLS</v>
          </cell>
          <cell r="E92">
            <v>589314</v>
          </cell>
          <cell r="F92">
            <v>0.85238707549803361</v>
          </cell>
          <cell r="G92">
            <v>59469</v>
          </cell>
          <cell r="H92">
            <v>8.6016295205599322E-2</v>
          </cell>
          <cell r="I92">
            <v>42586</v>
          </cell>
          <cell r="J92">
            <v>6.1596629296367063E-2</v>
          </cell>
          <cell r="K92">
            <v>691369</v>
          </cell>
        </row>
        <row r="93">
          <cell r="A93" t="str">
            <v>17216</v>
          </cell>
          <cell r="B93" t="str">
            <v>17-216</v>
          </cell>
          <cell r="C93" t="str">
            <v xml:space="preserve">ENUMCLAW            </v>
          </cell>
          <cell r="D93" t="str">
            <v>BL</v>
          </cell>
          <cell r="E93">
            <v>62284</v>
          </cell>
          <cell r="F93">
            <v>0.6517312461414505</v>
          </cell>
          <cell r="G93">
            <v>11704</v>
          </cell>
          <cell r="H93">
            <v>0.1224690531250327</v>
          </cell>
          <cell r="I93">
            <v>21579</v>
          </cell>
          <cell r="J93">
            <v>0.22579970073351679</v>
          </cell>
          <cell r="K93">
            <v>95567</v>
          </cell>
        </row>
        <row r="94">
          <cell r="A94" t="str">
            <v>17401</v>
          </cell>
          <cell r="B94" t="str">
            <v>17-401</v>
          </cell>
          <cell r="C94" t="str">
            <v xml:space="preserve">HIGHLINE            </v>
          </cell>
          <cell r="D94" t="str">
            <v>BLS</v>
          </cell>
          <cell r="E94">
            <v>749547</v>
          </cell>
          <cell r="F94">
            <v>0.82707630583242575</v>
          </cell>
          <cell r="G94">
            <v>85150</v>
          </cell>
          <cell r="H94">
            <v>9.3957480240239838E-2</v>
          </cell>
          <cell r="I94">
            <v>71564</v>
          </cell>
          <cell r="J94">
            <v>7.8966213927334397E-2</v>
          </cell>
          <cell r="K94">
            <v>906261</v>
          </cell>
        </row>
        <row r="95">
          <cell r="A95" t="str">
            <v>17402</v>
          </cell>
          <cell r="B95" t="str">
            <v>17-402</v>
          </cell>
          <cell r="C95" t="str">
            <v xml:space="preserve">VASHON ISLAND       </v>
          </cell>
          <cell r="D95" t="str">
            <v>BL</v>
          </cell>
          <cell r="E95">
            <v>17908</v>
          </cell>
          <cell r="F95">
            <v>0.44704061509273824</v>
          </cell>
          <cell r="G95">
            <v>3529</v>
          </cell>
          <cell r="H95">
            <v>8.809505978681445E-2</v>
          </cell>
          <cell r="I95">
            <v>18622</v>
          </cell>
          <cell r="J95">
            <v>0.46486432512044734</v>
          </cell>
          <cell r="K95">
            <v>40059</v>
          </cell>
        </row>
        <row r="96">
          <cell r="A96" t="str">
            <v>17403</v>
          </cell>
          <cell r="B96" t="str">
            <v>17-403</v>
          </cell>
          <cell r="C96" t="str">
            <v xml:space="preserve">RENTON              </v>
          </cell>
          <cell r="D96" t="str">
            <v>BLS</v>
          </cell>
          <cell r="E96">
            <v>375065</v>
          </cell>
          <cell r="F96">
            <v>0.78161175840503816</v>
          </cell>
          <cell r="G96">
            <v>56034</v>
          </cell>
          <cell r="H96">
            <v>0.11677131502664313</v>
          </cell>
          <cell r="I96">
            <v>48762</v>
          </cell>
          <cell r="J96">
            <v>0.10161692656831874</v>
          </cell>
          <cell r="K96">
            <v>479861</v>
          </cell>
        </row>
        <row r="97">
          <cell r="A97" t="str">
            <v>17404</v>
          </cell>
          <cell r="B97" t="str">
            <v>17-404</v>
          </cell>
          <cell r="C97" t="str">
            <v xml:space="preserve">SKYKOMISH           </v>
          </cell>
          <cell r="D97" t="str">
            <v>BLS</v>
          </cell>
          <cell r="E97">
            <v>3640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3640</v>
          </cell>
        </row>
        <row r="98">
          <cell r="A98" t="str">
            <v>17405</v>
          </cell>
          <cell r="B98" t="str">
            <v>17-405</v>
          </cell>
          <cell r="C98" t="str">
            <v xml:space="preserve">BELLEVUE            </v>
          </cell>
          <cell r="D98" t="str">
            <v>BLS</v>
          </cell>
          <cell r="E98">
            <v>144946</v>
          </cell>
          <cell r="F98">
            <v>0.73297597977244</v>
          </cell>
          <cell r="G98">
            <v>25391</v>
          </cell>
          <cell r="H98">
            <v>0.12839949431099873</v>
          </cell>
          <cell r="I98">
            <v>27413</v>
          </cell>
          <cell r="J98">
            <v>0.13862452591656133</v>
          </cell>
          <cell r="K98">
            <v>197750</v>
          </cell>
        </row>
        <row r="99">
          <cell r="A99" t="str">
            <v>17406</v>
          </cell>
          <cell r="B99" t="str">
            <v>17-406</v>
          </cell>
          <cell r="C99" t="str">
            <v xml:space="preserve">TUKWILA             </v>
          </cell>
          <cell r="D99" t="str">
            <v>BLSC</v>
          </cell>
          <cell r="E99">
            <v>214711</v>
          </cell>
          <cell r="F99">
            <v>0.73259952026914066</v>
          </cell>
          <cell r="G99">
            <v>29496</v>
          </cell>
          <cell r="H99">
            <v>0.100641119690461</v>
          </cell>
          <cell r="I99">
            <v>48874</v>
          </cell>
          <cell r="J99">
            <v>0.16675936004039837</v>
          </cell>
          <cell r="K99">
            <v>293081</v>
          </cell>
        </row>
        <row r="100">
          <cell r="A100" t="str">
            <v>17407</v>
          </cell>
          <cell r="B100" t="str">
            <v>17-407</v>
          </cell>
          <cell r="C100" t="str">
            <v xml:space="preserve">RIVERVIEW           </v>
          </cell>
          <cell r="D100" t="str">
            <v>BL</v>
          </cell>
          <cell r="E100">
            <v>23333</v>
          </cell>
          <cell r="F100">
            <v>0.53935415270104714</v>
          </cell>
          <cell r="G100">
            <v>2955</v>
          </cell>
          <cell r="H100">
            <v>6.8306326714592816E-2</v>
          </cell>
          <cell r="I100">
            <v>16973</v>
          </cell>
          <cell r="J100">
            <v>0.39233952058436006</v>
          </cell>
          <cell r="K100">
            <v>43261</v>
          </cell>
        </row>
        <row r="101">
          <cell r="A101" t="str">
            <v>17408</v>
          </cell>
          <cell r="B101" t="str">
            <v>17-408</v>
          </cell>
          <cell r="C101" t="str">
            <v xml:space="preserve">AUBURN              </v>
          </cell>
          <cell r="D101" t="str">
            <v>BLS</v>
          </cell>
          <cell r="E101">
            <v>552148</v>
          </cell>
          <cell r="F101">
            <v>0.74579925007834191</v>
          </cell>
          <cell r="G101">
            <v>90894</v>
          </cell>
          <cell r="H101">
            <v>0.12277265703510801</v>
          </cell>
          <cell r="I101">
            <v>97302</v>
          </cell>
          <cell r="J101">
            <v>0.13142809288655002</v>
          </cell>
          <cell r="K101">
            <v>740344</v>
          </cell>
        </row>
        <row r="102">
          <cell r="A102" t="str">
            <v>17409</v>
          </cell>
          <cell r="B102" t="str">
            <v>17-409</v>
          </cell>
          <cell r="C102" t="str">
            <v xml:space="preserve">TAHOMA              </v>
          </cell>
          <cell r="D102" t="str">
            <v>BL</v>
          </cell>
          <cell r="E102">
            <v>39539</v>
          </cell>
          <cell r="F102">
            <v>0.42132239330811444</v>
          </cell>
          <cell r="G102">
            <v>7913</v>
          </cell>
          <cell r="H102">
            <v>8.431988917896531E-2</v>
          </cell>
          <cell r="I102">
            <v>46393</v>
          </cell>
          <cell r="J102">
            <v>0.49435771751292024</v>
          </cell>
          <cell r="K102">
            <v>93845</v>
          </cell>
        </row>
        <row r="103">
          <cell r="A103" t="str">
            <v>17410</v>
          </cell>
          <cell r="B103" t="str">
            <v>17-410</v>
          </cell>
          <cell r="C103" t="str">
            <v xml:space="preserve">SNOQUALMIE VALLEY   </v>
          </cell>
          <cell r="D103" t="str">
            <v>BLC</v>
          </cell>
          <cell r="E103">
            <v>19290</v>
          </cell>
          <cell r="F103">
            <v>0.51972195279663758</v>
          </cell>
          <cell r="G103">
            <v>4305</v>
          </cell>
          <cell r="H103">
            <v>0.11598771419333979</v>
          </cell>
          <cell r="I103">
            <v>13521</v>
          </cell>
          <cell r="J103">
            <v>0.36429033301002262</v>
          </cell>
          <cell r="K103">
            <v>37116</v>
          </cell>
        </row>
        <row r="104">
          <cell r="A104" t="str">
            <v>17412</v>
          </cell>
          <cell r="B104" t="str">
            <v>17-412</v>
          </cell>
          <cell r="C104" t="str">
            <v xml:space="preserve">SHORELINE           </v>
          </cell>
          <cell r="D104" t="str">
            <v>BL</v>
          </cell>
          <cell r="E104">
            <v>120415</v>
          </cell>
          <cell r="F104">
            <v>0.64877373332471278</v>
          </cell>
          <cell r="G104">
            <v>27120</v>
          </cell>
          <cell r="H104">
            <v>0.14611754057024634</v>
          </cell>
          <cell r="I104">
            <v>38069</v>
          </cell>
          <cell r="J104">
            <v>0.20510872610504083</v>
          </cell>
          <cell r="K104">
            <v>185604</v>
          </cell>
        </row>
        <row r="105">
          <cell r="A105" t="str">
            <v>17414</v>
          </cell>
          <cell r="B105" t="str">
            <v>17-414</v>
          </cell>
          <cell r="C105" t="str">
            <v xml:space="preserve">LAKE WASHINGTON     </v>
          </cell>
          <cell r="D105" t="str">
            <v>BLC</v>
          </cell>
          <cell r="E105">
            <v>99071</v>
          </cell>
          <cell r="F105">
            <v>0.67825723811675465</v>
          </cell>
          <cell r="G105">
            <v>14678</v>
          </cell>
          <cell r="H105">
            <v>0.10048813215852999</v>
          </cell>
          <cell r="I105">
            <v>32318</v>
          </cell>
          <cell r="J105">
            <v>0.22125462972471538</v>
          </cell>
          <cell r="K105">
            <v>146067</v>
          </cell>
        </row>
        <row r="106">
          <cell r="A106" t="str">
            <v>17415</v>
          </cell>
          <cell r="B106" t="str">
            <v>17-415</v>
          </cell>
          <cell r="C106" t="str">
            <v xml:space="preserve">KENT                </v>
          </cell>
          <cell r="D106" t="str">
            <v>BLS</v>
          </cell>
          <cell r="E106">
            <v>540417</v>
          </cell>
          <cell r="F106">
            <v>0.79326101635205359</v>
          </cell>
          <cell r="G106">
            <v>68979</v>
          </cell>
          <cell r="H106">
            <v>0.10125209171241523</v>
          </cell>
          <cell r="I106">
            <v>71864</v>
          </cell>
          <cell r="J106">
            <v>0.10548689193553122</v>
          </cell>
          <cell r="K106">
            <v>681260</v>
          </cell>
        </row>
        <row r="107">
          <cell r="A107" t="str">
            <v>17417</v>
          </cell>
          <cell r="B107" t="str">
            <v>17-417</v>
          </cell>
          <cell r="C107" t="str">
            <v xml:space="preserve">NORTHSHORE          </v>
          </cell>
          <cell r="D107" t="str">
            <v>BLS</v>
          </cell>
          <cell r="E107">
            <v>103573</v>
          </cell>
          <cell r="F107">
            <v>0.55817349924820947</v>
          </cell>
          <cell r="G107">
            <v>23553</v>
          </cell>
          <cell r="H107">
            <v>0.12693134724100949</v>
          </cell>
          <cell r="I107">
            <v>58431</v>
          </cell>
          <cell r="J107">
            <v>0.31489515351078107</v>
          </cell>
          <cell r="K107">
            <v>185557</v>
          </cell>
        </row>
        <row r="108">
          <cell r="A108" t="str">
            <v>18100</v>
          </cell>
          <cell r="B108" t="str">
            <v>18-100</v>
          </cell>
          <cell r="C108" t="str">
            <v xml:space="preserve">BREMERTON           </v>
          </cell>
          <cell r="D108" t="str">
            <v>BLS</v>
          </cell>
          <cell r="E108">
            <v>173136</v>
          </cell>
          <cell r="F108">
            <v>0.70135583470726204</v>
          </cell>
          <cell r="G108">
            <v>20589</v>
          </cell>
          <cell r="H108">
            <v>8.3403886429095145E-2</v>
          </cell>
          <cell r="I108">
            <v>53134</v>
          </cell>
          <cell r="J108">
            <v>0.2152402788636428</v>
          </cell>
          <cell r="K108">
            <v>246859</v>
          </cell>
        </row>
        <row r="109">
          <cell r="A109" t="str">
            <v>18303</v>
          </cell>
          <cell r="B109" t="str">
            <v>18-303</v>
          </cell>
          <cell r="C109" t="str">
            <v xml:space="preserve">BAINBRIDGE          </v>
          </cell>
          <cell r="D109" t="str">
            <v>BL</v>
          </cell>
          <cell r="E109">
            <v>1641</v>
          </cell>
          <cell r="F109">
            <v>0.29214883389709811</v>
          </cell>
          <cell r="G109">
            <v>246</v>
          </cell>
          <cell r="H109">
            <v>4.3795620437956206E-2</v>
          </cell>
          <cell r="I109">
            <v>3730</v>
          </cell>
          <cell r="J109">
            <v>0.66405554566494573</v>
          </cell>
          <cell r="K109">
            <v>5617</v>
          </cell>
        </row>
        <row r="110">
          <cell r="A110" t="str">
            <v>18400</v>
          </cell>
          <cell r="B110" t="str">
            <v>18-400</v>
          </cell>
          <cell r="C110" t="str">
            <v xml:space="preserve">NORTH KITSAP        </v>
          </cell>
          <cell r="D110" t="str">
            <v>BL</v>
          </cell>
          <cell r="E110">
            <v>80452</v>
          </cell>
          <cell r="F110">
            <v>0.63587360300975326</v>
          </cell>
          <cell r="G110">
            <v>21167</v>
          </cell>
          <cell r="H110">
            <v>0.16729896776845132</v>
          </cell>
          <cell r="I110">
            <v>24903</v>
          </cell>
          <cell r="J110">
            <v>0.19682742922179541</v>
          </cell>
          <cell r="K110">
            <v>126522</v>
          </cell>
        </row>
        <row r="111">
          <cell r="A111" t="str">
            <v>18401</v>
          </cell>
          <cell r="B111" t="str">
            <v>18-401</v>
          </cell>
          <cell r="C111" t="str">
            <v xml:space="preserve">CENTRAL KITSAP      </v>
          </cell>
          <cell r="D111" t="str">
            <v>BL</v>
          </cell>
          <cell r="E111">
            <v>164491</v>
          </cell>
          <cell r="F111">
            <v>0.60183230461332449</v>
          </cell>
          <cell r="G111">
            <v>55647</v>
          </cell>
          <cell r="H111">
            <v>0.20359875163271951</v>
          </cell>
          <cell r="I111">
            <v>53179</v>
          </cell>
          <cell r="J111">
            <v>0.19456894375395603</v>
          </cell>
          <cell r="K111">
            <v>273317</v>
          </cell>
        </row>
        <row r="112">
          <cell r="A112" t="str">
            <v>18402</v>
          </cell>
          <cell r="B112" t="str">
            <v>18-402</v>
          </cell>
          <cell r="C112" t="str">
            <v xml:space="preserve">SOUTH KITSAP        </v>
          </cell>
          <cell r="D112" t="str">
            <v>BLS</v>
          </cell>
          <cell r="E112">
            <v>191177</v>
          </cell>
          <cell r="F112">
            <v>0.72994509480500636</v>
          </cell>
          <cell r="G112">
            <v>36971</v>
          </cell>
          <cell r="H112">
            <v>0.14116133269188183</v>
          </cell>
          <cell r="I112">
            <v>33758</v>
          </cell>
          <cell r="J112">
            <v>0.12889357250311181</v>
          </cell>
          <cell r="K112">
            <v>261906</v>
          </cell>
        </row>
        <row r="113">
          <cell r="A113" t="str">
            <v>19028</v>
          </cell>
          <cell r="B113" t="str">
            <v>19-028</v>
          </cell>
          <cell r="C113" t="str">
            <v xml:space="preserve">EASTON              </v>
          </cell>
          <cell r="D113" t="str">
            <v>BL</v>
          </cell>
          <cell r="E113">
            <v>4098</v>
          </cell>
          <cell r="F113">
            <v>0.78400612205854214</v>
          </cell>
          <cell r="G113">
            <v>164</v>
          </cell>
          <cell r="H113">
            <v>3.1375550028697151E-2</v>
          </cell>
          <cell r="I113">
            <v>965</v>
          </cell>
          <cell r="J113">
            <v>0.18461832791276067</v>
          </cell>
          <cell r="K113">
            <v>5227</v>
          </cell>
        </row>
        <row r="114">
          <cell r="A114" t="str">
            <v>19400</v>
          </cell>
          <cell r="B114" t="str">
            <v>19-400</v>
          </cell>
          <cell r="C114" t="str">
            <v xml:space="preserve">THORP               </v>
          </cell>
          <cell r="D114" t="str">
            <v>BL</v>
          </cell>
          <cell r="E114">
            <v>3519</v>
          </cell>
          <cell r="F114">
            <v>0.83626425855513309</v>
          </cell>
          <cell r="G114">
            <v>572</v>
          </cell>
          <cell r="H114">
            <v>0.13593155893536121</v>
          </cell>
          <cell r="I114">
            <v>117</v>
          </cell>
          <cell r="J114">
            <v>2.7804182509505702E-2</v>
          </cell>
          <cell r="K114">
            <v>4208</v>
          </cell>
        </row>
        <row r="115">
          <cell r="A115" t="str">
            <v>19401</v>
          </cell>
          <cell r="B115" t="str">
            <v>19-401</v>
          </cell>
          <cell r="C115" t="str">
            <v xml:space="preserve">ELLENSBURG          </v>
          </cell>
          <cell r="D115" t="str">
            <v>BL</v>
          </cell>
          <cell r="E115">
            <v>60516</v>
          </cell>
          <cell r="F115">
            <v>0.76932660403503639</v>
          </cell>
          <cell r="G115">
            <v>10489</v>
          </cell>
          <cell r="H115">
            <v>0.13334435107613685</v>
          </cell>
          <cell r="I115">
            <v>7656</v>
          </cell>
          <cell r="J115">
            <v>9.7329044888826738E-2</v>
          </cell>
          <cell r="K115">
            <v>78661</v>
          </cell>
        </row>
        <row r="116">
          <cell r="A116" t="str">
            <v>19403</v>
          </cell>
          <cell r="B116" t="str">
            <v>19-403</v>
          </cell>
          <cell r="C116" t="str">
            <v xml:space="preserve">KITTITAS            </v>
          </cell>
          <cell r="D116" t="str">
            <v>BL</v>
          </cell>
          <cell r="E116">
            <v>9736</v>
          </cell>
          <cell r="F116">
            <v>0.71551407363856834</v>
          </cell>
          <cell r="G116">
            <v>1692</v>
          </cell>
          <cell r="H116">
            <v>0.12434776218123025</v>
          </cell>
          <cell r="I116">
            <v>2179</v>
          </cell>
          <cell r="J116">
            <v>0.16013816418020135</v>
          </cell>
          <cell r="K116">
            <v>13607</v>
          </cell>
        </row>
        <row r="117">
          <cell r="A117" t="str">
            <v>19404</v>
          </cell>
          <cell r="B117" t="str">
            <v>19-404</v>
          </cell>
          <cell r="C117" t="str">
            <v xml:space="preserve">CLE ELUM-ROSLYN     </v>
          </cell>
          <cell r="D117" t="str">
            <v>BLS</v>
          </cell>
          <cell r="E117">
            <v>19346</v>
          </cell>
          <cell r="F117">
            <v>0.75514266755142667</v>
          </cell>
          <cell r="G117">
            <v>2884</v>
          </cell>
          <cell r="H117">
            <v>0.11257269994925641</v>
          </cell>
          <cell r="I117">
            <v>3389</v>
          </cell>
          <cell r="J117">
            <v>0.13228463249931691</v>
          </cell>
          <cell r="K117">
            <v>25619</v>
          </cell>
        </row>
        <row r="118">
          <cell r="A118" t="str">
            <v>20094</v>
          </cell>
          <cell r="B118" t="str">
            <v>20-094</v>
          </cell>
          <cell r="C118" t="str">
            <v xml:space="preserve">WISHRAM             </v>
          </cell>
          <cell r="D118" t="str">
            <v>BLS</v>
          </cell>
          <cell r="E118">
            <v>5308</v>
          </cell>
          <cell r="F118">
            <v>0.78127759788048279</v>
          </cell>
          <cell r="G118">
            <v>784</v>
          </cell>
          <cell r="H118">
            <v>0.11539593759199293</v>
          </cell>
          <cell r="I118">
            <v>702</v>
          </cell>
          <cell r="J118">
            <v>0.10332646452752428</v>
          </cell>
          <cell r="K118">
            <v>6794</v>
          </cell>
        </row>
        <row r="119">
          <cell r="A119" t="str">
            <v>20215</v>
          </cell>
          <cell r="B119" t="str">
            <v>20-215</v>
          </cell>
          <cell r="C119" t="str">
            <v xml:space="preserve">CENTERVILLE         </v>
          </cell>
          <cell r="D119" t="str">
            <v>BL</v>
          </cell>
          <cell r="E119">
            <v>1353</v>
          </cell>
          <cell r="F119">
            <v>0.66880869995056846</v>
          </cell>
          <cell r="G119">
            <v>273</v>
          </cell>
          <cell r="H119">
            <v>0.13494809688581316</v>
          </cell>
          <cell r="I119">
            <v>397</v>
          </cell>
          <cell r="J119">
            <v>0.1962432031636184</v>
          </cell>
          <cell r="K119">
            <v>2023</v>
          </cell>
        </row>
        <row r="120">
          <cell r="A120" t="str">
            <v>20401</v>
          </cell>
          <cell r="B120" t="str">
            <v>20-401</v>
          </cell>
          <cell r="C120" t="str">
            <v xml:space="preserve">GLENWOOD            </v>
          </cell>
          <cell r="D120" t="str">
            <v>BL</v>
          </cell>
          <cell r="E120">
            <v>2378</v>
          </cell>
          <cell r="F120">
            <v>0.5226373626373626</v>
          </cell>
          <cell r="G120">
            <v>479</v>
          </cell>
          <cell r="H120">
            <v>0.10527472527472527</v>
          </cell>
          <cell r="I120">
            <v>1693</v>
          </cell>
          <cell r="J120">
            <v>0.37208791208791209</v>
          </cell>
          <cell r="K120">
            <v>4550</v>
          </cell>
        </row>
        <row r="121">
          <cell r="A121" t="str">
            <v>20402</v>
          </cell>
          <cell r="B121" t="str">
            <v>20-402</v>
          </cell>
          <cell r="C121" t="str">
            <v>KLICKITAT</v>
          </cell>
          <cell r="D121" t="str">
            <v>BL</v>
          </cell>
          <cell r="E121">
            <v>4132</v>
          </cell>
          <cell r="F121">
            <v>0.52913305160711999</v>
          </cell>
          <cell r="G121">
            <v>0</v>
          </cell>
          <cell r="H121">
            <v>0</v>
          </cell>
          <cell r="I121">
            <v>3677</v>
          </cell>
          <cell r="J121">
            <v>0.47086694839288001</v>
          </cell>
          <cell r="K121">
            <v>7809</v>
          </cell>
        </row>
        <row r="122">
          <cell r="A122" t="str">
            <v>20404</v>
          </cell>
          <cell r="B122" t="str">
            <v>20-404</v>
          </cell>
          <cell r="C122" t="str">
            <v xml:space="preserve">GOLDENDALE          </v>
          </cell>
          <cell r="D122" t="str">
            <v>BL</v>
          </cell>
          <cell r="E122">
            <v>17383</v>
          </cell>
          <cell r="F122">
            <v>0.85198255158555114</v>
          </cell>
          <cell r="G122">
            <v>1730</v>
          </cell>
          <cell r="H122">
            <v>8.4791452237416062E-2</v>
          </cell>
          <cell r="I122">
            <v>1290</v>
          </cell>
          <cell r="J122">
            <v>6.3225996177032784E-2</v>
          </cell>
          <cell r="K122">
            <v>20403</v>
          </cell>
        </row>
        <row r="123">
          <cell r="A123" t="str">
            <v>20405</v>
          </cell>
          <cell r="B123" t="str">
            <v>20-405</v>
          </cell>
          <cell r="C123" t="str">
            <v xml:space="preserve">WHITE SALMON        </v>
          </cell>
          <cell r="D123" t="str">
            <v>BLS</v>
          </cell>
          <cell r="E123">
            <v>19419</v>
          </cell>
          <cell r="F123">
            <v>0.74907421694182996</v>
          </cell>
          <cell r="G123">
            <v>4014</v>
          </cell>
          <cell r="H123">
            <v>0.15483721647893844</v>
          </cell>
          <cell r="I123">
            <v>2491</v>
          </cell>
          <cell r="J123">
            <v>9.6088566579231594E-2</v>
          </cell>
          <cell r="K123">
            <v>25924</v>
          </cell>
        </row>
        <row r="124">
          <cell r="A124" t="str">
            <v>20406</v>
          </cell>
          <cell r="B124" t="str">
            <v>20-406</v>
          </cell>
          <cell r="C124" t="str">
            <v xml:space="preserve">LYLE                </v>
          </cell>
          <cell r="D124" t="str">
            <v>BL</v>
          </cell>
          <cell r="E124">
            <v>10458</v>
          </cell>
          <cell r="F124">
            <v>0.58736310025273797</v>
          </cell>
          <cell r="G124">
            <v>658</v>
          </cell>
          <cell r="H124">
            <v>3.6955911260881776E-2</v>
          </cell>
          <cell r="I124">
            <v>6689</v>
          </cell>
          <cell r="J124">
            <v>0.37568098848638021</v>
          </cell>
          <cell r="K124">
            <v>17805</v>
          </cell>
        </row>
        <row r="125">
          <cell r="A125" t="str">
            <v>21014</v>
          </cell>
          <cell r="B125" t="str">
            <v>21-014</v>
          </cell>
          <cell r="C125" t="str">
            <v xml:space="preserve">NAPAVINE            </v>
          </cell>
          <cell r="D125" t="str">
            <v>BLC</v>
          </cell>
          <cell r="E125">
            <v>16791</v>
          </cell>
          <cell r="F125">
            <v>0.77392146017699115</v>
          </cell>
          <cell r="G125">
            <v>2596</v>
          </cell>
          <cell r="H125">
            <v>0.11965339233038348</v>
          </cell>
          <cell r="I125">
            <v>2309</v>
          </cell>
          <cell r="J125">
            <v>0.10642514749262537</v>
          </cell>
          <cell r="K125">
            <v>21696</v>
          </cell>
        </row>
        <row r="126">
          <cell r="A126" t="str">
            <v>21206</v>
          </cell>
          <cell r="B126" t="str">
            <v>21-206</v>
          </cell>
          <cell r="C126" t="str">
            <v xml:space="preserve">MOSSYROCK           </v>
          </cell>
          <cell r="D126" t="str">
            <v>BLS</v>
          </cell>
          <cell r="E126">
            <v>14659</v>
          </cell>
          <cell r="F126">
            <v>0.8023975039684712</v>
          </cell>
          <cell r="G126">
            <v>2305</v>
          </cell>
          <cell r="H126">
            <v>0.12617001477913406</v>
          </cell>
          <cell r="I126">
            <v>1305</v>
          </cell>
          <cell r="J126">
            <v>7.1432481252394764E-2</v>
          </cell>
          <cell r="K126">
            <v>18269</v>
          </cell>
        </row>
        <row r="127">
          <cell r="A127" t="str">
            <v>21214</v>
          </cell>
          <cell r="B127" t="str">
            <v>21-214</v>
          </cell>
          <cell r="C127" t="str">
            <v xml:space="preserve">MORTON              </v>
          </cell>
          <cell r="D127" t="str">
            <v>BLS</v>
          </cell>
          <cell r="E127">
            <v>11320</v>
          </cell>
          <cell r="F127">
            <v>0.85842117236672477</v>
          </cell>
          <cell r="G127">
            <v>833</v>
          </cell>
          <cell r="H127">
            <v>6.3168271782816407E-2</v>
          </cell>
          <cell r="I127">
            <v>1034</v>
          </cell>
          <cell r="J127">
            <v>7.841055585045878E-2</v>
          </cell>
          <cell r="K127">
            <v>13187</v>
          </cell>
        </row>
        <row r="128">
          <cell r="A128" t="str">
            <v>21226</v>
          </cell>
          <cell r="B128" t="str">
            <v>21-226</v>
          </cell>
          <cell r="C128" t="str">
            <v xml:space="preserve">ADNA                </v>
          </cell>
          <cell r="D128" t="str">
            <v>BL</v>
          </cell>
          <cell r="E128">
            <v>10093</v>
          </cell>
          <cell r="F128">
            <v>0.54722402949468663</v>
          </cell>
          <cell r="G128">
            <v>2074</v>
          </cell>
          <cell r="H128">
            <v>0.11244849273476469</v>
          </cell>
          <cell r="I128">
            <v>6277</v>
          </cell>
          <cell r="J128">
            <v>0.34032747777054867</v>
          </cell>
          <cell r="K128">
            <v>18444</v>
          </cell>
        </row>
        <row r="129">
          <cell r="A129" t="str">
            <v>21232</v>
          </cell>
          <cell r="B129" t="str">
            <v>21-232</v>
          </cell>
          <cell r="C129" t="str">
            <v xml:space="preserve">WINLOCK             </v>
          </cell>
          <cell r="D129" t="str">
            <v>BLC</v>
          </cell>
          <cell r="E129">
            <v>36111</v>
          </cell>
          <cell r="F129">
            <v>0.91272368820139516</v>
          </cell>
          <cell r="G129">
            <v>0</v>
          </cell>
          <cell r="H129">
            <v>0</v>
          </cell>
          <cell r="I129">
            <v>3453</v>
          </cell>
          <cell r="J129">
            <v>8.7276311798604789E-2</v>
          </cell>
          <cell r="K129">
            <v>39564</v>
          </cell>
        </row>
        <row r="130">
          <cell r="A130" t="str">
            <v>21234</v>
          </cell>
          <cell r="B130" t="str">
            <v>21-234</v>
          </cell>
          <cell r="C130" t="str">
            <v xml:space="preserve">BOISTFORT           </v>
          </cell>
          <cell r="D130" t="str">
            <v>BL</v>
          </cell>
          <cell r="E130">
            <v>6030</v>
          </cell>
          <cell r="F130">
            <v>0.77666151468315303</v>
          </cell>
          <cell r="G130">
            <v>666</v>
          </cell>
          <cell r="H130">
            <v>8.5780525502318392E-2</v>
          </cell>
          <cell r="I130">
            <v>1068</v>
          </cell>
          <cell r="J130">
            <v>0.13755795981452859</v>
          </cell>
          <cell r="K130">
            <v>7764</v>
          </cell>
        </row>
        <row r="131">
          <cell r="A131" t="str">
            <v>21237</v>
          </cell>
          <cell r="B131" t="str">
            <v>21-237</v>
          </cell>
          <cell r="C131" t="str">
            <v xml:space="preserve">TOLEDO              </v>
          </cell>
          <cell r="D131" t="str">
            <v>BLC</v>
          </cell>
          <cell r="E131">
            <v>18629</v>
          </cell>
          <cell r="F131">
            <v>0.79231881592378361</v>
          </cell>
          <cell r="G131">
            <v>3367</v>
          </cell>
          <cell r="H131">
            <v>0.14320347056822047</v>
          </cell>
          <cell r="I131">
            <v>1516</v>
          </cell>
          <cell r="J131">
            <v>6.4477713507995915E-2</v>
          </cell>
          <cell r="K131">
            <v>23512</v>
          </cell>
        </row>
        <row r="132">
          <cell r="A132" t="str">
            <v>21300</v>
          </cell>
          <cell r="B132" t="str">
            <v>21-300</v>
          </cell>
          <cell r="C132" t="str">
            <v xml:space="preserve">ONALASKA            </v>
          </cell>
          <cell r="D132" t="str">
            <v>BLS</v>
          </cell>
          <cell r="E132">
            <v>28500</v>
          </cell>
          <cell r="F132">
            <v>0.77481445232852131</v>
          </cell>
          <cell r="G132">
            <v>4529</v>
          </cell>
          <cell r="H132">
            <v>0.12312753174020608</v>
          </cell>
          <cell r="I132">
            <v>3754</v>
          </cell>
          <cell r="J132">
            <v>0.1020580159312726</v>
          </cell>
          <cell r="K132">
            <v>36783</v>
          </cell>
        </row>
        <row r="133">
          <cell r="A133" t="str">
            <v>21301</v>
          </cell>
          <cell r="B133" t="str">
            <v>21-301</v>
          </cell>
          <cell r="C133" t="str">
            <v xml:space="preserve">PE ELL              </v>
          </cell>
          <cell r="D133" t="str">
            <v>BL</v>
          </cell>
          <cell r="E133">
            <v>18173</v>
          </cell>
          <cell r="F133">
            <v>0.7778871671945895</v>
          </cell>
          <cell r="G133">
            <v>3599</v>
          </cell>
          <cell r="H133">
            <v>0.15405359130211455</v>
          </cell>
          <cell r="I133">
            <v>1590</v>
          </cell>
          <cell r="J133">
            <v>6.8059241503295953E-2</v>
          </cell>
          <cell r="K133">
            <v>23362</v>
          </cell>
        </row>
        <row r="134">
          <cell r="A134" t="str">
            <v>21302</v>
          </cell>
          <cell r="B134" t="str">
            <v>21-302</v>
          </cell>
          <cell r="C134" t="str">
            <v xml:space="preserve">CHEHALIS            </v>
          </cell>
          <cell r="D134" t="str">
            <v>BLC</v>
          </cell>
          <cell r="E134">
            <v>73346</v>
          </cell>
          <cell r="F134">
            <v>0.8164796509039095</v>
          </cell>
          <cell r="G134">
            <v>8027</v>
          </cell>
          <cell r="H134">
            <v>8.9355686169739074E-2</v>
          </cell>
          <cell r="I134">
            <v>8459</v>
          </cell>
          <cell r="J134">
            <v>9.4164662926351408E-2</v>
          </cell>
          <cell r="K134">
            <v>89832</v>
          </cell>
        </row>
        <row r="135">
          <cell r="A135" t="str">
            <v>21303</v>
          </cell>
          <cell r="B135" t="str">
            <v>21-303</v>
          </cell>
          <cell r="C135" t="str">
            <v xml:space="preserve">WHITE PASS          </v>
          </cell>
          <cell r="D135" t="str">
            <v>BLSC</v>
          </cell>
          <cell r="E135">
            <v>16071</v>
          </cell>
          <cell r="F135">
            <v>0.76350420447527201</v>
          </cell>
          <cell r="G135">
            <v>2632</v>
          </cell>
          <cell r="H135">
            <v>0.12504156967076821</v>
          </cell>
          <cell r="I135">
            <v>2346</v>
          </cell>
          <cell r="J135">
            <v>0.11145422585395981</v>
          </cell>
          <cell r="K135">
            <v>21049</v>
          </cell>
        </row>
        <row r="136">
          <cell r="A136" t="str">
            <v>21401</v>
          </cell>
          <cell r="B136" t="str">
            <v>21-401</v>
          </cell>
          <cell r="C136" t="str">
            <v xml:space="preserve">CENTRALIA           </v>
          </cell>
          <cell r="D136" t="str">
            <v>BLSC</v>
          </cell>
          <cell r="E136">
            <v>158411</v>
          </cell>
          <cell r="F136">
            <v>0.93996843254533369</v>
          </cell>
          <cell r="G136">
            <v>2844</v>
          </cell>
          <cell r="H136">
            <v>1.6875534035887211E-2</v>
          </cell>
          <cell r="I136">
            <v>7273</v>
          </cell>
          <cell r="J136">
            <v>4.3156033418779077E-2</v>
          </cell>
          <cell r="K136">
            <v>168528</v>
          </cell>
        </row>
        <row r="137">
          <cell r="A137" t="str">
            <v>22008</v>
          </cell>
          <cell r="B137" t="str">
            <v>22-008</v>
          </cell>
          <cell r="C137" t="str">
            <v xml:space="preserve">SPRAGUE             </v>
          </cell>
          <cell r="D137" t="str">
            <v>BL</v>
          </cell>
          <cell r="E137">
            <v>3556</v>
          </cell>
          <cell r="F137">
            <v>0.7891699955614736</v>
          </cell>
          <cell r="G137">
            <v>291</v>
          </cell>
          <cell r="H137">
            <v>6.4580559254327569E-2</v>
          </cell>
          <cell r="I137">
            <v>659</v>
          </cell>
          <cell r="J137">
            <v>0.14624944518419886</v>
          </cell>
          <cell r="K137">
            <v>4506</v>
          </cell>
        </row>
        <row r="138">
          <cell r="A138" t="str">
            <v>22009</v>
          </cell>
          <cell r="B138" t="str">
            <v>22-009</v>
          </cell>
          <cell r="C138" t="str">
            <v xml:space="preserve">REARDAN             </v>
          </cell>
          <cell r="D138" t="str">
            <v>BL</v>
          </cell>
          <cell r="E138">
            <v>19513</v>
          </cell>
          <cell r="F138">
            <v>0.40728449175537468</v>
          </cell>
          <cell r="G138">
            <v>4644</v>
          </cell>
          <cell r="H138">
            <v>9.6931747025673143E-2</v>
          </cell>
          <cell r="I138">
            <v>23753</v>
          </cell>
          <cell r="J138">
            <v>0.49578376121895218</v>
          </cell>
          <cell r="K138">
            <v>47910</v>
          </cell>
        </row>
        <row r="139">
          <cell r="A139" t="str">
            <v>22017</v>
          </cell>
          <cell r="B139" t="str">
            <v>22-073</v>
          </cell>
          <cell r="C139" t="str">
            <v xml:space="preserve">ALMIRA              </v>
          </cell>
          <cell r="D139" t="str">
            <v>BL</v>
          </cell>
          <cell r="E139">
            <v>3026</v>
          </cell>
          <cell r="F139">
            <v>0.63974630021141654</v>
          </cell>
          <cell r="G139">
            <v>469</v>
          </cell>
          <cell r="H139">
            <v>9.9154334038054973E-2</v>
          </cell>
          <cell r="I139">
            <v>1235</v>
          </cell>
          <cell r="J139">
            <v>0.26109936575052856</v>
          </cell>
          <cell r="K139">
            <v>4730</v>
          </cell>
        </row>
        <row r="140">
          <cell r="A140" t="str">
            <v>22073</v>
          </cell>
          <cell r="B140" t="str">
            <v>22-105</v>
          </cell>
          <cell r="C140" t="str">
            <v xml:space="preserve">CRESTON             </v>
          </cell>
          <cell r="D140" t="str">
            <v>BL</v>
          </cell>
          <cell r="E140">
            <v>3052</v>
          </cell>
          <cell r="F140">
            <v>0.54306049822064062</v>
          </cell>
          <cell r="G140">
            <v>410</v>
          </cell>
          <cell r="H140">
            <v>7.2953736654804271E-2</v>
          </cell>
          <cell r="I140">
            <v>2158</v>
          </cell>
          <cell r="J140">
            <v>0.38398576512455518</v>
          </cell>
          <cell r="K140">
            <v>5620</v>
          </cell>
        </row>
        <row r="141">
          <cell r="A141" t="str">
            <v>22105</v>
          </cell>
          <cell r="B141" t="str">
            <v>22-200</v>
          </cell>
          <cell r="C141" t="str">
            <v xml:space="preserve">ODESSA              </v>
          </cell>
          <cell r="D141" t="str">
            <v>BL</v>
          </cell>
          <cell r="E141">
            <v>4635</v>
          </cell>
          <cell r="F141">
            <v>0.69386227544910184</v>
          </cell>
          <cell r="G141">
            <v>1055</v>
          </cell>
          <cell r="H141">
            <v>0.15793413173652696</v>
          </cell>
          <cell r="I141">
            <v>990</v>
          </cell>
          <cell r="J141">
            <v>0.14820359281437126</v>
          </cell>
          <cell r="K141">
            <v>6680</v>
          </cell>
        </row>
        <row r="142">
          <cell r="A142" t="str">
            <v>22200</v>
          </cell>
          <cell r="B142" t="str">
            <v>22-204</v>
          </cell>
          <cell r="C142" t="str">
            <v xml:space="preserve">WILBUR              </v>
          </cell>
          <cell r="D142" t="str">
            <v>BL</v>
          </cell>
          <cell r="E142">
            <v>3806</v>
          </cell>
          <cell r="F142">
            <v>0.53357633534277304</v>
          </cell>
          <cell r="G142">
            <v>623</v>
          </cell>
          <cell r="H142">
            <v>8.73405299313052E-2</v>
          </cell>
          <cell r="I142">
            <v>2704</v>
          </cell>
          <cell r="J142">
            <v>0.37908313472592176</v>
          </cell>
          <cell r="K142">
            <v>7133</v>
          </cell>
        </row>
        <row r="143">
          <cell r="A143" t="str">
            <v>22204</v>
          </cell>
          <cell r="B143" t="str">
            <v>22-207</v>
          </cell>
          <cell r="C143" t="str">
            <v xml:space="preserve">HARRINGTON          </v>
          </cell>
          <cell r="D143" t="str">
            <v>BL</v>
          </cell>
          <cell r="E143">
            <v>5665</v>
          </cell>
          <cell r="F143">
            <v>0.68015367991355502</v>
          </cell>
          <cell r="G143">
            <v>0</v>
          </cell>
          <cell r="H143">
            <v>0</v>
          </cell>
          <cell r="I143">
            <v>2664</v>
          </cell>
          <cell r="J143">
            <v>0.31984632008644492</v>
          </cell>
          <cell r="K143">
            <v>8329</v>
          </cell>
        </row>
        <row r="144">
          <cell r="A144" t="str">
            <v>22207</v>
          </cell>
          <cell r="B144" t="str">
            <v>23-042</v>
          </cell>
          <cell r="C144" t="str">
            <v xml:space="preserve">DAVENPORT           </v>
          </cell>
          <cell r="D144" t="str">
            <v>BL</v>
          </cell>
          <cell r="E144">
            <v>8143</v>
          </cell>
          <cell r="F144">
            <v>0.62619194094124886</v>
          </cell>
          <cell r="G144">
            <v>3744</v>
          </cell>
          <cell r="H144">
            <v>0.28791141187326974</v>
          </cell>
          <cell r="I144">
            <v>1117</v>
          </cell>
          <cell r="J144">
            <v>8.5896647185481387E-2</v>
          </cell>
          <cell r="K144">
            <v>13004</v>
          </cell>
        </row>
        <row r="145">
          <cell r="A145" t="str">
            <v>23042</v>
          </cell>
          <cell r="B145" t="str">
            <v>23-054</v>
          </cell>
          <cell r="C145" t="str">
            <v xml:space="preserve">SOUTHSIDE           </v>
          </cell>
          <cell r="D145" t="str">
            <v>BL</v>
          </cell>
          <cell r="E145">
            <v>3644</v>
          </cell>
          <cell r="F145">
            <v>0.75242618211852152</v>
          </cell>
          <cell r="G145">
            <v>172</v>
          </cell>
          <cell r="H145">
            <v>3.5515176543464796E-2</v>
          </cell>
          <cell r="I145">
            <v>1027</v>
          </cell>
          <cell r="J145">
            <v>0.21205864133801364</v>
          </cell>
          <cell r="K145">
            <v>4843</v>
          </cell>
        </row>
        <row r="146">
          <cell r="A146" t="str">
            <v>23054</v>
          </cell>
          <cell r="B146" t="str">
            <v>23-309</v>
          </cell>
          <cell r="C146" t="str">
            <v xml:space="preserve">GRAPEVIEW           </v>
          </cell>
          <cell r="D146" t="str">
            <v>BL</v>
          </cell>
          <cell r="E146">
            <v>6651</v>
          </cell>
          <cell r="F146">
            <v>0.65773338607594933</v>
          </cell>
          <cell r="G146">
            <v>952</v>
          </cell>
          <cell r="H146">
            <v>9.4145569620253167E-2</v>
          </cell>
          <cell r="I146">
            <v>2509</v>
          </cell>
          <cell r="J146">
            <v>0.24812104430379747</v>
          </cell>
          <cell r="K146">
            <v>10112</v>
          </cell>
        </row>
        <row r="147">
          <cell r="A147" t="str">
            <v>23309</v>
          </cell>
          <cell r="B147" t="str">
            <v>23-311</v>
          </cell>
          <cell r="C147" t="str">
            <v xml:space="preserve">SHELTON             </v>
          </cell>
          <cell r="D147" t="str">
            <v>BLS</v>
          </cell>
          <cell r="E147">
            <v>116964</v>
          </cell>
          <cell r="F147">
            <v>0.8461733235909048</v>
          </cell>
          <cell r="G147">
            <v>12977</v>
          </cell>
          <cell r="H147">
            <v>9.3881803120953219E-2</v>
          </cell>
          <cell r="I147">
            <v>8286</v>
          </cell>
          <cell r="J147">
            <v>5.9944873288141971E-2</v>
          </cell>
          <cell r="K147">
            <v>138227</v>
          </cell>
        </row>
        <row r="148">
          <cell r="A148" t="str">
            <v>23311</v>
          </cell>
          <cell r="B148" t="str">
            <v>23-402</v>
          </cell>
          <cell r="C148" t="str">
            <v xml:space="preserve">MARY M KNIGHT       </v>
          </cell>
          <cell r="D148" t="str">
            <v>BL</v>
          </cell>
          <cell r="E148">
            <v>7637</v>
          </cell>
          <cell r="F148">
            <v>0.78191870584621681</v>
          </cell>
          <cell r="G148">
            <v>748</v>
          </cell>
          <cell r="H148">
            <v>7.6584416914098494E-2</v>
          </cell>
          <cell r="I148">
            <v>1382</v>
          </cell>
          <cell r="J148">
            <v>0.14149687723968465</v>
          </cell>
          <cell r="K148">
            <v>9767</v>
          </cell>
        </row>
        <row r="149">
          <cell r="A149" t="str">
            <v>23402</v>
          </cell>
          <cell r="B149" t="str">
            <v>23-403</v>
          </cell>
          <cell r="C149" t="str">
            <v xml:space="preserve">PIONEER             </v>
          </cell>
          <cell r="D149" t="str">
            <v>BLS</v>
          </cell>
          <cell r="E149">
            <v>22168</v>
          </cell>
          <cell r="F149">
            <v>0.83175746660663363</v>
          </cell>
          <cell r="G149">
            <v>1777</v>
          </cell>
          <cell r="H149">
            <v>6.6674170793936671E-2</v>
          </cell>
          <cell r="I149">
            <v>2707</v>
          </cell>
          <cell r="J149">
            <v>0.10156836259942968</v>
          </cell>
          <cell r="K149">
            <v>26652</v>
          </cell>
        </row>
        <row r="150">
          <cell r="A150" t="str">
            <v>23403</v>
          </cell>
          <cell r="B150" t="str">
            <v>23-404</v>
          </cell>
          <cell r="C150" t="str">
            <v xml:space="preserve">NORTH MASON         </v>
          </cell>
          <cell r="D150" t="str">
            <v>BL</v>
          </cell>
          <cell r="E150">
            <v>79550</v>
          </cell>
          <cell r="F150">
            <v>0.7613241585238637</v>
          </cell>
          <cell r="G150">
            <v>13076</v>
          </cell>
          <cell r="H150">
            <v>0.12514235948281638</v>
          </cell>
          <cell r="I150">
            <v>11863</v>
          </cell>
          <cell r="J150">
            <v>0.11353348199331988</v>
          </cell>
          <cell r="K150">
            <v>104489</v>
          </cell>
        </row>
        <row r="151">
          <cell r="A151" t="str">
            <v>23404</v>
          </cell>
          <cell r="B151" t="str">
            <v>24-014</v>
          </cell>
          <cell r="C151" t="str">
            <v xml:space="preserve">HOOD CANAL          </v>
          </cell>
          <cell r="D151" t="str">
            <v>BLS</v>
          </cell>
          <cell r="E151">
            <v>21131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21131</v>
          </cell>
        </row>
        <row r="152">
          <cell r="A152" t="str">
            <v>24014</v>
          </cell>
          <cell r="B152" t="str">
            <v>24-019</v>
          </cell>
          <cell r="C152" t="str">
            <v xml:space="preserve">NESPELEM            </v>
          </cell>
          <cell r="D152" t="str">
            <v>BLS</v>
          </cell>
          <cell r="E152">
            <v>9575</v>
          </cell>
          <cell r="F152">
            <v>0.74968681490761035</v>
          </cell>
          <cell r="G152">
            <v>584</v>
          </cell>
          <cell r="H152">
            <v>4.5725023488881932E-2</v>
          </cell>
          <cell r="I152">
            <v>2613</v>
          </cell>
          <cell r="J152">
            <v>0.20458816160350768</v>
          </cell>
          <cell r="K152">
            <v>12772</v>
          </cell>
        </row>
        <row r="153">
          <cell r="A153" t="str">
            <v>24019</v>
          </cell>
          <cell r="B153" t="str">
            <v>24-105</v>
          </cell>
          <cell r="C153" t="str">
            <v xml:space="preserve">OMAK                </v>
          </cell>
          <cell r="D153" t="str">
            <v>BLSC</v>
          </cell>
          <cell r="E153">
            <v>67851</v>
          </cell>
          <cell r="F153">
            <v>0.80952324138589293</v>
          </cell>
          <cell r="G153">
            <v>7004</v>
          </cell>
          <cell r="H153">
            <v>8.3563997327479239E-2</v>
          </cell>
          <cell r="I153">
            <v>8961</v>
          </cell>
          <cell r="J153">
            <v>0.10691276128662786</v>
          </cell>
          <cell r="K153">
            <v>83816</v>
          </cell>
        </row>
        <row r="154">
          <cell r="A154" t="str">
            <v>24105</v>
          </cell>
          <cell r="B154" t="str">
            <v>24-111</v>
          </cell>
          <cell r="C154" t="str">
            <v xml:space="preserve">OKANOGAN            </v>
          </cell>
          <cell r="D154" t="str">
            <v>BLC</v>
          </cell>
          <cell r="E154">
            <v>28051</v>
          </cell>
          <cell r="F154">
            <v>0.75424161759565489</v>
          </cell>
          <cell r="G154">
            <v>4045</v>
          </cell>
          <cell r="H154">
            <v>0.10876287273802802</v>
          </cell>
          <cell r="I154">
            <v>5095</v>
          </cell>
          <cell r="J154">
            <v>0.13699550966631713</v>
          </cell>
          <cell r="K154">
            <v>37191</v>
          </cell>
        </row>
        <row r="155">
          <cell r="A155" t="str">
            <v>24111</v>
          </cell>
          <cell r="B155" t="str">
            <v>24-122</v>
          </cell>
          <cell r="C155" t="str">
            <v xml:space="preserve">BREWSTER            </v>
          </cell>
          <cell r="D155" t="str">
            <v>BLSC</v>
          </cell>
          <cell r="E155">
            <v>27624</v>
          </cell>
          <cell r="F155">
            <v>0.7968384919375775</v>
          </cell>
          <cell r="G155">
            <v>3731</v>
          </cell>
          <cell r="H155">
            <v>0.10762396515418121</v>
          </cell>
          <cell r="I155">
            <v>3312</v>
          </cell>
          <cell r="J155">
            <v>9.5537542908241263E-2</v>
          </cell>
          <cell r="K155">
            <v>34667</v>
          </cell>
        </row>
        <row r="156">
          <cell r="A156" t="str">
            <v>24122</v>
          </cell>
          <cell r="B156" t="str">
            <v>24-350</v>
          </cell>
          <cell r="C156" t="str">
            <v xml:space="preserve">PATEROS             </v>
          </cell>
          <cell r="D156" t="str">
            <v>BLS</v>
          </cell>
          <cell r="E156">
            <v>11408</v>
          </cell>
          <cell r="F156">
            <v>0.70220361935245601</v>
          </cell>
          <cell r="G156">
            <v>2582</v>
          </cell>
          <cell r="H156">
            <v>0.15893142927489845</v>
          </cell>
          <cell r="I156">
            <v>2256</v>
          </cell>
          <cell r="J156">
            <v>0.13886495137264557</v>
          </cell>
          <cell r="K156">
            <v>16246</v>
          </cell>
        </row>
        <row r="157">
          <cell r="A157" t="str">
            <v>24350</v>
          </cell>
          <cell r="B157" t="str">
            <v>24-404</v>
          </cell>
          <cell r="C157" t="str">
            <v xml:space="preserve">METHOW VALLEY       </v>
          </cell>
          <cell r="D157" t="str">
            <v>BL</v>
          </cell>
          <cell r="E157">
            <v>7543</v>
          </cell>
          <cell r="F157">
            <v>0.6546038358066476</v>
          </cell>
          <cell r="G157">
            <v>1680</v>
          </cell>
          <cell r="H157">
            <v>0.14579536579015881</v>
          </cell>
          <cell r="I157">
            <v>2300</v>
          </cell>
          <cell r="J157">
            <v>0.19960079840319361</v>
          </cell>
          <cell r="K157">
            <v>11523</v>
          </cell>
        </row>
        <row r="158">
          <cell r="A158" t="str">
            <v>24404</v>
          </cell>
          <cell r="B158" t="str">
            <v>24-410</v>
          </cell>
          <cell r="C158" t="str">
            <v xml:space="preserve">TONASKET            </v>
          </cell>
          <cell r="D158" t="str">
            <v>BLSC</v>
          </cell>
          <cell r="E158">
            <v>43387</v>
          </cell>
          <cell r="F158">
            <v>0.83799130854659587</v>
          </cell>
          <cell r="G158">
            <v>3411</v>
          </cell>
          <cell r="H158">
            <v>6.5881216803476583E-2</v>
          </cell>
          <cell r="I158">
            <v>4977</v>
          </cell>
          <cell r="J158">
            <v>9.6127474649927575E-2</v>
          </cell>
          <cell r="K158">
            <v>51775</v>
          </cell>
        </row>
        <row r="159">
          <cell r="A159" t="str">
            <v>24410</v>
          </cell>
          <cell r="B159" t="str">
            <v>25-101</v>
          </cell>
          <cell r="C159" t="str">
            <v xml:space="preserve">OROVILLE            </v>
          </cell>
          <cell r="D159" t="str">
            <v>BLC</v>
          </cell>
          <cell r="E159">
            <v>18981</v>
          </cell>
          <cell r="F159">
            <v>0.84176681892766858</v>
          </cell>
          <cell r="G159">
            <v>2119</v>
          </cell>
          <cell r="H159">
            <v>9.3973125194021914E-2</v>
          </cell>
          <cell r="I159">
            <v>1449</v>
          </cell>
          <cell r="J159">
            <v>6.4260055878309463E-2</v>
          </cell>
          <cell r="K159">
            <v>22549</v>
          </cell>
        </row>
        <row r="160">
          <cell r="A160" t="str">
            <v>25101</v>
          </cell>
          <cell r="B160" t="str">
            <v>25-116</v>
          </cell>
          <cell r="C160" t="str">
            <v xml:space="preserve">OCEAN BEACH         </v>
          </cell>
          <cell r="D160" t="str">
            <v>BLSC</v>
          </cell>
          <cell r="E160">
            <v>39164</v>
          </cell>
          <cell r="F160">
            <v>0.7933556163273574</v>
          </cell>
          <cell r="G160">
            <v>5011</v>
          </cell>
          <cell r="H160">
            <v>0.10150916641345083</v>
          </cell>
          <cell r="I160">
            <v>5190</v>
          </cell>
          <cell r="J160">
            <v>0.10513521725919174</v>
          </cell>
          <cell r="K160">
            <v>49365</v>
          </cell>
        </row>
        <row r="161">
          <cell r="A161" t="str">
            <v>25116</v>
          </cell>
          <cell r="B161" t="str">
            <v>25-118</v>
          </cell>
          <cell r="C161" t="str">
            <v xml:space="preserve">RAYMOND             </v>
          </cell>
          <cell r="D161" t="str">
            <v>BL</v>
          </cell>
          <cell r="E161">
            <v>19231</v>
          </cell>
          <cell r="F161">
            <v>0.79241007046025791</v>
          </cell>
          <cell r="G161">
            <v>1230</v>
          </cell>
          <cell r="H161">
            <v>5.0681939923359016E-2</v>
          </cell>
          <cell r="I161">
            <v>3808</v>
          </cell>
          <cell r="J161">
            <v>0.15690798961638305</v>
          </cell>
          <cell r="K161">
            <v>24269</v>
          </cell>
        </row>
        <row r="162">
          <cell r="A162" t="str">
            <v>25118</v>
          </cell>
          <cell r="B162" t="str">
            <v>25-155</v>
          </cell>
          <cell r="C162" t="str">
            <v xml:space="preserve">SOUTH BEND          </v>
          </cell>
          <cell r="D162" t="str">
            <v>BL</v>
          </cell>
          <cell r="E162">
            <v>19645</v>
          </cell>
          <cell r="F162">
            <v>0.71532607508283874</v>
          </cell>
          <cell r="G162">
            <v>3359</v>
          </cell>
          <cell r="H162">
            <v>0.12231001711393512</v>
          </cell>
          <cell r="I162">
            <v>4459</v>
          </cell>
          <cell r="J162">
            <v>0.16236390780322615</v>
          </cell>
          <cell r="K162">
            <v>27463</v>
          </cell>
        </row>
        <row r="163">
          <cell r="A163" t="str">
            <v>25155</v>
          </cell>
          <cell r="B163" t="str">
            <v>25-160</v>
          </cell>
          <cell r="C163" t="str">
            <v xml:space="preserve">NASELLE GRAYS RIV   </v>
          </cell>
          <cell r="D163" t="str">
            <v>BL</v>
          </cell>
          <cell r="E163">
            <v>7895</v>
          </cell>
          <cell r="F163">
            <v>0.7064876957494407</v>
          </cell>
          <cell r="G163">
            <v>1767</v>
          </cell>
          <cell r="H163">
            <v>0.15812080536912751</v>
          </cell>
          <cell r="I163">
            <v>1513</v>
          </cell>
          <cell r="J163">
            <v>0.13539149888143176</v>
          </cell>
          <cell r="K163">
            <v>11175</v>
          </cell>
        </row>
        <row r="164">
          <cell r="A164" t="str">
            <v>25160</v>
          </cell>
          <cell r="B164" t="str">
            <v>25-200</v>
          </cell>
          <cell r="C164" t="str">
            <v xml:space="preserve">WILLAPA VALLEY      </v>
          </cell>
          <cell r="D164" t="str">
            <v>BL</v>
          </cell>
          <cell r="E164">
            <v>10406</v>
          </cell>
          <cell r="F164">
            <v>0.49142857142857144</v>
          </cell>
          <cell r="G164">
            <v>3785</v>
          </cell>
          <cell r="H164">
            <v>0.17874852420306966</v>
          </cell>
          <cell r="I164">
            <v>6984</v>
          </cell>
          <cell r="J164">
            <v>0.32982290436835893</v>
          </cell>
          <cell r="K164">
            <v>21175</v>
          </cell>
        </row>
        <row r="165">
          <cell r="A165" t="str">
            <v>25200</v>
          </cell>
          <cell r="B165" t="str">
            <v>26-056</v>
          </cell>
          <cell r="C165" t="str">
            <v xml:space="preserve">NORTH RIVER         </v>
          </cell>
          <cell r="D165" t="str">
            <v>BL</v>
          </cell>
          <cell r="E165">
            <v>2601</v>
          </cell>
          <cell r="F165">
            <v>0.82440570522979395</v>
          </cell>
          <cell r="G165">
            <v>0</v>
          </cell>
          <cell r="H165">
            <v>0</v>
          </cell>
          <cell r="I165">
            <v>554</v>
          </cell>
          <cell r="J165">
            <v>0.17559429477020602</v>
          </cell>
          <cell r="K165">
            <v>3155</v>
          </cell>
        </row>
        <row r="166">
          <cell r="A166" t="str">
            <v>26056</v>
          </cell>
          <cell r="B166" t="str">
            <v>26-059</v>
          </cell>
          <cell r="C166" t="str">
            <v xml:space="preserve">NEWPORT             </v>
          </cell>
          <cell r="D166" t="str">
            <v>BLS</v>
          </cell>
          <cell r="E166">
            <v>62736</v>
          </cell>
          <cell r="F166">
            <v>0.58045354872734334</v>
          </cell>
          <cell r="G166">
            <v>9590</v>
          </cell>
          <cell r="H166">
            <v>8.8729748984557877E-2</v>
          </cell>
          <cell r="I166">
            <v>35755</v>
          </cell>
          <cell r="J166">
            <v>0.33081670228809873</v>
          </cell>
          <cell r="K166">
            <v>108081</v>
          </cell>
        </row>
        <row r="167">
          <cell r="A167" t="str">
            <v>26059</v>
          </cell>
          <cell r="B167" t="str">
            <v>26-070</v>
          </cell>
          <cell r="C167" t="str">
            <v xml:space="preserve">CUSICK              </v>
          </cell>
          <cell r="D167" t="str">
            <v>BL</v>
          </cell>
          <cell r="E167">
            <v>10229</v>
          </cell>
          <cell r="F167">
            <v>0.72695615094875987</v>
          </cell>
          <cell r="G167">
            <v>850</v>
          </cell>
          <cell r="H167">
            <v>6.0407931206026583E-2</v>
          </cell>
          <cell r="I167">
            <v>2992</v>
          </cell>
          <cell r="J167">
            <v>0.21263591784521357</v>
          </cell>
          <cell r="K167">
            <v>14071</v>
          </cell>
        </row>
        <row r="168">
          <cell r="A168" t="str">
            <v>26070</v>
          </cell>
          <cell r="B168" t="str">
            <v>27-001</v>
          </cell>
          <cell r="C168" t="str">
            <v xml:space="preserve">SELKIRK             </v>
          </cell>
          <cell r="D168" t="str">
            <v>BL</v>
          </cell>
          <cell r="E168">
            <v>7131</v>
          </cell>
          <cell r="F168">
            <v>0.59623745819397989</v>
          </cell>
          <cell r="G168">
            <v>977</v>
          </cell>
          <cell r="H168">
            <v>8.1688963210702348E-2</v>
          </cell>
          <cell r="I168">
            <v>3852</v>
          </cell>
          <cell r="J168">
            <v>0.32207357859531771</v>
          </cell>
          <cell r="K168">
            <v>11960</v>
          </cell>
        </row>
        <row r="169">
          <cell r="A169" t="str">
            <v>27001</v>
          </cell>
          <cell r="B169" t="str">
            <v>27-003</v>
          </cell>
          <cell r="C169" t="str">
            <v xml:space="preserve">STEILACOOM HIST.    </v>
          </cell>
          <cell r="D169" t="str">
            <v>BLC</v>
          </cell>
          <cell r="E169">
            <v>18564</v>
          </cell>
          <cell r="F169">
            <v>0.4969349787188479</v>
          </cell>
          <cell r="G169">
            <v>3864</v>
          </cell>
          <cell r="H169">
            <v>0.1034344299595792</v>
          </cell>
          <cell r="I169">
            <v>14929</v>
          </cell>
          <cell r="J169">
            <v>0.39963059132157291</v>
          </cell>
          <cell r="K169">
            <v>37357</v>
          </cell>
        </row>
        <row r="170">
          <cell r="A170" t="str">
            <v>27003</v>
          </cell>
          <cell r="B170" t="str">
            <v>27-010</v>
          </cell>
          <cell r="C170" t="str">
            <v xml:space="preserve">PUYALLUP            </v>
          </cell>
          <cell r="D170" t="str">
            <v>BL</v>
          </cell>
          <cell r="E170">
            <v>106390</v>
          </cell>
          <cell r="F170">
            <v>0.79685124295012466</v>
          </cell>
          <cell r="G170">
            <v>20052</v>
          </cell>
          <cell r="H170">
            <v>0.15018762217911363</v>
          </cell>
          <cell r="I170">
            <v>7071</v>
          </cell>
          <cell r="J170">
            <v>5.296113487076165E-2</v>
          </cell>
          <cell r="K170">
            <v>133513</v>
          </cell>
        </row>
        <row r="171">
          <cell r="A171" t="str">
            <v>27010</v>
          </cell>
          <cell r="B171" t="str">
            <v>27-019</v>
          </cell>
          <cell r="C171" t="str">
            <v xml:space="preserve">TACOMA              </v>
          </cell>
          <cell r="D171" t="str">
            <v>BLS</v>
          </cell>
          <cell r="E171">
            <v>1082886</v>
          </cell>
          <cell r="F171">
            <v>0.87294035327576536</v>
          </cell>
          <cell r="G171">
            <v>99788</v>
          </cell>
          <cell r="H171">
            <v>8.0441497971792106E-2</v>
          </cell>
          <cell r="I171">
            <v>57830</v>
          </cell>
          <cell r="J171">
            <v>4.6618148752442558E-2</v>
          </cell>
          <cell r="K171">
            <v>1240504</v>
          </cell>
        </row>
        <row r="172">
          <cell r="A172" t="str">
            <v>27019</v>
          </cell>
          <cell r="B172" t="str">
            <v>27-083</v>
          </cell>
          <cell r="C172" t="str">
            <v xml:space="preserve">CARBONADO           </v>
          </cell>
          <cell r="D172" t="str">
            <v>BL</v>
          </cell>
          <cell r="E172">
            <v>2596</v>
          </cell>
          <cell r="F172">
            <v>0.80771624144368392</v>
          </cell>
          <cell r="G172">
            <v>317</v>
          </cell>
          <cell r="H172">
            <v>9.8630989421281887E-2</v>
          </cell>
          <cell r="I172">
            <v>301</v>
          </cell>
          <cell r="J172">
            <v>9.3652769135034231E-2</v>
          </cell>
          <cell r="K172">
            <v>3214</v>
          </cell>
        </row>
        <row r="173">
          <cell r="A173" t="str">
            <v>27083</v>
          </cell>
          <cell r="B173" t="str">
            <v>27-320</v>
          </cell>
          <cell r="C173" t="str">
            <v xml:space="preserve">UNIVERSITY PLACE    </v>
          </cell>
          <cell r="D173" t="str">
            <v>BLS</v>
          </cell>
          <cell r="E173">
            <v>108038</v>
          </cell>
          <cell r="F173">
            <v>0.70346857317732236</v>
          </cell>
          <cell r="G173">
            <v>20116</v>
          </cell>
          <cell r="H173">
            <v>0.13098144928668634</v>
          </cell>
          <cell r="I173">
            <v>25425</v>
          </cell>
          <cell r="J173">
            <v>0.16554997753599124</v>
          </cell>
          <cell r="K173">
            <v>153579</v>
          </cell>
        </row>
        <row r="174">
          <cell r="A174" t="str">
            <v>27320</v>
          </cell>
          <cell r="B174" t="str">
            <v>27-343</v>
          </cell>
          <cell r="C174" t="str">
            <v xml:space="preserve">SUMNER              </v>
          </cell>
          <cell r="D174" t="str">
            <v>BLS</v>
          </cell>
          <cell r="E174">
            <v>114494</v>
          </cell>
          <cell r="F174">
            <v>0.66558152783671765</v>
          </cell>
          <cell r="G174">
            <v>28750</v>
          </cell>
          <cell r="H174">
            <v>0.16713075729126095</v>
          </cell>
          <cell r="I174">
            <v>28777</v>
          </cell>
          <cell r="J174">
            <v>0.16728771487202143</v>
          </cell>
          <cell r="K174">
            <v>172021</v>
          </cell>
        </row>
        <row r="175">
          <cell r="A175" t="str">
            <v>27343</v>
          </cell>
          <cell r="B175" t="str">
            <v>27-344</v>
          </cell>
          <cell r="C175" t="str">
            <v xml:space="preserve">DIERINGER           </v>
          </cell>
          <cell r="D175" t="str">
            <v>BL</v>
          </cell>
          <cell r="E175">
            <v>4537</v>
          </cell>
          <cell r="F175">
            <v>0.6755509231685527</v>
          </cell>
          <cell r="G175">
            <v>512</v>
          </cell>
          <cell r="H175">
            <v>7.6235854675402032E-2</v>
          </cell>
          <cell r="I175">
            <v>1667</v>
          </cell>
          <cell r="J175">
            <v>0.24821322215604527</v>
          </cell>
          <cell r="K175">
            <v>6716</v>
          </cell>
        </row>
        <row r="176">
          <cell r="A176" t="str">
            <v>27344</v>
          </cell>
          <cell r="B176" t="str">
            <v>27-400</v>
          </cell>
          <cell r="C176" t="str">
            <v xml:space="preserve">ORTING              </v>
          </cell>
          <cell r="D176" t="str">
            <v>BL</v>
          </cell>
          <cell r="E176">
            <v>29437</v>
          </cell>
          <cell r="F176">
            <v>0.70041400970781387</v>
          </cell>
          <cell r="G176">
            <v>5990</v>
          </cell>
          <cell r="H176">
            <v>0.1425240315979823</v>
          </cell>
          <cell r="I176">
            <v>6601</v>
          </cell>
          <cell r="J176">
            <v>0.15706195869420386</v>
          </cell>
          <cell r="K176">
            <v>42028</v>
          </cell>
        </row>
        <row r="177">
          <cell r="A177" t="str">
            <v>27400</v>
          </cell>
          <cell r="B177" t="str">
            <v>27-401</v>
          </cell>
          <cell r="C177" t="str">
            <v xml:space="preserve">CLOVER PARK         </v>
          </cell>
          <cell r="D177" t="str">
            <v>BLC</v>
          </cell>
          <cell r="E177">
            <v>510972</v>
          </cell>
          <cell r="F177">
            <v>0.69515176497957287</v>
          </cell>
          <cell r="G177">
            <v>107172</v>
          </cell>
          <cell r="H177">
            <v>0.14580212801560707</v>
          </cell>
          <cell r="I177">
            <v>116907</v>
          </cell>
          <cell r="J177">
            <v>0.15904610700482008</v>
          </cell>
          <cell r="K177">
            <v>735051</v>
          </cell>
        </row>
        <row r="178">
          <cell r="A178" t="str">
            <v>27401</v>
          </cell>
          <cell r="B178" t="str">
            <v>27-402</v>
          </cell>
          <cell r="C178" t="str">
            <v xml:space="preserve">PENINSULA           </v>
          </cell>
          <cell r="D178" t="str">
            <v>BLSC</v>
          </cell>
          <cell r="E178">
            <v>96830</v>
          </cell>
          <cell r="F178">
            <v>0.54253793227100566</v>
          </cell>
          <cell r="G178">
            <v>24383</v>
          </cell>
          <cell r="H178">
            <v>0.13661780855689282</v>
          </cell>
          <cell r="I178">
            <v>57263</v>
          </cell>
          <cell r="J178">
            <v>0.32084425917210158</v>
          </cell>
          <cell r="K178">
            <v>178476</v>
          </cell>
        </row>
        <row r="179">
          <cell r="A179" t="str">
            <v>27402</v>
          </cell>
          <cell r="B179" t="str">
            <v>27-403</v>
          </cell>
          <cell r="C179" t="str">
            <v xml:space="preserve">FRANKLIN PIERCE     </v>
          </cell>
          <cell r="D179" t="str">
            <v>BLS</v>
          </cell>
          <cell r="E179">
            <v>422724</v>
          </cell>
          <cell r="F179">
            <v>0.83950597669693905</v>
          </cell>
          <cell r="G179">
            <v>16690</v>
          </cell>
          <cell r="H179">
            <v>3.314539688087715E-2</v>
          </cell>
          <cell r="I179">
            <v>64125</v>
          </cell>
          <cell r="J179">
            <v>0.12734862642218378</v>
          </cell>
          <cell r="K179">
            <v>503539</v>
          </cell>
        </row>
        <row r="180">
          <cell r="A180" t="str">
            <v>27403</v>
          </cell>
          <cell r="B180" t="str">
            <v>27-404</v>
          </cell>
          <cell r="C180" t="str">
            <v xml:space="preserve">BETHEL              </v>
          </cell>
          <cell r="D180" t="str">
            <v>BLS</v>
          </cell>
          <cell r="E180">
            <v>458867</v>
          </cell>
          <cell r="F180">
            <v>0.69361358002297602</v>
          </cell>
          <cell r="G180">
            <v>90679</v>
          </cell>
          <cell r="H180">
            <v>0.13706844428320938</v>
          </cell>
          <cell r="I180">
            <v>112014</v>
          </cell>
          <cell r="J180">
            <v>0.16931797569381463</v>
          </cell>
          <cell r="K180">
            <v>661560</v>
          </cell>
        </row>
        <row r="181">
          <cell r="A181" t="str">
            <v>27404</v>
          </cell>
          <cell r="B181" t="str">
            <v>27-416</v>
          </cell>
          <cell r="C181" t="str">
            <v xml:space="preserve">EATONVILLE          </v>
          </cell>
          <cell r="D181" t="str">
            <v>BLC</v>
          </cell>
          <cell r="E181">
            <v>29165</v>
          </cell>
          <cell r="F181">
            <v>0.71817286382664369</v>
          </cell>
          <cell r="G181">
            <v>6224</v>
          </cell>
          <cell r="H181">
            <v>0.15326274316670771</v>
          </cell>
          <cell r="I181">
            <v>5221</v>
          </cell>
          <cell r="J181">
            <v>0.1285643930066486</v>
          </cell>
          <cell r="K181">
            <v>40610</v>
          </cell>
        </row>
        <row r="182">
          <cell r="A182" t="str">
            <v>27416</v>
          </cell>
          <cell r="B182" t="str">
            <v>27-417</v>
          </cell>
          <cell r="C182" t="str">
            <v xml:space="preserve">WHITE RIVER         </v>
          </cell>
          <cell r="D182" t="str">
            <v>BL</v>
          </cell>
          <cell r="E182">
            <v>56969</v>
          </cell>
          <cell r="F182">
            <v>0.6691843255180191</v>
          </cell>
          <cell r="G182">
            <v>12458</v>
          </cell>
          <cell r="H182">
            <v>0.14633745242681953</v>
          </cell>
          <cell r="I182">
            <v>15705</v>
          </cell>
          <cell r="J182">
            <v>0.1844782220551614</v>
          </cell>
          <cell r="K182">
            <v>85132</v>
          </cell>
        </row>
        <row r="183">
          <cell r="A183" t="str">
            <v>27417</v>
          </cell>
          <cell r="B183" t="str">
            <v>28-137</v>
          </cell>
          <cell r="C183" t="str">
            <v xml:space="preserve">FIFE                </v>
          </cell>
          <cell r="D183" t="str">
            <v>BL</v>
          </cell>
          <cell r="E183">
            <v>82408</v>
          </cell>
          <cell r="F183">
            <v>0.69108138706025413</v>
          </cell>
          <cell r="G183">
            <v>18530</v>
          </cell>
          <cell r="H183">
            <v>0.15539435615749089</v>
          </cell>
          <cell r="I183">
            <v>18307</v>
          </cell>
          <cell r="J183">
            <v>0.15352425678225501</v>
          </cell>
          <cell r="K183">
            <v>119245</v>
          </cell>
        </row>
        <row r="184">
          <cell r="A184" t="str">
            <v>28137</v>
          </cell>
          <cell r="B184" t="str">
            <v>28-144</v>
          </cell>
          <cell r="C184" t="str">
            <v xml:space="preserve">ORCAS               </v>
          </cell>
          <cell r="D184" t="str">
            <v>BL</v>
          </cell>
          <cell r="E184">
            <v>9589</v>
          </cell>
          <cell r="F184">
            <v>0.60655322917325571</v>
          </cell>
          <cell r="G184">
            <v>2785</v>
          </cell>
          <cell r="H184">
            <v>0.1761654753621355</v>
          </cell>
          <cell r="I184">
            <v>3435</v>
          </cell>
          <cell r="J184">
            <v>0.21728129546460875</v>
          </cell>
          <cell r="K184">
            <v>15809</v>
          </cell>
        </row>
        <row r="185">
          <cell r="A185" t="str">
            <v>28144</v>
          </cell>
          <cell r="B185" t="str">
            <v>28-149</v>
          </cell>
          <cell r="C185" t="str">
            <v xml:space="preserve">LOPEZ               </v>
          </cell>
          <cell r="D185" t="str">
            <v>BL</v>
          </cell>
          <cell r="E185">
            <v>6727</v>
          </cell>
          <cell r="F185">
            <v>0.57485899846180144</v>
          </cell>
          <cell r="G185">
            <v>1738</v>
          </cell>
          <cell r="H185">
            <v>0.1485216202358571</v>
          </cell>
          <cell r="I185">
            <v>3237</v>
          </cell>
          <cell r="J185">
            <v>0.27661938130234148</v>
          </cell>
          <cell r="K185">
            <v>11702</v>
          </cell>
        </row>
        <row r="186">
          <cell r="A186" t="str">
            <v>28149</v>
          </cell>
          <cell r="B186" t="str">
            <v>29-011</v>
          </cell>
          <cell r="C186" t="str">
            <v xml:space="preserve">SAN JUAN            </v>
          </cell>
          <cell r="D186" t="str">
            <v>BL</v>
          </cell>
          <cell r="E186">
            <v>7654</v>
          </cell>
          <cell r="F186">
            <v>0.54053672316384183</v>
          </cell>
          <cell r="G186">
            <v>3406</v>
          </cell>
          <cell r="H186">
            <v>0.24053672316384181</v>
          </cell>
          <cell r="I186">
            <v>3100</v>
          </cell>
          <cell r="J186">
            <v>0.21892655367231639</v>
          </cell>
          <cell r="K186">
            <v>14160</v>
          </cell>
        </row>
        <row r="187">
          <cell r="A187" t="str">
            <v>29011</v>
          </cell>
          <cell r="B187" t="str">
            <v>29-100</v>
          </cell>
          <cell r="C187" t="str">
            <v xml:space="preserve">CONCRETE            </v>
          </cell>
          <cell r="D187" t="str">
            <v>BL</v>
          </cell>
          <cell r="E187">
            <v>15812</v>
          </cell>
          <cell r="F187">
            <v>0.85860121633362296</v>
          </cell>
          <cell r="G187">
            <v>1578</v>
          </cell>
          <cell r="H187">
            <v>8.56863596872285E-2</v>
          </cell>
          <cell r="I187">
            <v>1026</v>
          </cell>
          <cell r="J187">
            <v>5.5712423979148565E-2</v>
          </cell>
          <cell r="K187">
            <v>18416</v>
          </cell>
        </row>
        <row r="188">
          <cell r="A188" t="str">
            <v>29100</v>
          </cell>
          <cell r="B188" t="str">
            <v>29-101</v>
          </cell>
          <cell r="C188" t="str">
            <v xml:space="preserve">BURLINGTON EDISON   </v>
          </cell>
          <cell r="D188" t="str">
            <v>BLS</v>
          </cell>
          <cell r="E188">
            <v>99540</v>
          </cell>
          <cell r="F188">
            <v>0.80986087381010496</v>
          </cell>
          <cell r="G188">
            <v>12982</v>
          </cell>
          <cell r="H188">
            <v>0.10562199983727931</v>
          </cell>
          <cell r="I188">
            <v>10388</v>
          </cell>
          <cell r="J188">
            <v>8.451712635261574E-2</v>
          </cell>
          <cell r="K188">
            <v>122910</v>
          </cell>
        </row>
        <row r="189">
          <cell r="A189" t="str">
            <v>29101</v>
          </cell>
          <cell r="B189" t="str">
            <v>29-103</v>
          </cell>
          <cell r="C189" t="str">
            <v xml:space="preserve">SEDRO WOOLLEY       </v>
          </cell>
          <cell r="D189" t="str">
            <v>BL</v>
          </cell>
          <cell r="E189">
            <v>111295</v>
          </cell>
          <cell r="F189">
            <v>0.74444816053511709</v>
          </cell>
          <cell r="G189">
            <v>18858</v>
          </cell>
          <cell r="H189">
            <v>0.12614046822742475</v>
          </cell>
          <cell r="I189">
            <v>19347</v>
          </cell>
          <cell r="J189">
            <v>0.12941137123745819</v>
          </cell>
          <cell r="K189">
            <v>149500</v>
          </cell>
        </row>
        <row r="190">
          <cell r="A190" t="str">
            <v>29103</v>
          </cell>
          <cell r="B190" t="str">
            <v>29-311</v>
          </cell>
          <cell r="C190" t="str">
            <v xml:space="preserve">ANACORTES           </v>
          </cell>
          <cell r="D190" t="str">
            <v>BL</v>
          </cell>
          <cell r="E190">
            <v>31302</v>
          </cell>
          <cell r="F190">
            <v>0.74133194391815083</v>
          </cell>
          <cell r="G190">
            <v>5453</v>
          </cell>
          <cell r="H190">
            <v>0.12914456233421751</v>
          </cell>
          <cell r="I190">
            <v>5469</v>
          </cell>
          <cell r="J190">
            <v>0.12952349374763167</v>
          </cell>
          <cell r="K190">
            <v>42224</v>
          </cell>
        </row>
        <row r="191">
          <cell r="A191" t="str">
            <v>29311</v>
          </cell>
          <cell r="B191" t="str">
            <v>29-317</v>
          </cell>
          <cell r="C191" t="str">
            <v xml:space="preserve">LA CONNER           </v>
          </cell>
          <cell r="D191" t="str">
            <v>BL</v>
          </cell>
          <cell r="E191">
            <v>10739</v>
          </cell>
          <cell r="F191">
            <v>0.8135606060606061</v>
          </cell>
          <cell r="G191">
            <v>917</v>
          </cell>
          <cell r="H191">
            <v>6.9469696969696973E-2</v>
          </cell>
          <cell r="I191">
            <v>1544</v>
          </cell>
          <cell r="J191">
            <v>0.11696969696969697</v>
          </cell>
          <cell r="K191">
            <v>13200</v>
          </cell>
        </row>
        <row r="192">
          <cell r="A192" t="str">
            <v>29317</v>
          </cell>
          <cell r="B192" t="str">
            <v>29-320</v>
          </cell>
          <cell r="C192" t="str">
            <v xml:space="preserve">CONWAY              </v>
          </cell>
          <cell r="D192" t="str">
            <v>BL</v>
          </cell>
          <cell r="E192">
            <v>4422</v>
          </cell>
          <cell r="F192">
            <v>0.83797612279704381</v>
          </cell>
          <cell r="G192">
            <v>74</v>
          </cell>
          <cell r="H192">
            <v>1.4023119196513171E-2</v>
          </cell>
          <cell r="I192">
            <v>781</v>
          </cell>
          <cell r="J192">
            <v>0.14800075800644305</v>
          </cell>
          <cell r="K192">
            <v>5277</v>
          </cell>
        </row>
        <row r="193">
          <cell r="A193" t="str">
            <v>29320</v>
          </cell>
          <cell r="B193" t="str">
            <v>30-002</v>
          </cell>
          <cell r="C193" t="str">
            <v xml:space="preserve">MT VERNON           </v>
          </cell>
          <cell r="D193" t="str">
            <v>BLS</v>
          </cell>
          <cell r="E193">
            <v>218931</v>
          </cell>
          <cell r="F193">
            <v>0.72219418302011895</v>
          </cell>
          <cell r="G193">
            <v>29740</v>
          </cell>
          <cell r="H193">
            <v>9.8104220064853032E-2</v>
          </cell>
          <cell r="I193">
            <v>54476</v>
          </cell>
          <cell r="J193">
            <v>0.17970159691502802</v>
          </cell>
          <cell r="K193">
            <v>303147</v>
          </cell>
        </row>
        <row r="194">
          <cell r="A194" t="str">
            <v>30002</v>
          </cell>
          <cell r="B194" t="str">
            <v>30-031</v>
          </cell>
          <cell r="C194" t="str">
            <v xml:space="preserve">SKAMANIA            </v>
          </cell>
          <cell r="D194" t="str">
            <v>BL</v>
          </cell>
          <cell r="E194">
            <v>5592</v>
          </cell>
          <cell r="F194">
            <v>0.77850480300710012</v>
          </cell>
          <cell r="G194">
            <v>103</v>
          </cell>
          <cell r="H194">
            <v>1.433941250174022E-2</v>
          </cell>
          <cell r="I194">
            <v>1488</v>
          </cell>
          <cell r="J194">
            <v>0.20715578449115968</v>
          </cell>
          <cell r="K194">
            <v>7183</v>
          </cell>
        </row>
        <row r="195">
          <cell r="A195" t="str">
            <v>30031</v>
          </cell>
          <cell r="B195" t="str">
            <v>30-303</v>
          </cell>
          <cell r="C195" t="str">
            <v xml:space="preserve">MILL A              </v>
          </cell>
          <cell r="D195" t="str">
            <v>BL</v>
          </cell>
          <cell r="E195">
            <v>1387</v>
          </cell>
          <cell r="F195">
            <v>0.76545253863134655</v>
          </cell>
          <cell r="G195">
            <v>40</v>
          </cell>
          <cell r="H195">
            <v>2.2075055187637971E-2</v>
          </cell>
          <cell r="I195">
            <v>385</v>
          </cell>
          <cell r="J195">
            <v>0.21247240618101546</v>
          </cell>
          <cell r="K195">
            <v>1812</v>
          </cell>
        </row>
        <row r="196">
          <cell r="A196" t="str">
            <v>30303</v>
          </cell>
          <cell r="B196" t="str">
            <v>31-002</v>
          </cell>
          <cell r="C196" t="str">
            <v xml:space="preserve">STEVENSON-CARSON    </v>
          </cell>
          <cell r="D196" t="str">
            <v>BLS</v>
          </cell>
          <cell r="E196">
            <v>31446</v>
          </cell>
          <cell r="F196">
            <v>0.7292840743059904</v>
          </cell>
          <cell r="G196">
            <v>4950</v>
          </cell>
          <cell r="H196">
            <v>0.1147985806720935</v>
          </cell>
          <cell r="I196">
            <v>6723</v>
          </cell>
          <cell r="J196">
            <v>0.15591734502191609</v>
          </cell>
          <cell r="K196">
            <v>43119</v>
          </cell>
        </row>
        <row r="197">
          <cell r="A197" t="str">
            <v>31002</v>
          </cell>
          <cell r="B197" t="str">
            <v>31-004</v>
          </cell>
          <cell r="C197" t="str">
            <v xml:space="preserve">EVERETT             </v>
          </cell>
          <cell r="D197" t="str">
            <v>BLS</v>
          </cell>
          <cell r="E197">
            <v>408661</v>
          </cell>
          <cell r="F197">
            <v>0.7327363779968048</v>
          </cell>
          <cell r="G197">
            <v>64758</v>
          </cell>
          <cell r="H197">
            <v>0.11611223573161394</v>
          </cell>
          <cell r="I197">
            <v>84300</v>
          </cell>
          <cell r="J197">
            <v>0.1511513862715812</v>
          </cell>
          <cell r="K197">
            <v>557719</v>
          </cell>
        </row>
        <row r="198">
          <cell r="A198" t="str">
            <v>31004</v>
          </cell>
          <cell r="B198" t="str">
            <v>31-006</v>
          </cell>
          <cell r="C198" t="str">
            <v xml:space="preserve">LAKE STEVENS        </v>
          </cell>
          <cell r="D198" t="str">
            <v>BL</v>
          </cell>
          <cell r="E198">
            <v>88725</v>
          </cell>
          <cell r="F198">
            <v>0.63358255318237322</v>
          </cell>
          <cell r="G198">
            <v>24706</v>
          </cell>
          <cell r="H198">
            <v>0.1764248020166099</v>
          </cell>
          <cell r="I198">
            <v>26606</v>
          </cell>
          <cell r="J198">
            <v>0.18999264480101688</v>
          </cell>
          <cell r="K198">
            <v>140037</v>
          </cell>
        </row>
        <row r="199">
          <cell r="A199" t="str">
            <v>31006</v>
          </cell>
          <cell r="B199" t="str">
            <v>31-015</v>
          </cell>
          <cell r="C199" t="str">
            <v xml:space="preserve">MUKILTEO            </v>
          </cell>
          <cell r="D199" t="str">
            <v>BLSC</v>
          </cell>
          <cell r="E199">
            <v>304435</v>
          </cell>
          <cell r="F199">
            <v>0.73547459715410823</v>
          </cell>
          <cell r="G199">
            <v>50866</v>
          </cell>
          <cell r="H199">
            <v>0.12288551204309907</v>
          </cell>
          <cell r="I199">
            <v>58629</v>
          </cell>
          <cell r="J199">
            <v>0.14163989080279274</v>
          </cell>
          <cell r="K199">
            <v>413930</v>
          </cell>
        </row>
        <row r="200">
          <cell r="A200" t="str">
            <v>31015</v>
          </cell>
          <cell r="B200" t="str">
            <v>31-016</v>
          </cell>
          <cell r="C200" t="str">
            <v xml:space="preserve">EDMONDS             </v>
          </cell>
          <cell r="D200" t="str">
            <v>BL</v>
          </cell>
          <cell r="E200">
            <v>306120</v>
          </cell>
          <cell r="F200">
            <v>0.70898201373866887</v>
          </cell>
          <cell r="G200">
            <v>63708</v>
          </cell>
          <cell r="H200">
            <v>0.14754941242409222</v>
          </cell>
          <cell r="I200">
            <v>61946</v>
          </cell>
          <cell r="J200">
            <v>0.14346857383723893</v>
          </cell>
          <cell r="K200">
            <v>431774</v>
          </cell>
        </row>
        <row r="201">
          <cell r="A201" t="str">
            <v>31016</v>
          </cell>
          <cell r="B201" t="str">
            <v>31-025</v>
          </cell>
          <cell r="C201" t="str">
            <v xml:space="preserve">ARLINGTON           </v>
          </cell>
          <cell r="D201" t="str">
            <v>BL</v>
          </cell>
          <cell r="E201">
            <v>73329</v>
          </cell>
          <cell r="F201">
            <v>0.74578943086123428</v>
          </cell>
          <cell r="G201">
            <v>11593</v>
          </cell>
          <cell r="H201">
            <v>0.1179061063422969</v>
          </cell>
          <cell r="I201">
            <v>13402</v>
          </cell>
          <cell r="J201">
            <v>0.13630446279646882</v>
          </cell>
          <cell r="K201">
            <v>98324</v>
          </cell>
        </row>
        <row r="202">
          <cell r="A202" t="str">
            <v>31025</v>
          </cell>
          <cell r="B202" t="str">
            <v>31-063</v>
          </cell>
          <cell r="C202" t="str">
            <v xml:space="preserve">MARYSVILLE          </v>
          </cell>
          <cell r="D202" t="str">
            <v>BLSC</v>
          </cell>
          <cell r="E202">
            <v>210699</v>
          </cell>
          <cell r="F202">
            <v>0.79544776711051379</v>
          </cell>
          <cell r="G202">
            <v>31256</v>
          </cell>
          <cell r="H202">
            <v>0.11800015856176925</v>
          </cell>
          <cell r="I202">
            <v>22926</v>
          </cell>
          <cell r="J202">
            <v>8.6552074327716971E-2</v>
          </cell>
          <cell r="K202">
            <v>264881</v>
          </cell>
        </row>
        <row r="203">
          <cell r="A203" t="str">
            <v>31063</v>
          </cell>
          <cell r="B203" t="str">
            <v>31-103</v>
          </cell>
          <cell r="C203" t="str">
            <v xml:space="preserve">INDEX               </v>
          </cell>
          <cell r="D203" t="str">
            <v>BL</v>
          </cell>
          <cell r="E203">
            <v>1624</v>
          </cell>
          <cell r="F203">
            <v>0.77370176274416391</v>
          </cell>
          <cell r="G203">
            <v>0</v>
          </cell>
          <cell r="H203">
            <v>0</v>
          </cell>
          <cell r="I203">
            <v>475</v>
          </cell>
          <cell r="J203">
            <v>0.22629823725583612</v>
          </cell>
          <cell r="K203">
            <v>2099</v>
          </cell>
        </row>
        <row r="204">
          <cell r="A204" t="str">
            <v>31103</v>
          </cell>
          <cell r="B204" t="str">
            <v>31-201</v>
          </cell>
          <cell r="C204" t="str">
            <v xml:space="preserve">MONROE              </v>
          </cell>
          <cell r="D204" t="str">
            <v>BLC</v>
          </cell>
          <cell r="E204">
            <v>70608</v>
          </cell>
          <cell r="F204">
            <v>0.69466662731324336</v>
          </cell>
          <cell r="G204">
            <v>13807</v>
          </cell>
          <cell r="H204">
            <v>0.13583817872357171</v>
          </cell>
          <cell r="I204">
            <v>17228</v>
          </cell>
          <cell r="J204">
            <v>0.16949519396318488</v>
          </cell>
          <cell r="K204">
            <v>101643</v>
          </cell>
        </row>
        <row r="205">
          <cell r="A205" t="str">
            <v>31201</v>
          </cell>
          <cell r="B205" t="str">
            <v>31-306</v>
          </cell>
          <cell r="C205" t="str">
            <v xml:space="preserve">SNOHOMISH           </v>
          </cell>
          <cell r="D205" t="str">
            <v>BLC</v>
          </cell>
          <cell r="E205">
            <v>91197</v>
          </cell>
          <cell r="F205">
            <v>0.66417350647080675</v>
          </cell>
          <cell r="G205">
            <v>13298</v>
          </cell>
          <cell r="H205">
            <v>9.6847256916880897E-2</v>
          </cell>
          <cell r="I205">
            <v>32814</v>
          </cell>
          <cell r="J205">
            <v>0.23897923661231238</v>
          </cell>
          <cell r="K205">
            <v>137309</v>
          </cell>
        </row>
        <row r="206">
          <cell r="A206" t="str">
            <v>31306</v>
          </cell>
          <cell r="B206" t="str">
            <v>31-311</v>
          </cell>
          <cell r="C206" t="str">
            <v xml:space="preserve">LAKEWOOD            </v>
          </cell>
          <cell r="D206" t="str">
            <v>BL</v>
          </cell>
          <cell r="E206">
            <v>33073</v>
          </cell>
          <cell r="F206">
            <v>0.70572294298395355</v>
          </cell>
          <cell r="G206">
            <v>6798</v>
          </cell>
          <cell r="H206">
            <v>0.14505804028678729</v>
          </cell>
          <cell r="I206">
            <v>6993</v>
          </cell>
          <cell r="J206">
            <v>0.14921901672925914</v>
          </cell>
          <cell r="K206">
            <v>46864</v>
          </cell>
        </row>
        <row r="207">
          <cell r="A207" t="str">
            <v>31311</v>
          </cell>
          <cell r="B207" t="str">
            <v>31-330</v>
          </cell>
          <cell r="C207" t="str">
            <v xml:space="preserve">SULTAN              </v>
          </cell>
          <cell r="D207" t="str">
            <v>BLC</v>
          </cell>
          <cell r="E207">
            <v>53338</v>
          </cell>
          <cell r="F207">
            <v>0.77367604183287153</v>
          </cell>
          <cell r="G207">
            <v>8983</v>
          </cell>
          <cell r="H207">
            <v>0.13029982158657402</v>
          </cell>
          <cell r="I207">
            <v>6620</v>
          </cell>
          <cell r="J207">
            <v>9.6024136580554392E-2</v>
          </cell>
          <cell r="K207">
            <v>68941</v>
          </cell>
        </row>
        <row r="208">
          <cell r="A208" t="str">
            <v>31330</v>
          </cell>
          <cell r="B208" t="str">
            <v>31-332</v>
          </cell>
          <cell r="C208" t="str">
            <v xml:space="preserve">DARRINGTON          </v>
          </cell>
          <cell r="D208" t="str">
            <v>BL</v>
          </cell>
          <cell r="E208">
            <v>10824</v>
          </cell>
          <cell r="F208">
            <v>0.6908348225682921</v>
          </cell>
          <cell r="G208">
            <v>2848</v>
          </cell>
          <cell r="H208">
            <v>0.18177176410518253</v>
          </cell>
          <cell r="I208">
            <v>1996</v>
          </cell>
          <cell r="J208">
            <v>0.1273934133265254</v>
          </cell>
          <cell r="K208">
            <v>15668</v>
          </cell>
        </row>
        <row r="209">
          <cell r="A209" t="str">
            <v>31332</v>
          </cell>
          <cell r="B209" t="str">
            <v>31-401</v>
          </cell>
          <cell r="C209" t="str">
            <v xml:space="preserve">GRANITE FALLS       </v>
          </cell>
          <cell r="D209" t="str">
            <v>BL</v>
          </cell>
          <cell r="E209">
            <v>40040</v>
          </cell>
          <cell r="F209">
            <v>0.77830692973078042</v>
          </cell>
          <cell r="G209">
            <v>6958</v>
          </cell>
          <cell r="H209">
            <v>0.13525123918748178</v>
          </cell>
          <cell r="I209">
            <v>4447</v>
          </cell>
          <cell r="J209">
            <v>8.644183108173778E-2</v>
          </cell>
          <cell r="K209">
            <v>51445</v>
          </cell>
        </row>
        <row r="210">
          <cell r="A210" t="str">
            <v>31401</v>
          </cell>
          <cell r="B210" t="str">
            <v>32-081</v>
          </cell>
          <cell r="C210" t="str">
            <v xml:space="preserve">STANWOOD            </v>
          </cell>
          <cell r="D210" t="str">
            <v>BL</v>
          </cell>
          <cell r="E210">
            <v>53992</v>
          </cell>
          <cell r="F210">
            <v>0.63350816055944714</v>
          </cell>
          <cell r="G210">
            <v>14329</v>
          </cell>
          <cell r="H210">
            <v>0.16812747134124162</v>
          </cell>
          <cell r="I210">
            <v>16906</v>
          </cell>
          <cell r="J210">
            <v>0.19836436809931124</v>
          </cell>
          <cell r="K210">
            <v>85227</v>
          </cell>
        </row>
        <row r="211">
          <cell r="A211" t="str">
            <v>32081</v>
          </cell>
          <cell r="B211" t="str">
            <v>32-326</v>
          </cell>
          <cell r="C211" t="str">
            <v xml:space="preserve">SPOKANE             </v>
          </cell>
          <cell r="D211" t="str">
            <v>BLS</v>
          </cell>
          <cell r="E211">
            <v>1118280</v>
          </cell>
          <cell r="F211">
            <v>0.83565297251330317</v>
          </cell>
          <cell r="G211">
            <v>129431</v>
          </cell>
          <cell r="H211">
            <v>9.6719426159252914E-2</v>
          </cell>
          <cell r="I211">
            <v>90500</v>
          </cell>
          <cell r="J211">
            <v>6.7627601327443873E-2</v>
          </cell>
          <cell r="K211">
            <v>1338211</v>
          </cell>
        </row>
        <row r="212">
          <cell r="A212" t="str">
            <v>32326</v>
          </cell>
          <cell r="B212" t="str">
            <v>32-354</v>
          </cell>
          <cell r="C212" t="str">
            <v xml:space="preserve">MEDICAL LAKE        </v>
          </cell>
          <cell r="D212" t="str">
            <v>BL</v>
          </cell>
          <cell r="E212">
            <v>26827</v>
          </cell>
          <cell r="F212">
            <v>0.49216628751742864</v>
          </cell>
          <cell r="G212">
            <v>12570</v>
          </cell>
          <cell r="H212">
            <v>0.23060835106773317</v>
          </cell>
          <cell r="I212">
            <v>15111</v>
          </cell>
          <cell r="J212">
            <v>0.27722536141483817</v>
          </cell>
          <cell r="K212">
            <v>54508</v>
          </cell>
        </row>
        <row r="213">
          <cell r="A213" t="str">
            <v>32354</v>
          </cell>
          <cell r="B213" t="str">
            <v>32-356</v>
          </cell>
          <cell r="C213" t="str">
            <v xml:space="preserve">MEAD                </v>
          </cell>
          <cell r="D213" t="str">
            <v>BL</v>
          </cell>
          <cell r="E213">
            <v>147886</v>
          </cell>
          <cell r="F213">
            <v>0.64765983909888369</v>
          </cell>
          <cell r="G213">
            <v>25208</v>
          </cell>
          <cell r="H213">
            <v>0.11039726021398009</v>
          </cell>
          <cell r="I213">
            <v>55245</v>
          </cell>
          <cell r="J213">
            <v>0.24194290068713623</v>
          </cell>
          <cell r="K213">
            <v>228339</v>
          </cell>
        </row>
        <row r="214">
          <cell r="A214" t="str">
            <v>32356</v>
          </cell>
          <cell r="B214" t="str">
            <v>32-358</v>
          </cell>
          <cell r="C214" t="str">
            <v xml:space="preserve">CENTRAL VALLEY      </v>
          </cell>
          <cell r="D214" t="str">
            <v>BL</v>
          </cell>
          <cell r="E214">
            <v>191794</v>
          </cell>
          <cell r="F214">
            <v>0.75852277221457609</v>
          </cell>
          <cell r="G214">
            <v>35509</v>
          </cell>
          <cell r="H214">
            <v>0.14043392972964422</v>
          </cell>
          <cell r="I214">
            <v>25549</v>
          </cell>
          <cell r="J214">
            <v>0.10104329805577966</v>
          </cell>
          <cell r="K214">
            <v>252852</v>
          </cell>
        </row>
        <row r="215">
          <cell r="A215" t="str">
            <v>32358</v>
          </cell>
          <cell r="B215" t="str">
            <v>32-360</v>
          </cell>
          <cell r="C215" t="str">
            <v xml:space="preserve">FREEMAN             </v>
          </cell>
          <cell r="D215" t="str">
            <v>BL</v>
          </cell>
          <cell r="E215">
            <v>6792</v>
          </cell>
          <cell r="F215">
            <v>0.44998012455280245</v>
          </cell>
          <cell r="G215">
            <v>3596</v>
          </cell>
          <cell r="H215">
            <v>0.23824036040810917</v>
          </cell>
          <cell r="I215">
            <v>4706</v>
          </cell>
          <cell r="J215">
            <v>0.31177951503908841</v>
          </cell>
          <cell r="K215">
            <v>15094</v>
          </cell>
        </row>
        <row r="216">
          <cell r="A216" t="str">
            <v>32360</v>
          </cell>
          <cell r="B216" t="str">
            <v>32-361</v>
          </cell>
          <cell r="C216" t="str">
            <v xml:space="preserve">CHENEY              </v>
          </cell>
          <cell r="D216" t="str">
            <v>BLS</v>
          </cell>
          <cell r="E216">
            <v>97736</v>
          </cell>
          <cell r="F216">
            <v>0.7029799109551107</v>
          </cell>
          <cell r="G216">
            <v>15911</v>
          </cell>
          <cell r="H216">
            <v>0.11444210284037373</v>
          </cell>
          <cell r="I216">
            <v>25384</v>
          </cell>
          <cell r="J216">
            <v>0.18257798620451554</v>
          </cell>
          <cell r="K216">
            <v>139031</v>
          </cell>
        </row>
        <row r="217">
          <cell r="A217" t="str">
            <v>32361</v>
          </cell>
          <cell r="B217" t="str">
            <v>32-362</v>
          </cell>
          <cell r="C217" t="str">
            <v xml:space="preserve">EAST VALLEY         </v>
          </cell>
          <cell r="D217" t="str">
            <v>BL</v>
          </cell>
          <cell r="E217">
            <v>107786</v>
          </cell>
          <cell r="F217">
            <v>0.76266557228574661</v>
          </cell>
          <cell r="G217">
            <v>18587</v>
          </cell>
          <cell r="H217">
            <v>0.13151675534925847</v>
          </cell>
          <cell r="I217">
            <v>14955</v>
          </cell>
          <cell r="J217">
            <v>0.10581767236499491</v>
          </cell>
          <cell r="K217">
            <v>141328</v>
          </cell>
        </row>
        <row r="218">
          <cell r="A218" t="str">
            <v>32362</v>
          </cell>
          <cell r="B218" t="str">
            <v>32-363</v>
          </cell>
          <cell r="C218" t="str">
            <v xml:space="preserve">LIBERTY             </v>
          </cell>
          <cell r="D218" t="str">
            <v>BL</v>
          </cell>
          <cell r="E218">
            <v>9098</v>
          </cell>
          <cell r="F218">
            <v>0.54339126799259396</v>
          </cell>
          <cell r="G218">
            <v>2727</v>
          </cell>
          <cell r="H218">
            <v>0.16287403691094787</v>
          </cell>
          <cell r="I218">
            <v>4918</v>
          </cell>
          <cell r="J218">
            <v>0.29373469509645822</v>
          </cell>
          <cell r="K218">
            <v>16743</v>
          </cell>
        </row>
        <row r="219">
          <cell r="A219" t="str">
            <v>32363</v>
          </cell>
          <cell r="B219" t="str">
            <v>32-414</v>
          </cell>
          <cell r="C219" t="str">
            <v xml:space="preserve">WEST VALLEY         </v>
          </cell>
          <cell r="D219" t="str">
            <v>BL</v>
          </cell>
          <cell r="E219">
            <v>59410</v>
          </cell>
          <cell r="F219">
            <v>0.72857265491826395</v>
          </cell>
          <cell r="G219">
            <v>12371</v>
          </cell>
          <cell r="H219">
            <v>0.15171136700881743</v>
          </cell>
          <cell r="I219">
            <v>9762</v>
          </cell>
          <cell r="J219">
            <v>0.11971597807291859</v>
          </cell>
          <cell r="K219">
            <v>81543</v>
          </cell>
        </row>
        <row r="220">
          <cell r="A220" t="str">
            <v>32414</v>
          </cell>
          <cell r="B220" t="str">
            <v>32-416</v>
          </cell>
          <cell r="C220" t="str">
            <v xml:space="preserve">DEER PARK           </v>
          </cell>
          <cell r="D220" t="str">
            <v>BLSC</v>
          </cell>
          <cell r="E220">
            <v>53367</v>
          </cell>
          <cell r="F220">
            <v>0.55999538295260176</v>
          </cell>
          <cell r="G220">
            <v>10482</v>
          </cell>
          <cell r="H220">
            <v>0.10999066097230821</v>
          </cell>
          <cell r="I220">
            <v>31450</v>
          </cell>
          <cell r="J220">
            <v>0.33001395607508999</v>
          </cell>
          <cell r="K220">
            <v>95299</v>
          </cell>
        </row>
        <row r="221">
          <cell r="A221" t="str">
            <v>32416</v>
          </cell>
          <cell r="B221" t="str">
            <v>33-030</v>
          </cell>
          <cell r="C221" t="str">
            <v xml:space="preserve">RIVERSIDE           </v>
          </cell>
          <cell r="D221" t="str">
            <v>BLC</v>
          </cell>
          <cell r="E221">
            <v>50293</v>
          </cell>
          <cell r="F221">
            <v>0.5206799805364889</v>
          </cell>
          <cell r="G221">
            <v>8564</v>
          </cell>
          <cell r="H221">
            <v>8.8662504788230789E-2</v>
          </cell>
          <cell r="I221">
            <v>37734</v>
          </cell>
          <cell r="J221">
            <v>0.39065751467528032</v>
          </cell>
          <cell r="K221">
            <v>96591</v>
          </cell>
        </row>
        <row r="222">
          <cell r="A222" t="str">
            <v>33030</v>
          </cell>
          <cell r="B222" t="str">
            <v>33-036</v>
          </cell>
          <cell r="C222" t="str">
            <v xml:space="preserve">ONION CREEK         </v>
          </cell>
          <cell r="D222" t="str">
            <v>BL</v>
          </cell>
          <cell r="E222">
            <v>3633</v>
          </cell>
          <cell r="F222">
            <v>0.76758926684977813</v>
          </cell>
          <cell r="G222">
            <v>688</v>
          </cell>
          <cell r="H222">
            <v>0.14536234946122967</v>
          </cell>
          <cell r="I222">
            <v>412</v>
          </cell>
          <cell r="J222">
            <v>8.7048383688992176E-2</v>
          </cell>
          <cell r="K222">
            <v>4733</v>
          </cell>
        </row>
        <row r="223">
          <cell r="A223" t="str">
            <v>33036</v>
          </cell>
          <cell r="B223" t="str">
            <v>33-049</v>
          </cell>
          <cell r="C223" t="str">
            <v xml:space="preserve">CHEWELAH            </v>
          </cell>
          <cell r="D223" t="str">
            <v>BLS</v>
          </cell>
          <cell r="E223">
            <v>23772</v>
          </cell>
          <cell r="F223">
            <v>0.78992490197381537</v>
          </cell>
          <cell r="G223">
            <v>3348</v>
          </cell>
          <cell r="H223">
            <v>0.11125141224164285</v>
          </cell>
          <cell r="I223">
            <v>2974</v>
          </cell>
          <cell r="J223">
            <v>9.8823685784541773E-2</v>
          </cell>
          <cell r="K223">
            <v>30094</v>
          </cell>
        </row>
        <row r="224">
          <cell r="A224" t="str">
            <v>33049</v>
          </cell>
          <cell r="B224" t="str">
            <v>33-070</v>
          </cell>
          <cell r="C224" t="str">
            <v xml:space="preserve">WELLPINIT           </v>
          </cell>
          <cell r="D224" t="str">
            <v>BL</v>
          </cell>
          <cell r="E224">
            <v>34308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34308</v>
          </cell>
        </row>
        <row r="225">
          <cell r="A225" t="str">
            <v>33070</v>
          </cell>
          <cell r="B225" t="str">
            <v>33-115</v>
          </cell>
          <cell r="C225" t="str">
            <v xml:space="preserve">VALLEY              </v>
          </cell>
          <cell r="D225" t="str">
            <v>BL</v>
          </cell>
          <cell r="E225">
            <v>10409</v>
          </cell>
          <cell r="F225">
            <v>0.73660745877857192</v>
          </cell>
          <cell r="G225">
            <v>1885</v>
          </cell>
          <cell r="H225">
            <v>0.13339466421343146</v>
          </cell>
          <cell r="I225">
            <v>1837</v>
          </cell>
          <cell r="J225">
            <v>0.12999787700799662</v>
          </cell>
          <cell r="K225">
            <v>14131</v>
          </cell>
        </row>
        <row r="226">
          <cell r="A226" t="str">
            <v>33115</v>
          </cell>
          <cell r="B226" t="str">
            <v>33-183</v>
          </cell>
          <cell r="C226" t="str">
            <v xml:space="preserve">COLVILLE            </v>
          </cell>
          <cell r="D226" t="str">
            <v>BL</v>
          </cell>
          <cell r="E226">
            <v>48950</v>
          </cell>
          <cell r="F226">
            <v>0.7492270487035847</v>
          </cell>
          <cell r="G226">
            <v>10763</v>
          </cell>
          <cell r="H226">
            <v>0.16473811491719473</v>
          </cell>
          <cell r="I226">
            <v>5621</v>
          </cell>
          <cell r="J226">
            <v>8.6034836379220617E-2</v>
          </cell>
          <cell r="K226">
            <v>65334</v>
          </cell>
        </row>
        <row r="227">
          <cell r="A227" t="str">
            <v>33183</v>
          </cell>
          <cell r="B227" t="str">
            <v>33-202</v>
          </cell>
          <cell r="C227" t="str">
            <v xml:space="preserve">LOON LAKE           </v>
          </cell>
          <cell r="D227" t="str">
            <v>BL</v>
          </cell>
          <cell r="E227">
            <v>9091</v>
          </cell>
          <cell r="F227">
            <v>0.84701388241870867</v>
          </cell>
          <cell r="G227">
            <v>419</v>
          </cell>
          <cell r="H227">
            <v>3.9038479455883721E-2</v>
          </cell>
          <cell r="I227">
            <v>1223</v>
          </cell>
          <cell r="J227">
            <v>0.11394763812540762</v>
          </cell>
          <cell r="K227">
            <v>10733</v>
          </cell>
        </row>
        <row r="228">
          <cell r="A228" t="str">
            <v>33202</v>
          </cell>
          <cell r="B228" t="str">
            <v>33-205</v>
          </cell>
          <cell r="C228" t="str">
            <v xml:space="preserve">SUMMIT VALLEY       </v>
          </cell>
          <cell r="D228" t="str">
            <v>BL</v>
          </cell>
          <cell r="E228">
            <v>5043</v>
          </cell>
          <cell r="F228">
            <v>0.7042312526183494</v>
          </cell>
          <cell r="G228">
            <v>909</v>
          </cell>
          <cell r="H228">
            <v>0.12693757855048177</v>
          </cell>
          <cell r="I228">
            <v>1209</v>
          </cell>
          <cell r="J228">
            <v>0.16883116883116883</v>
          </cell>
          <cell r="K228">
            <v>7161</v>
          </cell>
        </row>
        <row r="229">
          <cell r="A229" t="str">
            <v>33205</v>
          </cell>
          <cell r="B229" t="str">
            <v>33-206</v>
          </cell>
          <cell r="C229" t="str">
            <v xml:space="preserve">EVERGREEN           </v>
          </cell>
          <cell r="D229" t="str">
            <v>BL</v>
          </cell>
          <cell r="E229">
            <v>2270</v>
          </cell>
          <cell r="F229">
            <v>0.81332855607309207</v>
          </cell>
          <cell r="G229">
            <v>125</v>
          </cell>
          <cell r="H229">
            <v>4.4786814761734142E-2</v>
          </cell>
          <cell r="I229">
            <v>396</v>
          </cell>
          <cell r="J229">
            <v>0.14188462916517378</v>
          </cell>
          <cell r="K229">
            <v>2791</v>
          </cell>
        </row>
        <row r="230">
          <cell r="A230" t="str">
            <v>33206</v>
          </cell>
          <cell r="B230" t="str">
            <v>33-207</v>
          </cell>
          <cell r="C230" t="str">
            <v xml:space="preserve">COLUMBIA            </v>
          </cell>
          <cell r="D230" t="str">
            <v>BL</v>
          </cell>
          <cell r="E230">
            <v>9294</v>
          </cell>
          <cell r="F230">
            <v>0.84314614896126283</v>
          </cell>
          <cell r="G230">
            <v>772</v>
          </cell>
          <cell r="H230">
            <v>7.0035380567903469E-2</v>
          </cell>
          <cell r="I230">
            <v>957</v>
          </cell>
          <cell r="J230">
            <v>8.6818470470833714E-2</v>
          </cell>
          <cell r="K230">
            <v>11023</v>
          </cell>
        </row>
        <row r="231">
          <cell r="A231" t="str">
            <v>33207</v>
          </cell>
          <cell r="B231" t="str">
            <v>33-211</v>
          </cell>
          <cell r="C231" t="str">
            <v xml:space="preserve">MARY WALKER         </v>
          </cell>
          <cell r="D231" t="str">
            <v>BL</v>
          </cell>
          <cell r="E231">
            <v>26156</v>
          </cell>
          <cell r="F231">
            <v>0.67909440232630591</v>
          </cell>
          <cell r="G231">
            <v>2972</v>
          </cell>
          <cell r="H231">
            <v>7.7162737563609932E-2</v>
          </cell>
          <cell r="I231">
            <v>9388</v>
          </cell>
          <cell r="J231">
            <v>0.24374286011008411</v>
          </cell>
          <cell r="K231">
            <v>38516</v>
          </cell>
        </row>
        <row r="232">
          <cell r="A232" t="str">
            <v>33211</v>
          </cell>
          <cell r="B232" t="str">
            <v>33-212</v>
          </cell>
          <cell r="C232" t="str">
            <v xml:space="preserve">NORTHPORT           </v>
          </cell>
          <cell r="D232" t="str">
            <v>BL</v>
          </cell>
          <cell r="E232">
            <v>9354</v>
          </cell>
          <cell r="F232">
            <v>0.70463276836158195</v>
          </cell>
          <cell r="G232">
            <v>2594</v>
          </cell>
          <cell r="H232">
            <v>0.19540489642184558</v>
          </cell>
          <cell r="I232">
            <v>1327</v>
          </cell>
          <cell r="J232">
            <v>9.9962335216572509E-2</v>
          </cell>
          <cell r="K232">
            <v>13275</v>
          </cell>
        </row>
        <row r="233">
          <cell r="A233" t="str">
            <v>33212</v>
          </cell>
          <cell r="B233" t="str">
            <v>34-002</v>
          </cell>
          <cell r="C233" t="str">
            <v xml:space="preserve">KETTLE FALLS        </v>
          </cell>
          <cell r="D233" t="str">
            <v>BLS</v>
          </cell>
          <cell r="E233">
            <v>23088</v>
          </cell>
          <cell r="F233">
            <v>0.70943952802359878</v>
          </cell>
          <cell r="G233">
            <v>5119</v>
          </cell>
          <cell r="H233">
            <v>0.15729473942969519</v>
          </cell>
          <cell r="I233">
            <v>4337</v>
          </cell>
          <cell r="J233">
            <v>0.13326573254670601</v>
          </cell>
          <cell r="K233">
            <v>32544</v>
          </cell>
        </row>
        <row r="234">
          <cell r="A234" t="str">
            <v>34002</v>
          </cell>
          <cell r="B234" t="str">
            <v>34-003</v>
          </cell>
          <cell r="C234" t="str">
            <v xml:space="preserve">YELM                </v>
          </cell>
          <cell r="D234" t="str">
            <v>BLS</v>
          </cell>
          <cell r="E234">
            <v>111533</v>
          </cell>
          <cell r="F234">
            <v>0.68050250765720144</v>
          </cell>
          <cell r="G234">
            <v>26467</v>
          </cell>
          <cell r="H234">
            <v>0.16148458187409243</v>
          </cell>
          <cell r="I234">
            <v>25898</v>
          </cell>
          <cell r="J234">
            <v>0.15801291046870614</v>
          </cell>
          <cell r="K234">
            <v>163898</v>
          </cell>
        </row>
        <row r="235">
          <cell r="A235" t="str">
            <v>34003</v>
          </cell>
          <cell r="B235" t="str">
            <v>34-033</v>
          </cell>
          <cell r="C235" t="str">
            <v xml:space="preserve">NORTH THURSTON      </v>
          </cell>
          <cell r="D235" t="str">
            <v>BLS</v>
          </cell>
          <cell r="E235">
            <v>242671</v>
          </cell>
          <cell r="F235">
            <v>0.68460236409287101</v>
          </cell>
          <cell r="G235">
            <v>51482</v>
          </cell>
          <cell r="H235">
            <v>0.14523655034276525</v>
          </cell>
          <cell r="I235">
            <v>60317</v>
          </cell>
          <cell r="J235">
            <v>0.17016108556436368</v>
          </cell>
          <cell r="K235">
            <v>354470</v>
          </cell>
        </row>
        <row r="236">
          <cell r="A236" t="str">
            <v>34033</v>
          </cell>
          <cell r="B236" t="str">
            <v>34-111</v>
          </cell>
          <cell r="C236" t="str">
            <v xml:space="preserve">TUMWATER            </v>
          </cell>
          <cell r="D236" t="str">
            <v>BL</v>
          </cell>
          <cell r="E236">
            <v>75582</v>
          </cell>
          <cell r="F236">
            <v>0.71225157137876116</v>
          </cell>
          <cell r="G236">
            <v>10897</v>
          </cell>
          <cell r="H236">
            <v>0.10268854189243948</v>
          </cell>
          <cell r="I236">
            <v>19638</v>
          </cell>
          <cell r="J236">
            <v>0.18505988672879933</v>
          </cell>
          <cell r="K236">
            <v>106117</v>
          </cell>
        </row>
        <row r="237">
          <cell r="A237" t="str">
            <v>34111</v>
          </cell>
          <cell r="B237" t="str">
            <v>34-307</v>
          </cell>
          <cell r="C237" t="str">
            <v xml:space="preserve">OLYMPIA             </v>
          </cell>
          <cell r="D237" t="str">
            <v>BLS</v>
          </cell>
          <cell r="E237">
            <v>131252</v>
          </cell>
          <cell r="F237">
            <v>0.65010351966873703</v>
          </cell>
          <cell r="G237">
            <v>17538</v>
          </cell>
          <cell r="H237">
            <v>8.6867366043567415E-2</v>
          </cell>
          <cell r="I237">
            <v>53104</v>
          </cell>
          <cell r="J237">
            <v>0.26302911428769554</v>
          </cell>
          <cell r="K237">
            <v>201894</v>
          </cell>
        </row>
        <row r="238">
          <cell r="A238" t="str">
            <v>34307</v>
          </cell>
          <cell r="B238" t="str">
            <v>34-401</v>
          </cell>
          <cell r="C238" t="str">
            <v xml:space="preserve">RAINIER             </v>
          </cell>
          <cell r="D238" t="str">
            <v>BLC</v>
          </cell>
          <cell r="E238">
            <v>18914</v>
          </cell>
          <cell r="F238">
            <v>0.7153555219364599</v>
          </cell>
          <cell r="G238">
            <v>3232</v>
          </cell>
          <cell r="H238">
            <v>0.12223903177004539</v>
          </cell>
          <cell r="I238">
            <v>4294</v>
          </cell>
          <cell r="J238">
            <v>0.16240544629349471</v>
          </cell>
          <cell r="K238">
            <v>26440</v>
          </cell>
        </row>
        <row r="239">
          <cell r="A239" t="str">
            <v>34401</v>
          </cell>
          <cell r="B239" t="str">
            <v>34-402</v>
          </cell>
          <cell r="C239" t="str">
            <v xml:space="preserve">ROCHESTER           </v>
          </cell>
          <cell r="D239" t="str">
            <v>BLC</v>
          </cell>
          <cell r="E239">
            <v>65274</v>
          </cell>
          <cell r="F239">
            <v>0.76045902021319978</v>
          </cell>
          <cell r="G239">
            <v>7771</v>
          </cell>
          <cell r="H239">
            <v>9.0534164385157573E-2</v>
          </cell>
          <cell r="I239">
            <v>12790</v>
          </cell>
          <cell r="J239">
            <v>0.14900681540164268</v>
          </cell>
          <cell r="K239">
            <v>85835</v>
          </cell>
        </row>
        <row r="240">
          <cell r="A240" t="str">
            <v>34402</v>
          </cell>
          <cell r="B240" t="str">
            <v>35-200</v>
          </cell>
          <cell r="C240" t="str">
            <v xml:space="preserve">TENINO              </v>
          </cell>
          <cell r="D240" t="str">
            <v>BL</v>
          </cell>
          <cell r="E240">
            <v>35703</v>
          </cell>
          <cell r="F240">
            <v>0.7413413621262458</v>
          </cell>
          <cell r="G240">
            <v>5045</v>
          </cell>
          <cell r="H240">
            <v>0.10475498338870431</v>
          </cell>
          <cell r="I240">
            <v>7412</v>
          </cell>
          <cell r="J240">
            <v>0.15390365448504983</v>
          </cell>
          <cell r="K240">
            <v>48160</v>
          </cell>
        </row>
        <row r="241">
          <cell r="A241" t="str">
            <v>35200</v>
          </cell>
          <cell r="B241" t="str">
            <v>36-101</v>
          </cell>
          <cell r="C241" t="str">
            <v xml:space="preserve">WAHKIAKUM           </v>
          </cell>
          <cell r="D241" t="str">
            <v>BLS</v>
          </cell>
          <cell r="E241">
            <v>13675</v>
          </cell>
          <cell r="F241">
            <v>0.79793441475084603</v>
          </cell>
          <cell r="G241">
            <v>1363</v>
          </cell>
          <cell r="H241">
            <v>7.9530867079005724E-2</v>
          </cell>
          <cell r="I241">
            <v>2100</v>
          </cell>
          <cell r="J241">
            <v>0.1225347181701482</v>
          </cell>
          <cell r="K241">
            <v>17138</v>
          </cell>
        </row>
        <row r="242">
          <cell r="A242" t="str">
            <v>36101</v>
          </cell>
          <cell r="B242" t="str">
            <v>36-140</v>
          </cell>
          <cell r="C242" t="str">
            <v xml:space="preserve">DIXIE               </v>
          </cell>
          <cell r="D242" t="str">
            <v>BL</v>
          </cell>
          <cell r="E242">
            <v>2363</v>
          </cell>
          <cell r="F242">
            <v>0.6576676871694962</v>
          </cell>
          <cell r="G242">
            <v>215</v>
          </cell>
          <cell r="H242">
            <v>5.9838575006957974E-2</v>
          </cell>
          <cell r="I242">
            <v>1015</v>
          </cell>
          <cell r="J242">
            <v>0.28249373782354581</v>
          </cell>
          <cell r="K242">
            <v>3593</v>
          </cell>
        </row>
        <row r="243">
          <cell r="A243" t="str">
            <v>36140</v>
          </cell>
          <cell r="B243" t="str">
            <v>36-250</v>
          </cell>
          <cell r="C243" t="str">
            <v xml:space="preserve">WALLA WALLA         </v>
          </cell>
          <cell r="D243" t="str">
            <v>BLS</v>
          </cell>
          <cell r="E243">
            <v>162593</v>
          </cell>
          <cell r="F243">
            <v>0.84638889756483537</v>
          </cell>
          <cell r="G243">
            <v>19827</v>
          </cell>
          <cell r="H243">
            <v>0.10321079426554643</v>
          </cell>
          <cell r="I243">
            <v>9682</v>
          </cell>
          <cell r="J243">
            <v>5.0400308169618227E-2</v>
          </cell>
          <cell r="K243">
            <v>192102</v>
          </cell>
        </row>
        <row r="244">
          <cell r="A244" t="str">
            <v>36250</v>
          </cell>
          <cell r="B244" t="str">
            <v>36-300</v>
          </cell>
          <cell r="C244" t="str">
            <v xml:space="preserve">COLLEGE PLACE       </v>
          </cell>
          <cell r="D244" t="str">
            <v>BL</v>
          </cell>
          <cell r="E244">
            <v>37716</v>
          </cell>
          <cell r="F244">
            <v>0.85952597994530533</v>
          </cell>
          <cell r="G244">
            <v>4180</v>
          </cell>
          <cell r="H244">
            <v>9.5259799453053781E-2</v>
          </cell>
          <cell r="I244">
            <v>1984</v>
          </cell>
          <cell r="J244">
            <v>4.5214220601640841E-2</v>
          </cell>
          <cell r="K244">
            <v>43880</v>
          </cell>
        </row>
        <row r="245">
          <cell r="A245" t="str">
            <v>36300</v>
          </cell>
          <cell r="B245" t="str">
            <v>36-400</v>
          </cell>
          <cell r="C245" t="str">
            <v xml:space="preserve">TOUCHET             </v>
          </cell>
          <cell r="D245" t="str">
            <v>BL</v>
          </cell>
          <cell r="E245">
            <v>7299</v>
          </cell>
          <cell r="F245">
            <v>0.58565353446200752</v>
          </cell>
          <cell r="G245">
            <v>1905</v>
          </cell>
          <cell r="H245">
            <v>0.15285244323196662</v>
          </cell>
          <cell r="I245">
            <v>3259</v>
          </cell>
          <cell r="J245">
            <v>0.26149402230602586</v>
          </cell>
          <cell r="K245">
            <v>12463</v>
          </cell>
        </row>
        <row r="246">
          <cell r="A246" t="str">
            <v>36400</v>
          </cell>
          <cell r="B246" t="str">
            <v>36-401</v>
          </cell>
          <cell r="C246" t="str">
            <v xml:space="preserve">COLUMBIA            </v>
          </cell>
          <cell r="D246" t="str">
            <v>BLSC</v>
          </cell>
          <cell r="E246">
            <v>21554</v>
          </cell>
          <cell r="F246">
            <v>0.78383882464179211</v>
          </cell>
          <cell r="G246">
            <v>3217</v>
          </cell>
          <cell r="H246">
            <v>0.11699032656920504</v>
          </cell>
          <cell r="I246">
            <v>2727</v>
          </cell>
          <cell r="J246">
            <v>9.9170848789002841E-2</v>
          </cell>
          <cell r="K246">
            <v>27498</v>
          </cell>
        </row>
        <row r="247">
          <cell r="A247" t="str">
            <v>36401</v>
          </cell>
          <cell r="B247" t="str">
            <v>36-402</v>
          </cell>
          <cell r="C247" t="str">
            <v xml:space="preserve">WAITSBURG           </v>
          </cell>
          <cell r="D247" t="str">
            <v>BLS</v>
          </cell>
          <cell r="E247">
            <v>8585</v>
          </cell>
          <cell r="F247">
            <v>0.48709219858156028</v>
          </cell>
          <cell r="G247">
            <v>3858</v>
          </cell>
          <cell r="H247">
            <v>0.2188936170212766</v>
          </cell>
          <cell r="I247">
            <v>5182</v>
          </cell>
          <cell r="J247">
            <v>0.29401418439716315</v>
          </cell>
          <cell r="K247">
            <v>17625</v>
          </cell>
        </row>
        <row r="248">
          <cell r="A248" t="str">
            <v>36402</v>
          </cell>
          <cell r="B248" t="str">
            <v>37-501</v>
          </cell>
          <cell r="C248" t="str">
            <v xml:space="preserve">PRESCOTT            </v>
          </cell>
          <cell r="D248" t="str">
            <v>BLS</v>
          </cell>
          <cell r="E248">
            <v>26107</v>
          </cell>
          <cell r="F248">
            <v>0.63002558038515377</v>
          </cell>
          <cell r="G248">
            <v>9035</v>
          </cell>
          <cell r="H248">
            <v>0.2180365847772576</v>
          </cell>
          <cell r="I248">
            <v>6296</v>
          </cell>
          <cell r="J248">
            <v>0.15193783483758869</v>
          </cell>
          <cell r="K248">
            <v>41438</v>
          </cell>
        </row>
        <row r="249">
          <cell r="A249" t="str">
            <v>37501</v>
          </cell>
          <cell r="B249" t="str">
            <v>37-502</v>
          </cell>
          <cell r="C249" t="str">
            <v xml:space="preserve">BELLINGHAM          </v>
          </cell>
          <cell r="D249" t="str">
            <v>BLS</v>
          </cell>
          <cell r="E249">
            <v>203582</v>
          </cell>
          <cell r="F249">
            <v>0.80682133430562053</v>
          </cell>
          <cell r="G249">
            <v>22992</v>
          </cell>
          <cell r="H249">
            <v>9.1120217496413372E-2</v>
          </cell>
          <cell r="I249">
            <v>25752</v>
          </cell>
          <cell r="J249">
            <v>0.10205844819796613</v>
          </cell>
          <cell r="K249">
            <v>252326</v>
          </cell>
        </row>
        <row r="250">
          <cell r="A250" t="str">
            <v>37502</v>
          </cell>
          <cell r="B250" t="str">
            <v>37-503</v>
          </cell>
          <cell r="C250" t="str">
            <v xml:space="preserve">FERNDALE            </v>
          </cell>
          <cell r="D250" t="str">
            <v>BLSC</v>
          </cell>
          <cell r="E250">
            <v>88188</v>
          </cell>
          <cell r="F250">
            <v>0.73775881540971266</v>
          </cell>
          <cell r="G250">
            <v>14164</v>
          </cell>
          <cell r="H250">
            <v>0.11849249173882126</v>
          </cell>
          <cell r="I250">
            <v>17183</v>
          </cell>
          <cell r="J250">
            <v>0.1437486928514661</v>
          </cell>
          <cell r="K250">
            <v>119535</v>
          </cell>
        </row>
        <row r="251">
          <cell r="A251" t="str">
            <v>37503</v>
          </cell>
          <cell r="B251" t="str">
            <v>37-504</v>
          </cell>
          <cell r="C251" t="str">
            <v xml:space="preserve">BLAINE              </v>
          </cell>
          <cell r="D251" t="str">
            <v>BL</v>
          </cell>
          <cell r="E251">
            <v>41349</v>
          </cell>
          <cell r="F251">
            <v>0.76844022375439058</v>
          </cell>
          <cell r="G251">
            <v>7717</v>
          </cell>
          <cell r="H251">
            <v>0.143414670408296</v>
          </cell>
          <cell r="I251">
            <v>4743</v>
          </cell>
          <cell r="J251">
            <v>8.8145105837313456E-2</v>
          </cell>
          <cell r="K251">
            <v>53809</v>
          </cell>
        </row>
        <row r="252">
          <cell r="A252" t="str">
            <v>37504</v>
          </cell>
          <cell r="B252" t="str">
            <v>37-505</v>
          </cell>
          <cell r="C252" t="str">
            <v xml:space="preserve">LYNDEN              </v>
          </cell>
          <cell r="D252" t="str">
            <v>BL</v>
          </cell>
          <cell r="E252">
            <v>41410</v>
          </cell>
          <cell r="F252">
            <v>0.74810760031073298</v>
          </cell>
          <cell r="G252">
            <v>8149</v>
          </cell>
          <cell r="H252">
            <v>0.14721875959749245</v>
          </cell>
          <cell r="I252">
            <v>5794</v>
          </cell>
          <cell r="J252">
            <v>0.10467364009177461</v>
          </cell>
          <cell r="K252">
            <v>55353</v>
          </cell>
        </row>
        <row r="253">
          <cell r="A253" t="str">
            <v>37505</v>
          </cell>
          <cell r="B253" t="str">
            <v>37-506</v>
          </cell>
          <cell r="C253" t="str">
            <v xml:space="preserve">MERIDIAN            </v>
          </cell>
          <cell r="D253" t="str">
            <v>BLS</v>
          </cell>
          <cell r="E253">
            <v>36090</v>
          </cell>
          <cell r="F253">
            <v>0.77822102425876005</v>
          </cell>
          <cell r="G253">
            <v>5979</v>
          </cell>
          <cell r="H253">
            <v>0.12892722371967655</v>
          </cell>
          <cell r="I253">
            <v>4306</v>
          </cell>
          <cell r="J253">
            <v>9.2851752021563344E-2</v>
          </cell>
          <cell r="K253">
            <v>46375</v>
          </cell>
        </row>
        <row r="254">
          <cell r="A254" t="str">
            <v>37506</v>
          </cell>
          <cell r="B254" t="str">
            <v>37-507</v>
          </cell>
          <cell r="C254" t="str">
            <v xml:space="preserve">NOOKSACK VALLEY     </v>
          </cell>
          <cell r="D254" t="str">
            <v>BLS</v>
          </cell>
          <cell r="E254">
            <v>59103</v>
          </cell>
          <cell r="F254">
            <v>0.814046058068426</v>
          </cell>
          <cell r="G254">
            <v>10195</v>
          </cell>
          <cell r="H254">
            <v>0.14041926064679633</v>
          </cell>
          <cell r="I254">
            <v>3306</v>
          </cell>
          <cell r="J254">
            <v>4.5534681284777695E-2</v>
          </cell>
          <cell r="K254">
            <v>72604</v>
          </cell>
        </row>
        <row r="255">
          <cell r="A255" t="str">
            <v>37507</v>
          </cell>
          <cell r="B255" t="str">
            <v>38-264</v>
          </cell>
          <cell r="C255" t="str">
            <v xml:space="preserve">MOUNT BAKER         </v>
          </cell>
          <cell r="D255" t="str">
            <v>BL</v>
          </cell>
          <cell r="E255">
            <v>78843</v>
          </cell>
          <cell r="F255">
            <v>0.67811435648673757</v>
          </cell>
          <cell r="G255">
            <v>13561</v>
          </cell>
          <cell r="H255">
            <v>0.11663570371899405</v>
          </cell>
          <cell r="I255">
            <v>23864</v>
          </cell>
          <cell r="J255">
            <v>0.20524993979426842</v>
          </cell>
          <cell r="K255">
            <v>116268</v>
          </cell>
        </row>
        <row r="256">
          <cell r="A256" t="str">
            <v>38264</v>
          </cell>
          <cell r="B256" t="str">
            <v>38-265</v>
          </cell>
          <cell r="C256" t="str">
            <v xml:space="preserve">LAMONT              </v>
          </cell>
          <cell r="D256" t="str">
            <v>BL</v>
          </cell>
          <cell r="E256">
            <v>1916</v>
          </cell>
          <cell r="F256">
            <v>0.88744789254284395</v>
          </cell>
          <cell r="G256">
            <v>1</v>
          </cell>
          <cell r="H256">
            <v>4.6317739694302917E-4</v>
          </cell>
          <cell r="I256">
            <v>242</v>
          </cell>
          <cell r="J256">
            <v>0.11208893006021306</v>
          </cell>
          <cell r="K256">
            <v>2159</v>
          </cell>
        </row>
        <row r="257">
          <cell r="A257" t="str">
            <v>38265</v>
          </cell>
          <cell r="B257" t="str">
            <v>38-267</v>
          </cell>
          <cell r="C257" t="str">
            <v xml:space="preserve">TEKOA               </v>
          </cell>
          <cell r="D257" t="str">
            <v>BL</v>
          </cell>
          <cell r="E257">
            <v>4314</v>
          </cell>
          <cell r="F257">
            <v>0.53945229461047894</v>
          </cell>
          <cell r="G257">
            <v>1033</v>
          </cell>
          <cell r="H257">
            <v>0.12917344004001499</v>
          </cell>
          <cell r="I257">
            <v>2650</v>
          </cell>
          <cell r="J257">
            <v>0.33137426534950609</v>
          </cell>
          <cell r="K257">
            <v>7997</v>
          </cell>
        </row>
        <row r="258">
          <cell r="A258" t="str">
            <v>38267</v>
          </cell>
          <cell r="B258" t="str">
            <v>38-300</v>
          </cell>
          <cell r="C258" t="str">
            <v xml:space="preserve">PULLMAN             </v>
          </cell>
          <cell r="D258" t="str">
            <v>BL</v>
          </cell>
          <cell r="E258">
            <v>41102</v>
          </cell>
          <cell r="F258">
            <v>0.68068827318947389</v>
          </cell>
          <cell r="G258">
            <v>8516</v>
          </cell>
          <cell r="H258">
            <v>0.14103307222231423</v>
          </cell>
          <cell r="I258">
            <v>10765</v>
          </cell>
          <cell r="J258">
            <v>0.1782786545882119</v>
          </cell>
          <cell r="K258">
            <v>60383</v>
          </cell>
        </row>
        <row r="259">
          <cell r="A259" t="str">
            <v>38300</v>
          </cell>
          <cell r="B259" t="str">
            <v>38-301</v>
          </cell>
          <cell r="C259" t="str">
            <v xml:space="preserve">COLFAX              </v>
          </cell>
          <cell r="D259" t="str">
            <v>BL</v>
          </cell>
          <cell r="E259">
            <v>11430</v>
          </cell>
          <cell r="F259">
            <v>0.65610470122266229</v>
          </cell>
          <cell r="G259">
            <v>1764</v>
          </cell>
          <cell r="H259">
            <v>0.10125710349578096</v>
          </cell>
          <cell r="I259">
            <v>4227</v>
          </cell>
          <cell r="J259">
            <v>0.24263819528155675</v>
          </cell>
          <cell r="K259">
            <v>17421</v>
          </cell>
        </row>
        <row r="260">
          <cell r="A260" t="str">
            <v>38301</v>
          </cell>
          <cell r="B260" t="str">
            <v>38-302</v>
          </cell>
          <cell r="C260" t="str">
            <v>PALOUSE</v>
          </cell>
          <cell r="D260" t="str">
            <v>BL</v>
          </cell>
          <cell r="E260">
            <v>5048</v>
          </cell>
          <cell r="F260">
            <v>0.70759742080179422</v>
          </cell>
          <cell r="G260">
            <v>706</v>
          </cell>
          <cell r="H260">
            <v>9.8962713765068683E-2</v>
          </cell>
          <cell r="I260">
            <v>1380</v>
          </cell>
          <cell r="J260">
            <v>0.1934398654331371</v>
          </cell>
          <cell r="K260">
            <v>7134</v>
          </cell>
        </row>
        <row r="261">
          <cell r="A261" t="str">
            <v>38302</v>
          </cell>
          <cell r="B261" t="str">
            <v>38-320</v>
          </cell>
          <cell r="C261" t="str">
            <v xml:space="preserve">GARFIELD            </v>
          </cell>
          <cell r="D261" t="str">
            <v>BL</v>
          </cell>
          <cell r="E261">
            <v>5417</v>
          </cell>
          <cell r="F261">
            <v>0.70801202457195134</v>
          </cell>
          <cell r="G261">
            <v>480</v>
          </cell>
          <cell r="H261">
            <v>6.2736897137629075E-2</v>
          </cell>
          <cell r="I261">
            <v>1754</v>
          </cell>
          <cell r="J261">
            <v>0.22925107829041955</v>
          </cell>
          <cell r="K261">
            <v>7651</v>
          </cell>
        </row>
        <row r="262">
          <cell r="A262" t="str">
            <v>38320</v>
          </cell>
          <cell r="B262" t="str">
            <v>38-324</v>
          </cell>
          <cell r="C262" t="str">
            <v xml:space="preserve">ROSALIA             </v>
          </cell>
          <cell r="D262" t="str">
            <v>BL</v>
          </cell>
          <cell r="E262">
            <v>10144</v>
          </cell>
          <cell r="F262">
            <v>0.69209251552159379</v>
          </cell>
          <cell r="G262">
            <v>2205</v>
          </cell>
          <cell r="H262">
            <v>0.15044006276864297</v>
          </cell>
          <cell r="I262">
            <v>2308</v>
          </cell>
          <cell r="J262">
            <v>0.15746742170976324</v>
          </cell>
          <cell r="K262">
            <v>14657</v>
          </cell>
        </row>
        <row r="263">
          <cell r="A263" t="str">
            <v>38324</v>
          </cell>
          <cell r="B263" t="str">
            <v>39-002</v>
          </cell>
          <cell r="C263" t="str">
            <v xml:space="preserve">OAKESDALE           </v>
          </cell>
          <cell r="D263" t="str">
            <v>BL</v>
          </cell>
          <cell r="E263">
            <v>2599</v>
          </cell>
          <cell r="F263">
            <v>0.60385687732342008</v>
          </cell>
          <cell r="G263">
            <v>332</v>
          </cell>
          <cell r="H263">
            <v>7.7137546468401486E-2</v>
          </cell>
          <cell r="I263">
            <v>1373</v>
          </cell>
          <cell r="J263">
            <v>0.31900557620817843</v>
          </cell>
          <cell r="K263">
            <v>4304</v>
          </cell>
        </row>
        <row r="264">
          <cell r="A264" t="str">
            <v>39002</v>
          </cell>
          <cell r="B264" t="str">
            <v>39-003</v>
          </cell>
          <cell r="C264" t="str">
            <v xml:space="preserve">UNION GAP           </v>
          </cell>
          <cell r="D264" t="str">
            <v>BLSC</v>
          </cell>
          <cell r="E264">
            <v>53207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53207</v>
          </cell>
        </row>
        <row r="265">
          <cell r="A265" t="str">
            <v>39003</v>
          </cell>
          <cell r="B265" t="str">
            <v>39-007</v>
          </cell>
          <cell r="C265" t="str">
            <v xml:space="preserve">NACHES VALLEY       </v>
          </cell>
          <cell r="D265" t="str">
            <v>BL</v>
          </cell>
          <cell r="E265">
            <v>21169</v>
          </cell>
          <cell r="F265">
            <v>0.62795526682685177</v>
          </cell>
          <cell r="G265">
            <v>5577</v>
          </cell>
          <cell r="H265">
            <v>0.16543561448785263</v>
          </cell>
          <cell r="I265">
            <v>6965</v>
          </cell>
          <cell r="J265">
            <v>0.20660911868529561</v>
          </cell>
          <cell r="K265">
            <v>33711</v>
          </cell>
        </row>
        <row r="266">
          <cell r="A266" t="str">
            <v>39007</v>
          </cell>
          <cell r="B266" t="str">
            <v>39-090</v>
          </cell>
          <cell r="C266" t="str">
            <v xml:space="preserve">YAKIMA              </v>
          </cell>
          <cell r="D266" t="str">
            <v>BLSC</v>
          </cell>
          <cell r="E266">
            <v>785715</v>
          </cell>
          <cell r="F266">
            <v>0.9950961705296566</v>
          </cell>
          <cell r="G266">
            <v>0</v>
          </cell>
          <cell r="H266">
            <v>0</v>
          </cell>
          <cell r="I266">
            <v>3872</v>
          </cell>
          <cell r="J266">
            <v>4.9038294703433565E-3</v>
          </cell>
          <cell r="K266">
            <v>789587</v>
          </cell>
        </row>
        <row r="267">
          <cell r="A267" t="str">
            <v>39090</v>
          </cell>
          <cell r="B267" t="str">
            <v>39-119</v>
          </cell>
          <cell r="C267" t="str">
            <v xml:space="preserve">EAST VALLEY         </v>
          </cell>
          <cell r="D267" t="str">
            <v>BL</v>
          </cell>
          <cell r="E267">
            <v>49254</v>
          </cell>
          <cell r="F267">
            <v>0.74207885736670032</v>
          </cell>
          <cell r="G267">
            <v>10439</v>
          </cell>
          <cell r="H267">
            <v>0.15727780874753289</v>
          </cell>
          <cell r="I267">
            <v>6680</v>
          </cell>
          <cell r="J267">
            <v>0.10064333388576681</v>
          </cell>
          <cell r="K267">
            <v>66373</v>
          </cell>
        </row>
        <row r="268">
          <cell r="A268" t="str">
            <v>39119</v>
          </cell>
          <cell r="B268" t="str">
            <v>39-120</v>
          </cell>
          <cell r="C268" t="str">
            <v xml:space="preserve">SELAH               </v>
          </cell>
          <cell r="D268" t="str">
            <v>BL</v>
          </cell>
          <cell r="E268">
            <v>77569</v>
          </cell>
          <cell r="F268">
            <v>0.82975696375850416</v>
          </cell>
          <cell r="G268">
            <v>7781</v>
          </cell>
          <cell r="H268">
            <v>8.323349450173291E-2</v>
          </cell>
          <cell r="I268">
            <v>8134</v>
          </cell>
          <cell r="J268">
            <v>8.7009541739762955E-2</v>
          </cell>
          <cell r="K268">
            <v>93484</v>
          </cell>
        </row>
        <row r="269">
          <cell r="A269" t="str">
            <v>39120</v>
          </cell>
          <cell r="B269" t="str">
            <v>39-200</v>
          </cell>
          <cell r="C269" t="str">
            <v xml:space="preserve">MABTON              </v>
          </cell>
          <cell r="D269" t="str">
            <v>BLS</v>
          </cell>
          <cell r="E269">
            <v>77314</v>
          </cell>
          <cell r="F269">
            <v>0.99799919967987194</v>
          </cell>
          <cell r="G269">
            <v>0</v>
          </cell>
          <cell r="H269">
            <v>0</v>
          </cell>
          <cell r="I269">
            <v>155</v>
          </cell>
          <cell r="J269">
            <v>2.0008003201280513E-3</v>
          </cell>
          <cell r="K269">
            <v>77469</v>
          </cell>
        </row>
        <row r="270">
          <cell r="A270" t="str">
            <v>39200</v>
          </cell>
          <cell r="B270" t="str">
            <v>39-201</v>
          </cell>
          <cell r="C270" t="str">
            <v xml:space="preserve">GRANDVIEW           </v>
          </cell>
          <cell r="D270" t="str">
            <v>BLS</v>
          </cell>
          <cell r="E270">
            <v>153641</v>
          </cell>
          <cell r="F270">
            <v>0.93369269288735479</v>
          </cell>
          <cell r="G270">
            <v>0</v>
          </cell>
          <cell r="H270">
            <v>0</v>
          </cell>
          <cell r="I270">
            <v>10911</v>
          </cell>
          <cell r="J270">
            <v>6.6307307112645236E-2</v>
          </cell>
          <cell r="K270">
            <v>164552</v>
          </cell>
        </row>
        <row r="271">
          <cell r="A271" t="str">
            <v>39201</v>
          </cell>
          <cell r="B271" t="str">
            <v>39-202</v>
          </cell>
          <cell r="C271" t="str">
            <v xml:space="preserve">SUNNYSIDE           </v>
          </cell>
          <cell r="D271" t="str">
            <v>BLS</v>
          </cell>
          <cell r="E271">
            <v>379365</v>
          </cell>
          <cell r="F271">
            <v>0.91063918654222842</v>
          </cell>
          <cell r="G271">
            <v>0</v>
          </cell>
          <cell r="H271">
            <v>0</v>
          </cell>
          <cell r="I271">
            <v>37227</v>
          </cell>
          <cell r="J271">
            <v>8.9360813457771637E-2</v>
          </cell>
          <cell r="K271">
            <v>416592</v>
          </cell>
        </row>
        <row r="272">
          <cell r="A272" t="str">
            <v>39202</v>
          </cell>
          <cell r="B272" t="str">
            <v>39-203</v>
          </cell>
          <cell r="C272" t="str">
            <v xml:space="preserve">TOPPENISH           </v>
          </cell>
          <cell r="D272" t="str">
            <v>BLS</v>
          </cell>
          <cell r="E272">
            <v>275202</v>
          </cell>
          <cell r="F272">
            <v>0.94199192877606974</v>
          </cell>
          <cell r="G272">
            <v>0</v>
          </cell>
          <cell r="H272">
            <v>0</v>
          </cell>
          <cell r="I272">
            <v>16947</v>
          </cell>
          <cell r="J272">
            <v>5.8008071223930258E-2</v>
          </cell>
          <cell r="K272">
            <v>292149</v>
          </cell>
        </row>
        <row r="273">
          <cell r="A273" t="str">
            <v>39203</v>
          </cell>
          <cell r="B273" t="str">
            <v>39-204</v>
          </cell>
          <cell r="C273" t="str">
            <v xml:space="preserve">HIGHLAND            </v>
          </cell>
          <cell r="D273" t="str">
            <v>BLS</v>
          </cell>
          <cell r="E273">
            <v>49894</v>
          </cell>
          <cell r="F273">
            <v>0.80617224107287122</v>
          </cell>
          <cell r="G273">
            <v>8255</v>
          </cell>
          <cell r="H273">
            <v>0.13338180643076425</v>
          </cell>
          <cell r="I273">
            <v>3741</v>
          </cell>
          <cell r="J273">
            <v>6.0445952496364516E-2</v>
          </cell>
          <cell r="K273">
            <v>61890</v>
          </cell>
        </row>
        <row r="274">
          <cell r="A274" t="str">
            <v>39204</v>
          </cell>
          <cell r="B274" t="str">
            <v>39-205</v>
          </cell>
          <cell r="C274" t="str">
            <v xml:space="preserve">GRANGER             </v>
          </cell>
          <cell r="D274" t="str">
            <v>BLS</v>
          </cell>
          <cell r="E274">
            <v>108005</v>
          </cell>
          <cell r="F274">
            <v>0.89991417882466651</v>
          </cell>
          <cell r="G274">
            <v>0</v>
          </cell>
          <cell r="H274">
            <v>0</v>
          </cell>
          <cell r="I274">
            <v>12012</v>
          </cell>
          <cell r="J274">
            <v>0.10008582117533349</v>
          </cell>
          <cell r="K274">
            <v>120017</v>
          </cell>
        </row>
        <row r="275">
          <cell r="A275" t="str">
            <v>39205</v>
          </cell>
          <cell r="B275" t="str">
            <v>39-207</v>
          </cell>
          <cell r="C275" t="str">
            <v xml:space="preserve">ZILLAH              </v>
          </cell>
          <cell r="D275" t="str">
            <v>BLS</v>
          </cell>
          <cell r="E275">
            <v>34579</v>
          </cell>
          <cell r="F275">
            <v>0.72045587132261024</v>
          </cell>
          <cell r="G275">
            <v>6942</v>
          </cell>
          <cell r="H275">
            <v>0.14463705308775732</v>
          </cell>
          <cell r="I275">
            <v>6475</v>
          </cell>
          <cell r="J275">
            <v>0.13490707558963247</v>
          </cell>
          <cell r="K275">
            <v>47996</v>
          </cell>
        </row>
        <row r="276">
          <cell r="A276" t="str">
            <v>39207</v>
          </cell>
          <cell r="B276" t="str">
            <v>39-208</v>
          </cell>
          <cell r="C276" t="str">
            <v xml:space="preserve">WAPATO              </v>
          </cell>
          <cell r="D276" t="str">
            <v>BLS</v>
          </cell>
          <cell r="E276">
            <v>164210</v>
          </cell>
          <cell r="F276">
            <v>0.79175888022603769</v>
          </cell>
          <cell r="G276">
            <v>15440</v>
          </cell>
          <cell r="H276">
            <v>7.4445874859570202E-2</v>
          </cell>
          <cell r="I276">
            <v>27749</v>
          </cell>
          <cell r="J276">
            <v>0.13379524491439207</v>
          </cell>
          <cell r="K276">
            <v>207399</v>
          </cell>
        </row>
        <row r="277">
          <cell r="A277" t="str">
            <v>39208</v>
          </cell>
          <cell r="B277" t="str">
            <v>39-209</v>
          </cell>
          <cell r="C277" t="str">
            <v xml:space="preserve">WEST VALLEY         </v>
          </cell>
          <cell r="D277" t="str">
            <v>BL</v>
          </cell>
          <cell r="E277">
            <v>90274</v>
          </cell>
          <cell r="F277">
            <v>0.68217815796632708</v>
          </cell>
          <cell r="G277">
            <v>19005</v>
          </cell>
          <cell r="H277">
            <v>0.14361605658495299</v>
          </cell>
          <cell r="I277">
            <v>23053</v>
          </cell>
          <cell r="J277">
            <v>0.1742057854487199</v>
          </cell>
          <cell r="K277">
            <v>132332</v>
          </cell>
        </row>
        <row r="278">
          <cell r="A278" t="str">
            <v>39209</v>
          </cell>
          <cell r="C278" t="str">
            <v xml:space="preserve">MOUNT ADAMS         </v>
          </cell>
          <cell r="D278" t="str">
            <v>BLS</v>
          </cell>
          <cell r="E278">
            <v>40184</v>
          </cell>
          <cell r="F278">
            <v>0.77593264848999766</v>
          </cell>
          <cell r="G278">
            <v>3176</v>
          </cell>
          <cell r="H278">
            <v>6.1326948327797948E-2</v>
          </cell>
          <cell r="I278">
            <v>8428</v>
          </cell>
          <cell r="J278">
            <v>0.16274040318220437</v>
          </cell>
          <cell r="K278">
            <v>51788</v>
          </cell>
        </row>
        <row r="279">
          <cell r="A279">
            <v>0</v>
          </cell>
          <cell r="C279">
            <v>0</v>
          </cell>
          <cell r="D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</row>
        <row r="280">
          <cell r="C280" t="str">
            <v>TOTAL  FY 2014–15</v>
          </cell>
          <cell r="E280">
            <v>23659982</v>
          </cell>
          <cell r="F280">
            <v>0.7686713615866948</v>
          </cell>
          <cell r="G280">
            <v>3155348</v>
          </cell>
          <cell r="H280">
            <v>0.10251172817628747</v>
          </cell>
          <cell r="I280">
            <v>3965031</v>
          </cell>
          <cell r="J280">
            <v>0.12881691023701769</v>
          </cell>
          <cell r="K280">
            <v>30780361</v>
          </cell>
        </row>
        <row r="281">
          <cell r="C281">
            <v>0</v>
          </cell>
        </row>
        <row r="282">
          <cell r="A282">
            <v>0</v>
          </cell>
        </row>
      </sheetData>
      <sheetData sheetId="2">
        <row r="9">
          <cell r="A9" t="str">
            <v>01109</v>
          </cell>
          <cell r="B9" t="str">
            <v>01-109</v>
          </cell>
          <cell r="C9" t="str">
            <v xml:space="preserve">WASHTUCNA           </v>
          </cell>
          <cell r="D9" t="str">
            <v>BL</v>
          </cell>
          <cell r="E9">
            <v>2527</v>
          </cell>
          <cell r="F9">
            <v>0.46324472960586616</v>
          </cell>
          <cell r="G9">
            <v>732</v>
          </cell>
          <cell r="H9">
            <v>0.13418881759853346</v>
          </cell>
          <cell r="I9">
            <v>2196</v>
          </cell>
          <cell r="J9">
            <v>0.40256645279560038</v>
          </cell>
          <cell r="K9">
            <v>5455</v>
          </cell>
        </row>
        <row r="10">
          <cell r="A10" t="str">
            <v>01147</v>
          </cell>
          <cell r="B10" t="str">
            <v>01-147</v>
          </cell>
          <cell r="C10" t="str">
            <v xml:space="preserve">OTHELLO             </v>
          </cell>
          <cell r="D10" t="str">
            <v>BL</v>
          </cell>
          <cell r="E10">
            <v>371124</v>
          </cell>
          <cell r="F10">
            <v>0.7427025339507779</v>
          </cell>
          <cell r="G10">
            <v>60806</v>
          </cell>
          <cell r="H10">
            <v>0.12168647212093801</v>
          </cell>
          <cell r="I10">
            <v>67764</v>
          </cell>
          <cell r="J10">
            <v>0.1356109939282841</v>
          </cell>
          <cell r="K10">
            <v>499694</v>
          </cell>
        </row>
        <row r="11">
          <cell r="A11" t="str">
            <v>01158</v>
          </cell>
          <cell r="B11" t="str">
            <v>01-158</v>
          </cell>
          <cell r="C11" t="str">
            <v xml:space="preserve">LIND                </v>
          </cell>
          <cell r="D11" t="str">
            <v>BL</v>
          </cell>
          <cell r="E11">
            <v>18552</v>
          </cell>
          <cell r="F11">
            <v>0.61943238731218697</v>
          </cell>
          <cell r="G11">
            <v>1785</v>
          </cell>
          <cell r="H11">
            <v>5.9599332220367278E-2</v>
          </cell>
          <cell r="I11">
            <v>9613</v>
          </cell>
          <cell r="J11">
            <v>0.32096828046744574</v>
          </cell>
          <cell r="K11">
            <v>29950</v>
          </cell>
        </row>
        <row r="12">
          <cell r="A12" t="str">
            <v>01160</v>
          </cell>
          <cell r="B12" t="str">
            <v>01-160</v>
          </cell>
          <cell r="C12" t="str">
            <v xml:space="preserve">RITZVILLE           </v>
          </cell>
          <cell r="D12" t="str">
            <v>BL</v>
          </cell>
          <cell r="E12">
            <v>13302</v>
          </cell>
          <cell r="F12">
            <v>0.42937378954163979</v>
          </cell>
          <cell r="G12">
            <v>3255</v>
          </cell>
          <cell r="H12">
            <v>0.10506778566817301</v>
          </cell>
          <cell r="I12">
            <v>14423</v>
          </cell>
          <cell r="J12">
            <v>0.46555842479018722</v>
          </cell>
          <cell r="K12">
            <v>30980</v>
          </cell>
        </row>
        <row r="13">
          <cell r="A13" t="str">
            <v>02250</v>
          </cell>
          <cell r="B13" t="str">
            <v>02-250</v>
          </cell>
          <cell r="C13" t="str">
            <v xml:space="preserve">CLARKSTON           </v>
          </cell>
          <cell r="D13" t="str">
            <v>BLS</v>
          </cell>
          <cell r="E13">
            <v>165165</v>
          </cell>
          <cell r="F13">
            <v>0.64036553545050268</v>
          </cell>
          <cell r="G13">
            <v>29623</v>
          </cell>
          <cell r="H13">
            <v>0.1148521070241894</v>
          </cell>
          <cell r="I13">
            <v>63135</v>
          </cell>
          <cell r="J13">
            <v>0.24478235752530794</v>
          </cell>
          <cell r="K13">
            <v>257923</v>
          </cell>
        </row>
        <row r="14">
          <cell r="A14" t="str">
            <v>02420</v>
          </cell>
          <cell r="B14" t="str">
            <v>02-420</v>
          </cell>
          <cell r="C14" t="str">
            <v xml:space="preserve">ASOTIN              </v>
          </cell>
          <cell r="D14" t="str">
            <v>BL</v>
          </cell>
          <cell r="E14">
            <v>17495</v>
          </cell>
          <cell r="F14">
            <v>0.36974807676050386</v>
          </cell>
          <cell r="G14">
            <v>3829</v>
          </cell>
          <cell r="H14">
            <v>8.0924000338152002E-2</v>
          </cell>
          <cell r="I14">
            <v>25992</v>
          </cell>
          <cell r="J14">
            <v>0.54932792290134413</v>
          </cell>
          <cell r="K14">
            <v>47316</v>
          </cell>
        </row>
        <row r="15">
          <cell r="A15" t="str">
            <v>03017</v>
          </cell>
          <cell r="B15" t="str">
            <v>03-017</v>
          </cell>
          <cell r="C15" t="str">
            <v xml:space="preserve">KENNEWICK           </v>
          </cell>
          <cell r="D15" t="str">
            <v>BLSC</v>
          </cell>
          <cell r="E15">
            <v>1068047</v>
          </cell>
          <cell r="F15">
            <v>0.69476819636875997</v>
          </cell>
          <cell r="G15">
            <v>133230</v>
          </cell>
          <cell r="H15">
            <v>8.6666566922813215E-2</v>
          </cell>
          <cell r="I15">
            <v>335994</v>
          </cell>
          <cell r="J15">
            <v>0.21856523670842681</v>
          </cell>
          <cell r="K15">
            <v>1537271</v>
          </cell>
        </row>
        <row r="16">
          <cell r="A16" t="str">
            <v>03050</v>
          </cell>
          <cell r="B16" t="str">
            <v>03-050</v>
          </cell>
          <cell r="C16" t="str">
            <v>PATERSON</v>
          </cell>
          <cell r="D16" t="str">
            <v>BL</v>
          </cell>
          <cell r="E16">
            <v>8256</v>
          </cell>
          <cell r="F16">
            <v>0.56742268041237109</v>
          </cell>
          <cell r="G16">
            <v>2417</v>
          </cell>
          <cell r="H16">
            <v>0.16611683848797251</v>
          </cell>
          <cell r="I16">
            <v>3877</v>
          </cell>
          <cell r="J16">
            <v>0.26646048109965637</v>
          </cell>
          <cell r="K16">
            <v>14550</v>
          </cell>
        </row>
        <row r="17">
          <cell r="A17" t="str">
            <v>03052</v>
          </cell>
          <cell r="B17" t="str">
            <v>03-052</v>
          </cell>
          <cell r="C17" t="str">
            <v xml:space="preserve">KIONA BENTON        </v>
          </cell>
          <cell r="D17" t="str">
            <v>BLS</v>
          </cell>
          <cell r="E17">
            <v>99760</v>
          </cell>
          <cell r="F17">
            <v>0.74252156632155586</v>
          </cell>
          <cell r="G17">
            <v>13694</v>
          </cell>
          <cell r="H17">
            <v>0.10192552455099625</v>
          </cell>
          <cell r="I17">
            <v>20899</v>
          </cell>
          <cell r="J17">
            <v>0.15555290912744785</v>
          </cell>
          <cell r="K17">
            <v>134353</v>
          </cell>
        </row>
        <row r="18">
          <cell r="A18" t="str">
            <v>03053</v>
          </cell>
          <cell r="B18" t="str">
            <v>03-053</v>
          </cell>
          <cell r="C18" t="str">
            <v xml:space="preserve">FINLEY              </v>
          </cell>
          <cell r="D18" t="str">
            <v>BLS</v>
          </cell>
          <cell r="E18">
            <v>79318</v>
          </cell>
          <cell r="F18">
            <v>0.70207210317144197</v>
          </cell>
          <cell r="G18">
            <v>15141</v>
          </cell>
          <cell r="H18">
            <v>0.13401842852970072</v>
          </cell>
          <cell r="I18">
            <v>18518</v>
          </cell>
          <cell r="J18">
            <v>0.1639094682988573</v>
          </cell>
          <cell r="K18">
            <v>112977</v>
          </cell>
        </row>
        <row r="19">
          <cell r="A19" t="str">
            <v>03116</v>
          </cell>
          <cell r="B19" t="str">
            <v>03-116</v>
          </cell>
          <cell r="C19" t="str">
            <v xml:space="preserve">PROSSER             </v>
          </cell>
          <cell r="D19" t="str">
            <v>BLS</v>
          </cell>
          <cell r="E19">
            <v>203877</v>
          </cell>
          <cell r="F19">
            <v>0.74856530215856398</v>
          </cell>
          <cell r="G19">
            <v>31863</v>
          </cell>
          <cell r="H19">
            <v>0.11698983319687029</v>
          </cell>
          <cell r="I19">
            <v>36617</v>
          </cell>
          <cell r="J19">
            <v>0.13444486464456576</v>
          </cell>
          <cell r="K19">
            <v>272357</v>
          </cell>
        </row>
        <row r="20">
          <cell r="A20" t="str">
            <v>03400</v>
          </cell>
          <cell r="B20" t="str">
            <v>03-400</v>
          </cell>
          <cell r="C20" t="str">
            <v xml:space="preserve">RICHLAND            </v>
          </cell>
          <cell r="D20" t="str">
            <v>BLSC</v>
          </cell>
          <cell r="E20">
            <v>419678</v>
          </cell>
          <cell r="F20">
            <v>0.55735092372112671</v>
          </cell>
          <cell r="G20">
            <v>67087</v>
          </cell>
          <cell r="H20">
            <v>8.9094499639436012E-2</v>
          </cell>
          <cell r="I20">
            <v>266222</v>
          </cell>
          <cell r="J20">
            <v>0.35355457663943735</v>
          </cell>
          <cell r="K20">
            <v>752987</v>
          </cell>
        </row>
        <row r="21">
          <cell r="A21" t="str">
            <v>04019</v>
          </cell>
          <cell r="B21" t="str">
            <v>04-019</v>
          </cell>
          <cell r="C21" t="str">
            <v xml:space="preserve">MANSON              </v>
          </cell>
          <cell r="D21" t="str">
            <v>BLS</v>
          </cell>
          <cell r="E21">
            <v>64979</v>
          </cell>
          <cell r="F21">
            <v>0.7090139338985455</v>
          </cell>
          <cell r="G21">
            <v>12428</v>
          </cell>
          <cell r="H21">
            <v>0.13560727574279574</v>
          </cell>
          <cell r="I21">
            <v>14240</v>
          </cell>
          <cell r="J21">
            <v>0.15537879035865876</v>
          </cell>
          <cell r="K21">
            <v>91647</v>
          </cell>
        </row>
        <row r="22">
          <cell r="A22" t="str">
            <v>04127</v>
          </cell>
          <cell r="B22" t="str">
            <v>04-127</v>
          </cell>
          <cell r="C22" t="str">
            <v xml:space="preserve">ENTIAT              </v>
          </cell>
          <cell r="D22" t="str">
            <v>BL</v>
          </cell>
          <cell r="E22">
            <v>21176</v>
          </cell>
          <cell r="F22">
            <v>0.63942990005133316</v>
          </cell>
          <cell r="G22">
            <v>5222</v>
          </cell>
          <cell r="H22">
            <v>0.1576833650391038</v>
          </cell>
          <cell r="I22">
            <v>6719</v>
          </cell>
          <cell r="J22">
            <v>0.20288673490956308</v>
          </cell>
          <cell r="K22">
            <v>33117</v>
          </cell>
        </row>
        <row r="23">
          <cell r="A23" t="str">
            <v>04129</v>
          </cell>
          <cell r="B23" t="str">
            <v>04-129</v>
          </cell>
          <cell r="C23" t="str">
            <v xml:space="preserve">LAKE CHELAN         </v>
          </cell>
          <cell r="D23" t="str">
            <v>BLS</v>
          </cell>
          <cell r="E23">
            <v>98960</v>
          </cell>
          <cell r="F23">
            <v>0.6260794746398588</v>
          </cell>
          <cell r="G23">
            <v>27812</v>
          </cell>
          <cell r="H23">
            <v>0.17595515712089482</v>
          </cell>
          <cell r="I23">
            <v>31291</v>
          </cell>
          <cell r="J23">
            <v>0.19796536823924638</v>
          </cell>
          <cell r="K23">
            <v>158063</v>
          </cell>
        </row>
        <row r="24">
          <cell r="A24" t="str">
            <v>04222</v>
          </cell>
          <cell r="B24" t="str">
            <v>04-222</v>
          </cell>
          <cell r="C24" t="str">
            <v xml:space="preserve">CASHMERE            </v>
          </cell>
          <cell r="D24" t="str">
            <v>BL</v>
          </cell>
          <cell r="E24">
            <v>75700</v>
          </cell>
          <cell r="F24">
            <v>0.49576601415912974</v>
          </cell>
          <cell r="G24">
            <v>18735</v>
          </cell>
          <cell r="H24">
            <v>0.12269717668786388</v>
          </cell>
          <cell r="I24">
            <v>58258</v>
          </cell>
          <cell r="J24">
            <v>0.38153680915300636</v>
          </cell>
          <cell r="K24">
            <v>152693</v>
          </cell>
        </row>
        <row r="25">
          <cell r="A25" t="str">
            <v>04228</v>
          </cell>
          <cell r="B25" t="str">
            <v>04-228</v>
          </cell>
          <cell r="C25" t="str">
            <v xml:space="preserve">CASCADE             </v>
          </cell>
          <cell r="D25" t="str">
            <v>BLS</v>
          </cell>
          <cell r="E25">
            <v>51847</v>
          </cell>
          <cell r="F25">
            <v>0.53778174236845111</v>
          </cell>
          <cell r="G25">
            <v>15482</v>
          </cell>
          <cell r="H25">
            <v>0.16058666721986536</v>
          </cell>
          <cell r="I25">
            <v>29080</v>
          </cell>
          <cell r="J25">
            <v>0.30163159041168358</v>
          </cell>
          <cell r="K25">
            <v>96409</v>
          </cell>
        </row>
        <row r="26">
          <cell r="A26" t="str">
            <v>04246</v>
          </cell>
          <cell r="B26" t="str">
            <v>04-246</v>
          </cell>
          <cell r="C26" t="str">
            <v xml:space="preserve">WENATCHEE           </v>
          </cell>
          <cell r="D26" t="str">
            <v>BLS</v>
          </cell>
          <cell r="E26">
            <v>504349</v>
          </cell>
          <cell r="F26">
            <v>0.72850483961595069</v>
          </cell>
          <cell r="G26">
            <v>59226</v>
          </cell>
          <cell r="H26">
            <v>8.5548752215418883E-2</v>
          </cell>
          <cell r="I26">
            <v>128732</v>
          </cell>
          <cell r="J26">
            <v>0.18594640816863039</v>
          </cell>
          <cell r="K26">
            <v>692307</v>
          </cell>
        </row>
        <row r="27">
          <cell r="A27" t="str">
            <v>05121</v>
          </cell>
          <cell r="B27" t="str">
            <v>05-121</v>
          </cell>
          <cell r="C27" t="str">
            <v xml:space="preserve">PORT ANGELES        </v>
          </cell>
          <cell r="D27" t="str">
            <v>BLC</v>
          </cell>
          <cell r="E27">
            <v>202243</v>
          </cell>
          <cell r="F27">
            <v>0.6759255236306394</v>
          </cell>
          <cell r="G27">
            <v>27467</v>
          </cell>
          <cell r="H27">
            <v>9.1798709263424566E-2</v>
          </cell>
          <cell r="I27">
            <v>69499</v>
          </cell>
          <cell r="J27">
            <v>0.23227576710593598</v>
          </cell>
          <cell r="K27">
            <v>299209</v>
          </cell>
        </row>
        <row r="28">
          <cell r="A28" t="str">
            <v>05313</v>
          </cell>
          <cell r="B28" t="str">
            <v>05-313</v>
          </cell>
          <cell r="C28" t="str">
            <v xml:space="preserve">CRESCENT            </v>
          </cell>
          <cell r="D28" t="str">
            <v>BLS</v>
          </cell>
          <cell r="E28">
            <v>10155</v>
          </cell>
          <cell r="F28">
            <v>0.56510851419031716</v>
          </cell>
          <cell r="G28">
            <v>2413</v>
          </cell>
          <cell r="H28">
            <v>0.13427935447968836</v>
          </cell>
          <cell r="I28">
            <v>5402</v>
          </cell>
          <cell r="J28">
            <v>0.30061213132999443</v>
          </cell>
          <cell r="K28">
            <v>17970</v>
          </cell>
        </row>
        <row r="29">
          <cell r="A29" t="str">
            <v>05323</v>
          </cell>
          <cell r="B29" t="str">
            <v>05-323</v>
          </cell>
          <cell r="C29" t="str">
            <v xml:space="preserve">SEQUIM              </v>
          </cell>
          <cell r="D29" t="str">
            <v>BLC</v>
          </cell>
          <cell r="E29">
            <v>106724</v>
          </cell>
          <cell r="F29">
            <v>0.54084295770008461</v>
          </cell>
          <cell r="G29">
            <v>24825</v>
          </cell>
          <cell r="H29">
            <v>0.1258051274774615</v>
          </cell>
          <cell r="I29">
            <v>65780</v>
          </cell>
          <cell r="J29">
            <v>0.33335191482245385</v>
          </cell>
          <cell r="K29">
            <v>197329</v>
          </cell>
        </row>
        <row r="30">
          <cell r="A30" t="str">
            <v>05401</v>
          </cell>
          <cell r="B30" t="str">
            <v>05-401</v>
          </cell>
          <cell r="C30" t="str">
            <v xml:space="preserve">CAPE FLATTERY       </v>
          </cell>
          <cell r="D30" t="str">
            <v>BLS</v>
          </cell>
          <cell r="E30">
            <v>31795</v>
          </cell>
          <cell r="F30">
            <v>0.61213684757705855</v>
          </cell>
          <cell r="G30">
            <v>6616</v>
          </cell>
          <cell r="H30">
            <v>0.12737529119577984</v>
          </cell>
          <cell r="I30">
            <v>13530</v>
          </cell>
          <cell r="J30">
            <v>0.26048786122716161</v>
          </cell>
          <cell r="K30">
            <v>51941</v>
          </cell>
        </row>
        <row r="31">
          <cell r="A31" t="str">
            <v>05402</v>
          </cell>
          <cell r="B31" t="str">
            <v>05-402</v>
          </cell>
          <cell r="C31" t="str">
            <v xml:space="preserve">QUILLAYUTE VALLEY   </v>
          </cell>
          <cell r="D31" t="str">
            <v>BL</v>
          </cell>
          <cell r="E31">
            <v>82502</v>
          </cell>
          <cell r="F31">
            <v>0.73607294529103173</v>
          </cell>
          <cell r="G31">
            <v>9993</v>
          </cell>
          <cell r="H31">
            <v>8.9156347025445198E-2</v>
          </cell>
          <cell r="I31">
            <v>19589</v>
          </cell>
          <cell r="J31">
            <v>0.17477070768352307</v>
          </cell>
          <cell r="K31">
            <v>112084</v>
          </cell>
        </row>
        <row r="32">
          <cell r="A32" t="str">
            <v>06037</v>
          </cell>
          <cell r="B32" t="str">
            <v>06-037</v>
          </cell>
          <cell r="C32" t="str">
            <v xml:space="preserve">VANCOUVER           </v>
          </cell>
          <cell r="D32" t="str">
            <v>BL</v>
          </cell>
          <cell r="E32">
            <v>1299391</v>
          </cell>
          <cell r="F32">
            <v>0.63416263743986667</v>
          </cell>
          <cell r="G32">
            <v>170176</v>
          </cell>
          <cell r="H32">
            <v>8.3053723620501257E-2</v>
          </cell>
          <cell r="I32">
            <v>579420</v>
          </cell>
          <cell r="J32">
            <v>0.2827836389396321</v>
          </cell>
          <cell r="K32">
            <v>2048987</v>
          </cell>
        </row>
        <row r="33">
          <cell r="A33" t="str">
            <v>06098</v>
          </cell>
          <cell r="B33" t="str">
            <v>06-098</v>
          </cell>
          <cell r="C33" t="str">
            <v xml:space="preserve">HOCKINSON           </v>
          </cell>
          <cell r="D33" t="str">
            <v>BLC</v>
          </cell>
          <cell r="E33">
            <v>28891</v>
          </cell>
          <cell r="F33">
            <v>0.24904531623091711</v>
          </cell>
          <cell r="G33">
            <v>11480</v>
          </cell>
          <cell r="H33">
            <v>9.8959545544665406E-2</v>
          </cell>
          <cell r="I33">
            <v>75636</v>
          </cell>
          <cell r="J33">
            <v>0.65199513822441746</v>
          </cell>
          <cell r="K33">
            <v>116007</v>
          </cell>
        </row>
        <row r="34">
          <cell r="A34" t="str">
            <v>06101</v>
          </cell>
          <cell r="B34" t="str">
            <v>06-101</v>
          </cell>
          <cell r="C34" t="str">
            <v xml:space="preserve">LACENTER            </v>
          </cell>
          <cell r="D34" t="str">
            <v>BL</v>
          </cell>
          <cell r="E34">
            <v>35506</v>
          </cell>
          <cell r="F34">
            <v>0.38495148262590123</v>
          </cell>
          <cell r="G34">
            <v>8582</v>
          </cell>
          <cell r="H34">
            <v>9.3044939556567466E-2</v>
          </cell>
          <cell r="I34">
            <v>48147</v>
          </cell>
          <cell r="J34">
            <v>0.52200357781753126</v>
          </cell>
          <cell r="K34">
            <v>92235</v>
          </cell>
        </row>
        <row r="35">
          <cell r="A35" t="str">
            <v>06103</v>
          </cell>
          <cell r="B35" t="str">
            <v>06-103</v>
          </cell>
          <cell r="C35" t="str">
            <v xml:space="preserve">GREEN MOUNTAIN      </v>
          </cell>
          <cell r="D35" t="str">
            <v>L</v>
          </cell>
          <cell r="E35">
            <v>4947</v>
          </cell>
          <cell r="F35">
            <v>0.45826771653543308</v>
          </cell>
          <cell r="G35">
            <v>1516</v>
          </cell>
          <cell r="H35">
            <v>0.14043538675312645</v>
          </cell>
          <cell r="I35">
            <v>4332</v>
          </cell>
          <cell r="J35">
            <v>0.40129689671144048</v>
          </cell>
          <cell r="K35">
            <v>10795</v>
          </cell>
        </row>
        <row r="36">
          <cell r="A36" t="str">
            <v>06112</v>
          </cell>
          <cell r="B36" t="str">
            <v>06-112</v>
          </cell>
          <cell r="C36" t="str">
            <v xml:space="preserve">WASHOUGAL           </v>
          </cell>
          <cell r="D36" t="str">
            <v>BLC</v>
          </cell>
          <cell r="E36">
            <v>118103</v>
          </cell>
          <cell r="F36">
            <v>0.57857608253685211</v>
          </cell>
          <cell r="G36">
            <v>19198</v>
          </cell>
          <cell r="H36">
            <v>9.4049292842201176E-2</v>
          </cell>
          <cell r="I36">
            <v>66826</v>
          </cell>
          <cell r="J36">
            <v>0.32737462462094674</v>
          </cell>
          <cell r="K36">
            <v>204127</v>
          </cell>
        </row>
        <row r="37">
          <cell r="A37" t="str">
            <v>06114</v>
          </cell>
          <cell r="B37" t="str">
            <v>06-114</v>
          </cell>
          <cell r="C37" t="str">
            <v xml:space="preserve">EVERGREEN           </v>
          </cell>
          <cell r="D37" t="str">
            <v>BLC</v>
          </cell>
          <cell r="E37">
            <v>1193465</v>
          </cell>
          <cell r="F37">
            <v>0.56141342031458885</v>
          </cell>
          <cell r="G37">
            <v>250009</v>
          </cell>
          <cell r="H37">
            <v>0.11760580142645997</v>
          </cell>
          <cell r="I37">
            <v>682348</v>
          </cell>
          <cell r="J37">
            <v>0.3209807782589511</v>
          </cell>
          <cell r="K37">
            <v>2125822</v>
          </cell>
        </row>
        <row r="38">
          <cell r="A38" t="str">
            <v>06117</v>
          </cell>
          <cell r="B38" t="str">
            <v>06-117</v>
          </cell>
          <cell r="C38" t="str">
            <v xml:space="preserve">CAMAS               </v>
          </cell>
          <cell r="D38" t="str">
            <v>BLC</v>
          </cell>
          <cell r="E38">
            <v>90825</v>
          </cell>
          <cell r="F38">
            <v>0.31315186098229525</v>
          </cell>
          <cell r="G38">
            <v>16543</v>
          </cell>
          <cell r="H38">
            <v>5.7037943696450426E-2</v>
          </cell>
          <cell r="I38">
            <v>182667</v>
          </cell>
          <cell r="J38">
            <v>0.62981019532125437</v>
          </cell>
          <cell r="K38">
            <v>290035</v>
          </cell>
        </row>
        <row r="39">
          <cell r="A39" t="str">
            <v>06119</v>
          </cell>
          <cell r="B39" t="str">
            <v>06-119</v>
          </cell>
          <cell r="C39" t="str">
            <v xml:space="preserve">BATTLE GROUND       </v>
          </cell>
          <cell r="D39" t="str">
            <v>BLC</v>
          </cell>
          <cell r="E39">
            <v>357431</v>
          </cell>
          <cell r="F39">
            <v>0.51182141931492897</v>
          </cell>
          <cell r="G39">
            <v>96837</v>
          </cell>
          <cell r="H39">
            <v>0.13866522708494725</v>
          </cell>
          <cell r="I39">
            <v>244083</v>
          </cell>
          <cell r="J39">
            <v>0.3495133536001237</v>
          </cell>
          <cell r="K39">
            <v>698351</v>
          </cell>
        </row>
        <row r="40">
          <cell r="A40" t="str">
            <v>06122</v>
          </cell>
          <cell r="B40" t="str">
            <v>06-122</v>
          </cell>
          <cell r="C40" t="str">
            <v xml:space="preserve">RIDGEFIELD          </v>
          </cell>
          <cell r="D40" t="str">
            <v>BLC</v>
          </cell>
          <cell r="E40">
            <v>65661</v>
          </cell>
          <cell r="F40">
            <v>0.4856008164714235</v>
          </cell>
          <cell r="G40">
            <v>11248</v>
          </cell>
          <cell r="H40">
            <v>8.3185421843568808E-2</v>
          </cell>
          <cell r="I40">
            <v>58307</v>
          </cell>
          <cell r="J40">
            <v>0.43121376168500769</v>
          </cell>
          <cell r="K40">
            <v>135216</v>
          </cell>
        </row>
        <row r="41">
          <cell r="A41" t="str">
            <v>07002</v>
          </cell>
          <cell r="B41" t="str">
            <v>07-002</v>
          </cell>
          <cell r="C41" t="str">
            <v xml:space="preserve">DAYTON              </v>
          </cell>
          <cell r="D41" t="str">
            <v>BL</v>
          </cell>
          <cell r="E41">
            <v>20856</v>
          </cell>
          <cell r="F41">
            <v>0.59042011097270974</v>
          </cell>
          <cell r="G41">
            <v>5512</v>
          </cell>
          <cell r="H41">
            <v>0.1560412184350583</v>
          </cell>
          <cell r="I41">
            <v>8956</v>
          </cell>
          <cell r="J41">
            <v>0.2535386705922319</v>
          </cell>
          <cell r="K41">
            <v>35324</v>
          </cell>
        </row>
        <row r="42">
          <cell r="A42" t="str">
            <v>08122</v>
          </cell>
          <cell r="B42" t="str">
            <v>08-122</v>
          </cell>
          <cell r="C42" t="str">
            <v xml:space="preserve">LONGVIEW            </v>
          </cell>
          <cell r="D42" t="str">
            <v>BLS</v>
          </cell>
          <cell r="E42">
            <v>451432</v>
          </cell>
          <cell r="F42">
            <v>0.74567312298274535</v>
          </cell>
          <cell r="G42">
            <v>41973</v>
          </cell>
          <cell r="H42">
            <v>6.9330791771418002E-2</v>
          </cell>
          <cell r="I42">
            <v>111997</v>
          </cell>
          <cell r="J42">
            <v>0.18499608524583666</v>
          </cell>
          <cell r="K42">
            <v>605402</v>
          </cell>
        </row>
        <row r="43">
          <cell r="A43" t="str">
            <v>08130</v>
          </cell>
          <cell r="B43" t="str">
            <v>08-130</v>
          </cell>
          <cell r="C43" t="str">
            <v xml:space="preserve">TOUTLE LAKE         </v>
          </cell>
          <cell r="D43" t="str">
            <v>BL</v>
          </cell>
          <cell r="E43">
            <v>25776</v>
          </cell>
          <cell r="F43">
            <v>0.46873977086743046</v>
          </cell>
          <cell r="G43">
            <v>6210</v>
          </cell>
          <cell r="H43">
            <v>0.11292962356792144</v>
          </cell>
          <cell r="I43">
            <v>23004</v>
          </cell>
          <cell r="J43">
            <v>0.41833060556464813</v>
          </cell>
          <cell r="K43">
            <v>54990</v>
          </cell>
        </row>
        <row r="44">
          <cell r="A44" t="str">
            <v>08401</v>
          </cell>
          <cell r="B44" t="str">
            <v>08-401</v>
          </cell>
          <cell r="C44" t="str">
            <v xml:space="preserve">CASTLE ROCK         </v>
          </cell>
          <cell r="D44" t="str">
            <v>BL</v>
          </cell>
          <cell r="E44">
            <v>66945</v>
          </cell>
          <cell r="F44">
            <v>0.58902458338465868</v>
          </cell>
          <cell r="G44">
            <v>10523</v>
          </cell>
          <cell r="H44">
            <v>9.2588030337691585E-2</v>
          </cell>
          <cell r="I44">
            <v>36186</v>
          </cell>
          <cell r="J44">
            <v>0.31838738627764973</v>
          </cell>
          <cell r="K44">
            <v>113654</v>
          </cell>
        </row>
        <row r="45">
          <cell r="A45" t="str">
            <v>08402</v>
          </cell>
          <cell r="B45" t="str">
            <v>08-402</v>
          </cell>
          <cell r="C45" t="str">
            <v xml:space="preserve">KALAMA              </v>
          </cell>
          <cell r="D45" t="str">
            <v>BLC</v>
          </cell>
          <cell r="E45">
            <v>30142</v>
          </cell>
          <cell r="F45">
            <v>0.53655410577282514</v>
          </cell>
          <cell r="G45">
            <v>3906</v>
          </cell>
          <cell r="H45">
            <v>6.9530234793598808E-2</v>
          </cell>
          <cell r="I45">
            <v>22129</v>
          </cell>
          <cell r="J45">
            <v>0.39391565943357604</v>
          </cell>
          <cell r="K45">
            <v>56177</v>
          </cell>
        </row>
        <row r="46">
          <cell r="A46" t="str">
            <v>08404</v>
          </cell>
          <cell r="B46" t="str">
            <v>08-404</v>
          </cell>
          <cell r="C46" t="str">
            <v xml:space="preserve">WOODLAND            </v>
          </cell>
          <cell r="D46" t="str">
            <v>BLC</v>
          </cell>
          <cell r="E46">
            <v>98188</v>
          </cell>
          <cell r="F46">
            <v>0.55083813926351455</v>
          </cell>
          <cell r="G46">
            <v>18270</v>
          </cell>
          <cell r="H46">
            <v>0.10249534367075826</v>
          </cell>
          <cell r="I46">
            <v>61794</v>
          </cell>
          <cell r="J46">
            <v>0.34666651706572715</v>
          </cell>
          <cell r="K46">
            <v>178252</v>
          </cell>
        </row>
        <row r="47">
          <cell r="A47" t="str">
            <v>08458</v>
          </cell>
          <cell r="B47" t="str">
            <v>08-458</v>
          </cell>
          <cell r="C47" t="str">
            <v xml:space="preserve">KELSO               </v>
          </cell>
          <cell r="D47" t="str">
            <v>BLS</v>
          </cell>
          <cell r="E47">
            <v>320543</v>
          </cell>
          <cell r="F47">
            <v>0.65669296500634067</v>
          </cell>
          <cell r="G47">
            <v>43565</v>
          </cell>
          <cell r="H47">
            <v>8.9251142656371324E-2</v>
          </cell>
          <cell r="I47">
            <v>124009</v>
          </cell>
          <cell r="J47">
            <v>0.25405589233728798</v>
          </cell>
          <cell r="K47">
            <v>488117</v>
          </cell>
        </row>
        <row r="48">
          <cell r="A48" t="str">
            <v>09013</v>
          </cell>
          <cell r="B48" t="str">
            <v>09-013</v>
          </cell>
          <cell r="C48" t="str">
            <v xml:space="preserve">ORONDO              </v>
          </cell>
          <cell r="D48" t="str">
            <v>BLS</v>
          </cell>
          <cell r="E48">
            <v>23212</v>
          </cell>
          <cell r="F48">
            <v>0.78218088691198273</v>
          </cell>
          <cell r="G48">
            <v>2878</v>
          </cell>
          <cell r="H48">
            <v>9.6980725165116591E-2</v>
          </cell>
          <cell r="I48">
            <v>3586</v>
          </cell>
          <cell r="J48">
            <v>0.12083838792290066</v>
          </cell>
          <cell r="K48">
            <v>29676</v>
          </cell>
        </row>
        <row r="49">
          <cell r="A49" t="str">
            <v>09075</v>
          </cell>
          <cell r="B49" t="str">
            <v>09-075</v>
          </cell>
          <cell r="C49" t="str">
            <v xml:space="preserve">BRIDGEPORT          </v>
          </cell>
          <cell r="D49" t="str">
            <v>BLSC</v>
          </cell>
          <cell r="E49">
            <v>89034</v>
          </cell>
          <cell r="F49">
            <v>0.73519842777163058</v>
          </cell>
          <cell r="G49">
            <v>11363</v>
          </cell>
          <cell r="H49">
            <v>9.3829994550048715E-2</v>
          </cell>
          <cell r="I49">
            <v>20705</v>
          </cell>
          <cell r="J49">
            <v>0.17097157767832075</v>
          </cell>
          <cell r="K49">
            <v>121102</v>
          </cell>
        </row>
        <row r="50">
          <cell r="A50" t="str">
            <v>09102</v>
          </cell>
          <cell r="B50" t="str">
            <v>09-102</v>
          </cell>
          <cell r="C50" t="str">
            <v xml:space="preserve">PALISADES           </v>
          </cell>
          <cell r="D50" t="str">
            <v>BL</v>
          </cell>
          <cell r="E50">
            <v>4338</v>
          </cell>
          <cell r="F50">
            <v>0.88911662225865962</v>
          </cell>
          <cell r="G50">
            <v>0</v>
          </cell>
          <cell r="H50">
            <v>0</v>
          </cell>
          <cell r="I50">
            <v>541</v>
          </cell>
          <cell r="J50">
            <v>0.11088337774134044</v>
          </cell>
          <cell r="K50">
            <v>4879</v>
          </cell>
        </row>
        <row r="51">
          <cell r="A51" t="str">
            <v>09206</v>
          </cell>
          <cell r="B51" t="str">
            <v>09-206</v>
          </cell>
          <cell r="C51" t="str">
            <v xml:space="preserve">EASTMONT            </v>
          </cell>
          <cell r="D51" t="str">
            <v>BLSC</v>
          </cell>
          <cell r="E51">
            <v>358203</v>
          </cell>
          <cell r="F51">
            <v>0.6448171143325695</v>
          </cell>
          <cell r="G51">
            <v>65010</v>
          </cell>
          <cell r="H51">
            <v>0.11702738559632482</v>
          </cell>
          <cell r="I51">
            <v>132298</v>
          </cell>
          <cell r="J51">
            <v>0.2381555000711057</v>
          </cell>
          <cell r="K51">
            <v>555511</v>
          </cell>
        </row>
        <row r="52">
          <cell r="A52" t="str">
            <v>09207</v>
          </cell>
          <cell r="B52" t="str">
            <v>09-207</v>
          </cell>
          <cell r="C52" t="str">
            <v xml:space="preserve">MANSFIELD           </v>
          </cell>
          <cell r="D52" t="str">
            <v>BLS</v>
          </cell>
          <cell r="E52">
            <v>7889</v>
          </cell>
          <cell r="F52">
            <v>0.63426595915742079</v>
          </cell>
          <cell r="G52">
            <v>546</v>
          </cell>
          <cell r="H52">
            <v>4.3897732754462133E-2</v>
          </cell>
          <cell r="I52">
            <v>4003</v>
          </cell>
          <cell r="J52">
            <v>0.32183630808811708</v>
          </cell>
          <cell r="K52">
            <v>12438</v>
          </cell>
        </row>
        <row r="53">
          <cell r="A53" t="str">
            <v>09209</v>
          </cell>
          <cell r="B53" t="str">
            <v>09-209</v>
          </cell>
          <cell r="C53" t="str">
            <v xml:space="preserve">WATERVILLE          </v>
          </cell>
          <cell r="D53" t="str">
            <v>BL</v>
          </cell>
          <cell r="E53">
            <v>15756</v>
          </cell>
          <cell r="F53">
            <v>0.61147979974385847</v>
          </cell>
          <cell r="G53">
            <v>2476</v>
          </cell>
          <cell r="H53">
            <v>9.6091900492878482E-2</v>
          </cell>
          <cell r="I53">
            <v>7535</v>
          </cell>
          <cell r="J53">
            <v>0.29242829976326307</v>
          </cell>
          <cell r="K53">
            <v>25767</v>
          </cell>
        </row>
        <row r="54">
          <cell r="A54" t="str">
            <v>10003</v>
          </cell>
          <cell r="B54" t="str">
            <v>10-003</v>
          </cell>
          <cell r="C54" t="str">
            <v xml:space="preserve">KELLER              </v>
          </cell>
          <cell r="D54" t="str">
            <v>BL</v>
          </cell>
          <cell r="E54">
            <v>5293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5293</v>
          </cell>
        </row>
        <row r="55">
          <cell r="A55" t="str">
            <v>10050</v>
          </cell>
          <cell r="B55" t="str">
            <v>10-050</v>
          </cell>
          <cell r="C55" t="str">
            <v xml:space="preserve">CURLEW              </v>
          </cell>
          <cell r="D55" t="str">
            <v>BL</v>
          </cell>
          <cell r="E55">
            <v>12101</v>
          </cell>
          <cell r="F55">
            <v>0.5375594153969171</v>
          </cell>
          <cell r="G55">
            <v>3473</v>
          </cell>
          <cell r="H55">
            <v>0.15428012971436186</v>
          </cell>
          <cell r="I55">
            <v>6937</v>
          </cell>
          <cell r="J55">
            <v>0.30816045488872107</v>
          </cell>
          <cell r="K55">
            <v>22511</v>
          </cell>
        </row>
        <row r="56">
          <cell r="A56" t="str">
            <v>10065</v>
          </cell>
          <cell r="B56" t="str">
            <v>10-065</v>
          </cell>
          <cell r="C56" t="str">
            <v xml:space="preserve">ORIENT              </v>
          </cell>
          <cell r="D56" t="str">
            <v>BL</v>
          </cell>
          <cell r="E56">
            <v>3352</v>
          </cell>
          <cell r="F56">
            <v>0.60713638833544648</v>
          </cell>
          <cell r="G56">
            <v>616</v>
          </cell>
          <cell r="H56">
            <v>0.1115739902191632</v>
          </cell>
          <cell r="I56">
            <v>1553</v>
          </cell>
          <cell r="J56">
            <v>0.28128962144539033</v>
          </cell>
          <cell r="K56">
            <v>5521</v>
          </cell>
        </row>
        <row r="57">
          <cell r="A57" t="str">
            <v>10070</v>
          </cell>
          <cell r="B57" t="str">
            <v>10-070</v>
          </cell>
          <cell r="C57" t="str">
            <v xml:space="preserve">INCHELIUM           </v>
          </cell>
          <cell r="D57" t="str">
            <v>BL</v>
          </cell>
          <cell r="E57">
            <v>17614</v>
          </cell>
          <cell r="F57">
            <v>0.73397783148595719</v>
          </cell>
          <cell r="G57">
            <v>3437</v>
          </cell>
          <cell r="H57">
            <v>0.14322026835569632</v>
          </cell>
          <cell r="I57">
            <v>2947</v>
          </cell>
          <cell r="J57">
            <v>0.12280190015834652</v>
          </cell>
          <cell r="K57">
            <v>23998</v>
          </cell>
        </row>
        <row r="58">
          <cell r="A58" t="str">
            <v>10309</v>
          </cell>
          <cell r="B58" t="str">
            <v>10-309</v>
          </cell>
          <cell r="C58" t="str">
            <v xml:space="preserve">REPUBLIC            </v>
          </cell>
          <cell r="D58" t="str">
            <v>BLS</v>
          </cell>
          <cell r="E58">
            <v>25083</v>
          </cell>
          <cell r="F58">
            <v>0.62091244399336587</v>
          </cell>
          <cell r="G58">
            <v>5341</v>
          </cell>
          <cell r="H58">
            <v>0.13221278807832265</v>
          </cell>
          <cell r="I58">
            <v>9973</v>
          </cell>
          <cell r="J58">
            <v>0.24687476792831151</v>
          </cell>
          <cell r="K58">
            <v>40397</v>
          </cell>
        </row>
        <row r="59">
          <cell r="A59" t="str">
            <v>11001</v>
          </cell>
          <cell r="B59" t="str">
            <v>11-001</v>
          </cell>
          <cell r="C59" t="str">
            <v xml:space="preserve">PASCO               </v>
          </cell>
          <cell r="D59" t="str">
            <v>BL</v>
          </cell>
          <cell r="E59">
            <v>1349432</v>
          </cell>
          <cell r="F59">
            <v>0.76470321559880494</v>
          </cell>
          <cell r="G59">
            <v>171500</v>
          </cell>
          <cell r="H59">
            <v>9.7186521051223815E-2</v>
          </cell>
          <cell r="I59">
            <v>243716</v>
          </cell>
          <cell r="J59">
            <v>0.1381102633499712</v>
          </cell>
          <cell r="K59">
            <v>1764648</v>
          </cell>
        </row>
        <row r="60">
          <cell r="A60" t="str">
            <v>11051</v>
          </cell>
          <cell r="B60" t="str">
            <v>11-051</v>
          </cell>
          <cell r="C60" t="str">
            <v xml:space="preserve">NORTH FRANKLIN      </v>
          </cell>
          <cell r="D60" t="str">
            <v>BLS</v>
          </cell>
          <cell r="E60">
            <v>187166</v>
          </cell>
          <cell r="F60">
            <v>0.82018404907975462</v>
          </cell>
          <cell r="G60">
            <v>19117</v>
          </cell>
          <cell r="H60">
            <v>8.3773006134969324E-2</v>
          </cell>
          <cell r="I60">
            <v>21917</v>
          </cell>
          <cell r="J60">
            <v>9.6042944785276071E-2</v>
          </cell>
          <cell r="K60">
            <v>228200</v>
          </cell>
        </row>
        <row r="61">
          <cell r="A61" t="str">
            <v>11056</v>
          </cell>
          <cell r="B61" t="str">
            <v>11-056</v>
          </cell>
          <cell r="C61" t="str">
            <v xml:space="preserve">KAHLOTUS            </v>
          </cell>
          <cell r="D61" t="str">
            <v>BL</v>
          </cell>
          <cell r="E61">
            <v>4061</v>
          </cell>
          <cell r="F61">
            <v>0.56489080539713454</v>
          </cell>
          <cell r="G61">
            <v>1731</v>
          </cell>
          <cell r="H61">
            <v>0.24078453192377244</v>
          </cell>
          <cell r="I61">
            <v>1397</v>
          </cell>
          <cell r="J61">
            <v>0.19432466267909307</v>
          </cell>
          <cell r="K61">
            <v>7189</v>
          </cell>
        </row>
        <row r="62">
          <cell r="A62" t="str">
            <v>12110</v>
          </cell>
          <cell r="B62" t="str">
            <v>12-110</v>
          </cell>
          <cell r="C62" t="str">
            <v xml:space="preserve">POMEROY             </v>
          </cell>
          <cell r="D62" t="str">
            <v>BL</v>
          </cell>
          <cell r="E62">
            <v>15205</v>
          </cell>
          <cell r="F62">
            <v>0.37968835838785397</v>
          </cell>
          <cell r="G62">
            <v>5004</v>
          </cell>
          <cell r="H62">
            <v>0.12495630025470708</v>
          </cell>
          <cell r="I62">
            <v>19837</v>
          </cell>
          <cell r="J62">
            <v>0.49535534135743897</v>
          </cell>
          <cell r="K62">
            <v>40046</v>
          </cell>
        </row>
        <row r="63">
          <cell r="A63" t="str">
            <v>13073</v>
          </cell>
          <cell r="B63" t="str">
            <v>13-073</v>
          </cell>
          <cell r="C63" t="str">
            <v xml:space="preserve">WAHLUKE             </v>
          </cell>
          <cell r="D63" t="str">
            <v>BLS</v>
          </cell>
          <cell r="E63">
            <v>299695</v>
          </cell>
          <cell r="F63">
            <v>0.83003979936908168</v>
          </cell>
          <cell r="G63">
            <v>23907</v>
          </cell>
          <cell r="H63">
            <v>6.6213188353214547E-2</v>
          </cell>
          <cell r="I63">
            <v>37459</v>
          </cell>
          <cell r="J63">
            <v>0.10374701227770376</v>
          </cell>
          <cell r="K63">
            <v>361061</v>
          </cell>
        </row>
        <row r="64">
          <cell r="A64" t="str">
            <v>13144</v>
          </cell>
          <cell r="B64" t="str">
            <v>13-144</v>
          </cell>
          <cell r="C64" t="str">
            <v xml:space="preserve">QUINCY              </v>
          </cell>
          <cell r="D64" t="str">
            <v>BLSC</v>
          </cell>
          <cell r="E64">
            <v>265800</v>
          </cell>
          <cell r="F64">
            <v>0.80474247029900814</v>
          </cell>
          <cell r="G64">
            <v>39680</v>
          </cell>
          <cell r="H64">
            <v>0.12013612197691739</v>
          </cell>
          <cell r="I64">
            <v>24812</v>
          </cell>
          <cell r="J64">
            <v>7.5121407724074454E-2</v>
          </cell>
          <cell r="K64">
            <v>330292</v>
          </cell>
        </row>
        <row r="65">
          <cell r="A65" t="str">
            <v>13146</v>
          </cell>
          <cell r="B65" t="str">
            <v>13-146</v>
          </cell>
          <cell r="C65" t="str">
            <v xml:space="preserve">WARDEN              </v>
          </cell>
          <cell r="D65" t="str">
            <v>BLS</v>
          </cell>
          <cell r="E65">
            <v>132547</v>
          </cell>
          <cell r="F65">
            <v>0.9770025135073378</v>
          </cell>
          <cell r="G65">
            <v>0</v>
          </cell>
          <cell r="H65">
            <v>0</v>
          </cell>
          <cell r="I65">
            <v>3120</v>
          </cell>
          <cell r="J65">
            <v>2.2997486492662179E-2</v>
          </cell>
          <cell r="K65">
            <v>135667</v>
          </cell>
        </row>
        <row r="66">
          <cell r="A66" t="str">
            <v>13151</v>
          </cell>
          <cell r="B66" t="str">
            <v>13-151</v>
          </cell>
          <cell r="C66" t="str">
            <v xml:space="preserve">COULEE-HARTLINE     </v>
          </cell>
          <cell r="D66" t="str">
            <v>BL</v>
          </cell>
          <cell r="E66">
            <v>8316</v>
          </cell>
          <cell r="F66">
            <v>0.41715575620767492</v>
          </cell>
          <cell r="G66">
            <v>2412</v>
          </cell>
          <cell r="H66">
            <v>0.12099322799097066</v>
          </cell>
          <cell r="I66">
            <v>9207</v>
          </cell>
          <cell r="J66">
            <v>0.4618510158013544</v>
          </cell>
          <cell r="K66">
            <v>19935</v>
          </cell>
        </row>
        <row r="67">
          <cell r="A67" t="str">
            <v>13156</v>
          </cell>
          <cell r="B67" t="str">
            <v>13-156</v>
          </cell>
          <cell r="C67" t="str">
            <v xml:space="preserve">SOAP LAKE           </v>
          </cell>
          <cell r="D67" t="str">
            <v>BL</v>
          </cell>
          <cell r="E67">
            <v>48685</v>
          </cell>
          <cell r="F67">
            <v>0.74779202826203828</v>
          </cell>
          <cell r="G67">
            <v>2374</v>
          </cell>
          <cell r="H67">
            <v>3.646417325858229E-2</v>
          </cell>
          <cell r="I67">
            <v>14046</v>
          </cell>
          <cell r="J67">
            <v>0.21574379847937947</v>
          </cell>
          <cell r="K67">
            <v>65105</v>
          </cell>
        </row>
        <row r="68">
          <cell r="A68" t="str">
            <v>13160</v>
          </cell>
          <cell r="B68" t="str">
            <v>13-160</v>
          </cell>
          <cell r="C68" t="str">
            <v xml:space="preserve">ROYAL               </v>
          </cell>
          <cell r="D68" t="str">
            <v>BLS</v>
          </cell>
          <cell r="E68">
            <v>169423</v>
          </cell>
          <cell r="F68">
            <v>0.73388085368125133</v>
          </cell>
          <cell r="G68">
            <v>20775</v>
          </cell>
          <cell r="H68">
            <v>8.9989993892375872E-2</v>
          </cell>
          <cell r="I68">
            <v>40661</v>
          </cell>
          <cell r="J68">
            <v>0.17612915242637281</v>
          </cell>
          <cell r="K68">
            <v>230859</v>
          </cell>
        </row>
        <row r="69">
          <cell r="A69" t="str">
            <v>13161</v>
          </cell>
          <cell r="B69" t="str">
            <v>13-161</v>
          </cell>
          <cell r="C69" t="str">
            <v xml:space="preserve">MOSES LAKE          </v>
          </cell>
          <cell r="D69" t="str">
            <v>BLSC</v>
          </cell>
          <cell r="E69">
            <v>554958</v>
          </cell>
          <cell r="F69">
            <v>0.66679002214391014</v>
          </cell>
          <cell r="G69">
            <v>95076</v>
          </cell>
          <cell r="H69">
            <v>0.11423518202342232</v>
          </cell>
          <cell r="I69">
            <v>182249</v>
          </cell>
          <cell r="J69">
            <v>0.21897479583266749</v>
          </cell>
          <cell r="K69">
            <v>832283</v>
          </cell>
        </row>
        <row r="70">
          <cell r="A70" t="str">
            <v>13165</v>
          </cell>
          <cell r="B70" t="str">
            <v>13-165</v>
          </cell>
          <cell r="C70" t="str">
            <v xml:space="preserve">EPHRATA             </v>
          </cell>
          <cell r="D70" t="str">
            <v>BLS</v>
          </cell>
          <cell r="E70">
            <v>131466</v>
          </cell>
          <cell r="F70">
            <v>0.64340038173542802</v>
          </cell>
          <cell r="G70">
            <v>23860</v>
          </cell>
          <cell r="H70">
            <v>0.11677188861155974</v>
          </cell>
          <cell r="I70">
            <v>49004</v>
          </cell>
          <cell r="J70">
            <v>0.23982772965301227</v>
          </cell>
          <cell r="K70">
            <v>204330</v>
          </cell>
        </row>
        <row r="71">
          <cell r="A71" t="str">
            <v>13167</v>
          </cell>
          <cell r="B71" t="str">
            <v>13-167</v>
          </cell>
          <cell r="C71" t="str">
            <v xml:space="preserve">WILSON CREEK        </v>
          </cell>
          <cell r="D71" t="str">
            <v>BL</v>
          </cell>
          <cell r="E71">
            <v>8033</v>
          </cell>
          <cell r="F71">
            <v>0.43518067067555122</v>
          </cell>
          <cell r="G71">
            <v>2485</v>
          </cell>
          <cell r="H71">
            <v>0.13462267728479332</v>
          </cell>
          <cell r="I71">
            <v>7941</v>
          </cell>
          <cell r="J71">
            <v>0.43019665203965546</v>
          </cell>
          <cell r="K71">
            <v>18459</v>
          </cell>
        </row>
        <row r="72">
          <cell r="A72" t="str">
            <v>13301</v>
          </cell>
          <cell r="B72" t="str">
            <v>13-301</v>
          </cell>
          <cell r="C72" t="str">
            <v xml:space="preserve">GRAND COULEE DAM    </v>
          </cell>
          <cell r="D72" t="str">
            <v>BLSC</v>
          </cell>
          <cell r="E72">
            <v>52428</v>
          </cell>
          <cell r="F72">
            <v>0.62827902740661734</v>
          </cell>
          <cell r="G72">
            <v>6764</v>
          </cell>
          <cell r="H72">
            <v>8.1057437655038533E-2</v>
          </cell>
          <cell r="I72">
            <v>24255</v>
          </cell>
          <cell r="J72">
            <v>0.29066353493834413</v>
          </cell>
          <cell r="K72">
            <v>83447</v>
          </cell>
        </row>
        <row r="73">
          <cell r="A73" t="str">
            <v>14005</v>
          </cell>
          <cell r="B73" t="str">
            <v>14-005</v>
          </cell>
          <cell r="C73" t="str">
            <v xml:space="preserve">ABERDEEN            </v>
          </cell>
          <cell r="D73" t="str">
            <v>BLS</v>
          </cell>
          <cell r="E73">
            <v>324264</v>
          </cell>
          <cell r="F73">
            <v>0.81253696037847423</v>
          </cell>
          <cell r="G73">
            <v>20289</v>
          </cell>
          <cell r="H73">
            <v>5.083994026200523E-2</v>
          </cell>
          <cell r="I73">
            <v>54523</v>
          </cell>
          <cell r="J73">
            <v>0.13662309935952049</v>
          </cell>
          <cell r="K73">
            <v>399076</v>
          </cell>
        </row>
        <row r="74">
          <cell r="A74" t="str">
            <v>14028</v>
          </cell>
          <cell r="B74" t="str">
            <v>14-028</v>
          </cell>
          <cell r="C74" t="str">
            <v xml:space="preserve">HOQUIAM             </v>
          </cell>
          <cell r="D74" t="str">
            <v>BLS</v>
          </cell>
          <cell r="E74">
            <v>154800</v>
          </cell>
          <cell r="F74">
            <v>0.81844136618377916</v>
          </cell>
          <cell r="G74">
            <v>7753</v>
          </cell>
          <cell r="H74">
            <v>4.0990800465263828E-2</v>
          </cell>
          <cell r="I74">
            <v>26587</v>
          </cell>
          <cell r="J74">
            <v>0.14056783335095696</v>
          </cell>
          <cell r="K74">
            <v>189140</v>
          </cell>
        </row>
        <row r="75">
          <cell r="A75" t="str">
            <v>14064</v>
          </cell>
          <cell r="B75" t="str">
            <v>14-064</v>
          </cell>
          <cell r="C75" t="str">
            <v xml:space="preserve">NORTH BEACH         </v>
          </cell>
          <cell r="D75" t="str">
            <v>BL</v>
          </cell>
          <cell r="E75">
            <v>57506</v>
          </cell>
          <cell r="F75">
            <v>0.78760237762620866</v>
          </cell>
          <cell r="G75">
            <v>4014</v>
          </cell>
          <cell r="H75">
            <v>5.4975758073794068E-2</v>
          </cell>
          <cell r="I75">
            <v>11494</v>
          </cell>
          <cell r="J75">
            <v>0.15742186429999727</v>
          </cell>
          <cell r="K75">
            <v>73014</v>
          </cell>
        </row>
        <row r="76">
          <cell r="A76" t="str">
            <v>14065</v>
          </cell>
          <cell r="B76" t="str">
            <v>14-065</v>
          </cell>
          <cell r="C76" t="str">
            <v xml:space="preserve">MC CLEARY           </v>
          </cell>
          <cell r="D76" t="str">
            <v>BLS</v>
          </cell>
          <cell r="E76">
            <v>27884</v>
          </cell>
          <cell r="F76">
            <v>0.65955484069352133</v>
          </cell>
          <cell r="G76">
            <v>0</v>
          </cell>
          <cell r="H76">
            <v>0</v>
          </cell>
          <cell r="I76">
            <v>14393</v>
          </cell>
          <cell r="J76">
            <v>0.34044515930647867</v>
          </cell>
          <cell r="K76">
            <v>42277</v>
          </cell>
        </row>
        <row r="77">
          <cell r="A77" t="str">
            <v>14066</v>
          </cell>
          <cell r="B77" t="str">
            <v>14-066</v>
          </cell>
          <cell r="C77" t="str">
            <v xml:space="preserve">MONTESANO           </v>
          </cell>
          <cell r="D77" t="str">
            <v>BLSC</v>
          </cell>
          <cell r="E77">
            <v>48145</v>
          </cell>
          <cell r="F77">
            <v>0.5126116629933668</v>
          </cell>
          <cell r="G77">
            <v>8306</v>
          </cell>
          <cell r="H77">
            <v>8.8436026021869438E-2</v>
          </cell>
          <cell r="I77">
            <v>37470</v>
          </cell>
          <cell r="J77">
            <v>0.3989523109847638</v>
          </cell>
          <cell r="K77">
            <v>93921</v>
          </cell>
        </row>
        <row r="78">
          <cell r="A78" t="str">
            <v>14068</v>
          </cell>
          <cell r="B78" t="str">
            <v>14-068</v>
          </cell>
          <cell r="C78" t="str">
            <v xml:space="preserve">ELMA                </v>
          </cell>
          <cell r="D78" t="str">
            <v>BLS</v>
          </cell>
          <cell r="E78">
            <v>126017</v>
          </cell>
          <cell r="F78">
            <v>0.71401374574340903</v>
          </cell>
          <cell r="G78">
            <v>0</v>
          </cell>
          <cell r="H78">
            <v>0</v>
          </cell>
          <cell r="I78">
            <v>50474</v>
          </cell>
          <cell r="J78">
            <v>0.28598625425659097</v>
          </cell>
          <cell r="K78">
            <v>176491</v>
          </cell>
        </row>
        <row r="79">
          <cell r="A79" t="str">
            <v>14077</v>
          </cell>
          <cell r="B79" t="str">
            <v>14-077</v>
          </cell>
          <cell r="C79" t="str">
            <v xml:space="preserve">TAHOLAH             </v>
          </cell>
          <cell r="D79" t="str">
            <v>BL</v>
          </cell>
          <cell r="E79">
            <v>15441</v>
          </cell>
          <cell r="F79">
            <v>0.62054414660611668</v>
          </cell>
          <cell r="G79">
            <v>3463</v>
          </cell>
          <cell r="H79">
            <v>0.13917132178595829</v>
          </cell>
          <cell r="I79">
            <v>5979</v>
          </cell>
          <cell r="J79">
            <v>0.24028453160792509</v>
          </cell>
          <cell r="K79">
            <v>24883</v>
          </cell>
        </row>
        <row r="80">
          <cell r="A80" t="str">
            <v>14097</v>
          </cell>
          <cell r="B80" t="str">
            <v>14-097</v>
          </cell>
          <cell r="C80" t="str">
            <v xml:space="preserve">QUINAULT            </v>
          </cell>
          <cell r="D80" t="str">
            <v>BL</v>
          </cell>
          <cell r="E80">
            <v>21098</v>
          </cell>
          <cell r="F80">
            <v>0.97189976045697435</v>
          </cell>
          <cell r="G80">
            <v>0</v>
          </cell>
          <cell r="H80">
            <v>0</v>
          </cell>
          <cell r="I80">
            <v>610</v>
          </cell>
          <cell r="J80">
            <v>2.8100239543025613E-2</v>
          </cell>
          <cell r="K80">
            <v>21708</v>
          </cell>
        </row>
        <row r="81">
          <cell r="A81" t="str">
            <v>14099</v>
          </cell>
          <cell r="B81" t="str">
            <v>14-099</v>
          </cell>
          <cell r="C81" t="str">
            <v xml:space="preserve">COSMOPOLIS          </v>
          </cell>
          <cell r="D81" t="str">
            <v>BL</v>
          </cell>
          <cell r="E81">
            <v>9398</v>
          </cell>
          <cell r="F81">
            <v>0.54129708558921785</v>
          </cell>
          <cell r="G81">
            <v>1073</v>
          </cell>
          <cell r="H81">
            <v>6.1801635756249279E-2</v>
          </cell>
          <cell r="I81">
            <v>6891</v>
          </cell>
          <cell r="J81">
            <v>0.3969012786545329</v>
          </cell>
          <cell r="K81">
            <v>17362</v>
          </cell>
        </row>
        <row r="82">
          <cell r="A82" t="str">
            <v>14104</v>
          </cell>
          <cell r="B82" t="str">
            <v>14-104</v>
          </cell>
          <cell r="C82" t="str">
            <v xml:space="preserve">SATSOP              </v>
          </cell>
          <cell r="D82" t="str">
            <v>BL</v>
          </cell>
          <cell r="E82">
            <v>2364</v>
          </cell>
          <cell r="F82">
            <v>0.4521805661820964</v>
          </cell>
          <cell r="G82">
            <v>1363</v>
          </cell>
          <cell r="H82">
            <v>0.26071155317521039</v>
          </cell>
          <cell r="I82">
            <v>1501</v>
          </cell>
          <cell r="J82">
            <v>0.28710788064269321</v>
          </cell>
          <cell r="K82">
            <v>5228</v>
          </cell>
        </row>
        <row r="83">
          <cell r="A83" t="str">
            <v>14117</v>
          </cell>
          <cell r="B83" t="str">
            <v>14-117</v>
          </cell>
          <cell r="C83" t="str">
            <v xml:space="preserve">WISHKAH VALLEY      </v>
          </cell>
          <cell r="D83" t="str">
            <v>L</v>
          </cell>
          <cell r="E83">
            <v>7124</v>
          </cell>
          <cell r="F83">
            <v>0.52505896226415094</v>
          </cell>
          <cell r="G83">
            <v>961</v>
          </cell>
          <cell r="H83">
            <v>7.082841981132075E-2</v>
          </cell>
          <cell r="I83">
            <v>5483</v>
          </cell>
          <cell r="J83">
            <v>0.40411261792452829</v>
          </cell>
          <cell r="K83">
            <v>13568</v>
          </cell>
        </row>
        <row r="84">
          <cell r="A84" t="str">
            <v>14172</v>
          </cell>
          <cell r="B84" t="str">
            <v>14-172</v>
          </cell>
          <cell r="C84" t="str">
            <v xml:space="preserve">OCOSTA              </v>
          </cell>
          <cell r="D84" t="str">
            <v>BLS</v>
          </cell>
          <cell r="E84">
            <v>47580</v>
          </cell>
          <cell r="F84">
            <v>0.73229291716686673</v>
          </cell>
          <cell r="G84">
            <v>5768</v>
          </cell>
          <cell r="H84">
            <v>8.8773971126912307E-2</v>
          </cell>
          <cell r="I84">
            <v>11626</v>
          </cell>
          <cell r="J84">
            <v>0.17893311170622095</v>
          </cell>
          <cell r="K84">
            <v>64974</v>
          </cell>
        </row>
        <row r="85">
          <cell r="A85" t="str">
            <v>14400</v>
          </cell>
          <cell r="B85" t="str">
            <v>14-400</v>
          </cell>
          <cell r="C85" t="str">
            <v xml:space="preserve">OAKVILLE            </v>
          </cell>
          <cell r="D85" t="str">
            <v>BL</v>
          </cell>
          <cell r="E85">
            <v>26890</v>
          </cell>
          <cell r="F85">
            <v>0.99695981017351332</v>
          </cell>
          <cell r="G85">
            <v>0</v>
          </cell>
          <cell r="H85">
            <v>0</v>
          </cell>
          <cell r="I85">
            <v>82</v>
          </cell>
          <cell r="J85">
            <v>3.0401898264867271E-3</v>
          </cell>
          <cell r="K85">
            <v>26972</v>
          </cell>
        </row>
        <row r="86">
          <cell r="A86" t="str">
            <v>15201</v>
          </cell>
          <cell r="B86" t="str">
            <v>15-201</v>
          </cell>
          <cell r="C86" t="str">
            <v xml:space="preserve">OAK HARBOR          </v>
          </cell>
          <cell r="D86" t="str">
            <v>BLSC</v>
          </cell>
          <cell r="E86">
            <v>204095</v>
          </cell>
          <cell r="F86">
            <v>0.45278075423896141</v>
          </cell>
          <cell r="G86">
            <v>83896</v>
          </cell>
          <cell r="H86">
            <v>0.18612163040560478</v>
          </cell>
          <cell r="I86">
            <v>162768</v>
          </cell>
          <cell r="J86">
            <v>0.36109761535543383</v>
          </cell>
          <cell r="K86">
            <v>450759</v>
          </cell>
        </row>
        <row r="87">
          <cell r="A87" t="str">
            <v>15204</v>
          </cell>
          <cell r="B87" t="str">
            <v>15-204</v>
          </cell>
          <cell r="C87" t="str">
            <v xml:space="preserve">COUPEVILLE          </v>
          </cell>
          <cell r="D87" t="str">
            <v>LC</v>
          </cell>
          <cell r="E87">
            <v>28832</v>
          </cell>
          <cell r="F87">
            <v>0.51156848828956702</v>
          </cell>
          <cell r="G87">
            <v>4624</v>
          </cell>
          <cell r="H87">
            <v>8.2044002838892835E-2</v>
          </cell>
          <cell r="I87">
            <v>22904</v>
          </cell>
          <cell r="J87">
            <v>0.40638750887154013</v>
          </cell>
          <cell r="K87">
            <v>56360</v>
          </cell>
        </row>
        <row r="88">
          <cell r="A88" t="str">
            <v>15206</v>
          </cell>
          <cell r="B88" t="str">
            <v>15-206</v>
          </cell>
          <cell r="C88" t="str">
            <v xml:space="preserve">SOUTH WHIDBEY       </v>
          </cell>
          <cell r="D88" t="str">
            <v>BLC</v>
          </cell>
          <cell r="E88">
            <v>35113</v>
          </cell>
          <cell r="F88">
            <v>0.48828412899278273</v>
          </cell>
          <cell r="G88">
            <v>7869</v>
          </cell>
          <cell r="H88">
            <v>0.1094269305113265</v>
          </cell>
          <cell r="I88">
            <v>28929</v>
          </cell>
          <cell r="J88">
            <v>0.40228894049589076</v>
          </cell>
          <cell r="K88">
            <v>71911</v>
          </cell>
        </row>
        <row r="89">
          <cell r="A89" t="str">
            <v>16020</v>
          </cell>
          <cell r="B89" t="str">
            <v>16-020</v>
          </cell>
          <cell r="C89" t="str">
            <v xml:space="preserve">CLEARWATER          </v>
          </cell>
          <cell r="D89" t="str">
            <v>BL</v>
          </cell>
          <cell r="E89">
            <v>3495</v>
          </cell>
          <cell r="F89">
            <v>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3495</v>
          </cell>
        </row>
        <row r="90">
          <cell r="A90" t="str">
            <v>16046</v>
          </cell>
          <cell r="B90" t="str">
            <v>16-046</v>
          </cell>
          <cell r="C90" t="str">
            <v xml:space="preserve">BRINNON             </v>
          </cell>
          <cell r="D90" t="str">
            <v>BL</v>
          </cell>
          <cell r="E90">
            <v>5438</v>
          </cell>
          <cell r="F90">
            <v>0.88093309573951073</v>
          </cell>
          <cell r="G90">
            <v>299</v>
          </cell>
          <cell r="H90">
            <v>4.8436740644743237E-2</v>
          </cell>
          <cell r="I90">
            <v>436</v>
          </cell>
          <cell r="J90">
            <v>7.0630163615745992E-2</v>
          </cell>
          <cell r="K90">
            <v>6173</v>
          </cell>
        </row>
        <row r="91">
          <cell r="A91" t="str">
            <v>16048</v>
          </cell>
          <cell r="B91" t="str">
            <v>16-048</v>
          </cell>
          <cell r="C91" t="str">
            <v xml:space="preserve">QUILCENE            </v>
          </cell>
          <cell r="D91" t="str">
            <v>BL</v>
          </cell>
          <cell r="E91">
            <v>9478</v>
          </cell>
          <cell r="F91">
            <v>0.4353497772265858</v>
          </cell>
          <cell r="G91">
            <v>3137</v>
          </cell>
          <cell r="H91">
            <v>0.14409076294152773</v>
          </cell>
          <cell r="I91">
            <v>9156</v>
          </cell>
          <cell r="J91">
            <v>0.42055945983188647</v>
          </cell>
          <cell r="K91">
            <v>21771</v>
          </cell>
        </row>
        <row r="92">
          <cell r="A92" t="str">
            <v>16049</v>
          </cell>
          <cell r="B92" t="str">
            <v>16-049</v>
          </cell>
          <cell r="C92" t="str">
            <v xml:space="preserve">CHIMACUM            </v>
          </cell>
          <cell r="D92" t="str">
            <v>BL</v>
          </cell>
          <cell r="E92">
            <v>44378</v>
          </cell>
          <cell r="F92">
            <v>0.62653357992969183</v>
          </cell>
          <cell r="G92">
            <v>10964</v>
          </cell>
          <cell r="H92">
            <v>0.15479098134997388</v>
          </cell>
          <cell r="I92">
            <v>15489</v>
          </cell>
          <cell r="J92">
            <v>0.21867543872033432</v>
          </cell>
          <cell r="K92">
            <v>70831</v>
          </cell>
        </row>
        <row r="93">
          <cell r="A93" t="str">
            <v>16050</v>
          </cell>
          <cell r="B93" t="str">
            <v>16-050</v>
          </cell>
          <cell r="C93" t="str">
            <v xml:space="preserve">PORT TOWNSEND       </v>
          </cell>
          <cell r="D93" t="str">
            <v>BL</v>
          </cell>
          <cell r="E93">
            <v>44612</v>
          </cell>
          <cell r="F93">
            <v>0.63634159213773234</v>
          </cell>
          <cell r="G93">
            <v>8901</v>
          </cell>
          <cell r="H93">
            <v>0.12696307073473406</v>
          </cell>
          <cell r="I93">
            <v>16594</v>
          </cell>
          <cell r="J93">
            <v>0.23669533712753363</v>
          </cell>
          <cell r="K93">
            <v>70107</v>
          </cell>
        </row>
        <row r="94">
          <cell r="A94" t="str">
            <v>17001</v>
          </cell>
          <cell r="B94" t="str">
            <v>17-001</v>
          </cell>
          <cell r="C94" t="str">
            <v xml:space="preserve">SEATTLE             </v>
          </cell>
          <cell r="D94" t="str">
            <v>BLS</v>
          </cell>
          <cell r="E94">
            <v>1987280</v>
          </cell>
          <cell r="F94">
            <v>0.63939625302882153</v>
          </cell>
          <cell r="G94">
            <v>352820</v>
          </cell>
          <cell r="H94">
            <v>0.11351786662857213</v>
          </cell>
          <cell r="I94">
            <v>767957</v>
          </cell>
          <cell r="J94">
            <v>0.24708588034260634</v>
          </cell>
          <cell r="K94">
            <v>3108057</v>
          </cell>
        </row>
        <row r="95">
          <cell r="A95" t="str">
            <v>17210</v>
          </cell>
          <cell r="B95" t="str">
            <v>17-210</v>
          </cell>
          <cell r="C95" t="str">
            <v xml:space="preserve">FEDERAL WAY         </v>
          </cell>
          <cell r="D95" t="str">
            <v>BLS</v>
          </cell>
          <cell r="E95">
            <v>1453241</v>
          </cell>
          <cell r="F95">
            <v>0.71588261866138847</v>
          </cell>
          <cell r="G95">
            <v>191848</v>
          </cell>
          <cell r="H95">
            <v>9.4506450495788416E-2</v>
          </cell>
          <cell r="I95">
            <v>384910</v>
          </cell>
          <cell r="J95">
            <v>0.18961093084282307</v>
          </cell>
          <cell r="K95">
            <v>2029999</v>
          </cell>
        </row>
        <row r="96">
          <cell r="A96" t="str">
            <v>17216</v>
          </cell>
          <cell r="B96" t="str">
            <v>17-216</v>
          </cell>
          <cell r="C96" t="str">
            <v xml:space="preserve">ENUMCLAW            </v>
          </cell>
          <cell r="D96" t="str">
            <v>BL</v>
          </cell>
          <cell r="E96">
            <v>129236</v>
          </cell>
          <cell r="F96">
            <v>0.45683865220649578</v>
          </cell>
          <cell r="G96">
            <v>26130</v>
          </cell>
          <cell r="H96">
            <v>9.2367405228850591E-2</v>
          </cell>
          <cell r="I96">
            <v>127526</v>
          </cell>
          <cell r="J96">
            <v>0.45079394256465366</v>
          </cell>
          <cell r="K96">
            <v>282892</v>
          </cell>
        </row>
        <row r="97">
          <cell r="A97" t="str">
            <v>17400</v>
          </cell>
          <cell r="B97" t="str">
            <v>17-400</v>
          </cell>
          <cell r="C97" t="str">
            <v xml:space="preserve">MERCER ISLAND       </v>
          </cell>
          <cell r="D97" t="str">
            <v>LC</v>
          </cell>
          <cell r="E97">
            <v>9425</v>
          </cell>
          <cell r="F97">
            <v>6.9644572526416912E-2</v>
          </cell>
          <cell r="G97">
            <v>2319</v>
          </cell>
          <cell r="H97">
            <v>1.713589004655287E-2</v>
          </cell>
          <cell r="I97">
            <v>123586</v>
          </cell>
          <cell r="J97">
            <v>0.91321953742703021</v>
          </cell>
          <cell r="K97">
            <v>135330</v>
          </cell>
        </row>
        <row r="98">
          <cell r="A98" t="str">
            <v>17401</v>
          </cell>
          <cell r="B98" t="str">
            <v>17-401</v>
          </cell>
          <cell r="C98" t="str">
            <v xml:space="preserve">HIGHLINE            </v>
          </cell>
          <cell r="D98" t="str">
            <v>BLS</v>
          </cell>
          <cell r="E98">
            <v>1538021</v>
          </cell>
          <cell r="F98">
            <v>0.75832980387729032</v>
          </cell>
          <cell r="G98">
            <v>206881</v>
          </cell>
          <cell r="H98">
            <v>0.1020038270972488</v>
          </cell>
          <cell r="I98">
            <v>283267</v>
          </cell>
          <cell r="J98">
            <v>0.1396663690254609</v>
          </cell>
          <cell r="K98">
            <v>2028169</v>
          </cell>
        </row>
        <row r="99">
          <cell r="A99" t="str">
            <v>17402</v>
          </cell>
          <cell r="B99" t="str">
            <v>17-402</v>
          </cell>
          <cell r="C99" t="str">
            <v xml:space="preserve">VASHON ISLAND       </v>
          </cell>
          <cell r="D99" t="str">
            <v>BL</v>
          </cell>
          <cell r="E99">
            <v>26922</v>
          </cell>
          <cell r="F99">
            <v>0.29061194529301915</v>
          </cell>
          <cell r="G99">
            <v>6952</v>
          </cell>
          <cell r="H99">
            <v>7.5043987953237842E-2</v>
          </cell>
          <cell r="I99">
            <v>58765</v>
          </cell>
          <cell r="J99">
            <v>0.634344066753743</v>
          </cell>
          <cell r="K99">
            <v>92639</v>
          </cell>
        </row>
        <row r="100">
          <cell r="A100" t="str">
            <v>17403</v>
          </cell>
          <cell r="B100" t="str">
            <v>17-403</v>
          </cell>
          <cell r="C100" t="str">
            <v xml:space="preserve">RENTON              </v>
          </cell>
          <cell r="D100" t="str">
            <v>BLS</v>
          </cell>
          <cell r="E100">
            <v>876558</v>
          </cell>
          <cell r="F100">
            <v>0.61068477861790238</v>
          </cell>
          <cell r="G100">
            <v>190082</v>
          </cell>
          <cell r="H100">
            <v>0.13242727131490231</v>
          </cell>
          <cell r="I100">
            <v>368729</v>
          </cell>
          <cell r="J100">
            <v>0.25688795006719528</v>
          </cell>
          <cell r="K100">
            <v>1435369</v>
          </cell>
        </row>
        <row r="101">
          <cell r="A101" t="str">
            <v>17404</v>
          </cell>
          <cell r="B101" t="str">
            <v>17-404</v>
          </cell>
          <cell r="C101" t="str">
            <v xml:space="preserve">SKYKOMISH           </v>
          </cell>
          <cell r="D101" t="str">
            <v>BLS</v>
          </cell>
          <cell r="E101">
            <v>5695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5695</v>
          </cell>
        </row>
        <row r="102">
          <cell r="A102" t="str">
            <v>17405</v>
          </cell>
          <cell r="B102" t="str">
            <v>17-405</v>
          </cell>
          <cell r="C102" t="str">
            <v xml:space="preserve">BELLEVUE            </v>
          </cell>
          <cell r="D102" t="str">
            <v>BLS</v>
          </cell>
          <cell r="E102">
            <v>396802</v>
          </cell>
          <cell r="F102">
            <v>0.31148452083591727</v>
          </cell>
          <cell r="G102">
            <v>90380</v>
          </cell>
          <cell r="H102">
            <v>7.0947149946699359E-2</v>
          </cell>
          <cell r="I102">
            <v>786724</v>
          </cell>
          <cell r="J102">
            <v>0.61756832921738336</v>
          </cell>
          <cell r="K102">
            <v>1273906</v>
          </cell>
        </row>
        <row r="103">
          <cell r="A103" t="str">
            <v>17406</v>
          </cell>
          <cell r="B103" t="str">
            <v>17-406</v>
          </cell>
          <cell r="C103" t="str">
            <v xml:space="preserve">TUKWILA             </v>
          </cell>
          <cell r="D103" t="str">
            <v>BLSC</v>
          </cell>
          <cell r="E103">
            <v>287090</v>
          </cell>
          <cell r="F103">
            <v>0.77713713388555028</v>
          </cell>
          <cell r="G103">
            <v>38675</v>
          </cell>
          <cell r="H103">
            <v>0.10469113745871907</v>
          </cell>
          <cell r="I103">
            <v>43655</v>
          </cell>
          <cell r="J103">
            <v>0.1181717286557306</v>
          </cell>
          <cell r="K103">
            <v>369420</v>
          </cell>
        </row>
        <row r="104">
          <cell r="A104" t="str">
            <v>17407</v>
          </cell>
          <cell r="B104" t="str">
            <v>17-407</v>
          </cell>
          <cell r="C104" t="str">
            <v xml:space="preserve">RIVERVIEW           </v>
          </cell>
          <cell r="D104" t="str">
            <v>BL</v>
          </cell>
          <cell r="E104">
            <v>48658</v>
          </cell>
          <cell r="F104">
            <v>0.33101355809982519</v>
          </cell>
          <cell r="G104">
            <v>8960</v>
          </cell>
          <cell r="H104">
            <v>6.0953624903909605E-2</v>
          </cell>
          <cell r="I104">
            <v>89379</v>
          </cell>
          <cell r="J104">
            <v>0.60803281699626521</v>
          </cell>
          <cell r="K104">
            <v>146997</v>
          </cell>
        </row>
        <row r="105">
          <cell r="A105" t="str">
            <v>17408</v>
          </cell>
          <cell r="B105" t="str">
            <v>17-408</v>
          </cell>
          <cell r="C105" t="str">
            <v xml:space="preserve">AUBURN              </v>
          </cell>
          <cell r="D105" t="str">
            <v>BLS</v>
          </cell>
          <cell r="E105">
            <v>950426</v>
          </cell>
          <cell r="F105">
            <v>0.64261783878333267</v>
          </cell>
          <cell r="G105">
            <v>175282</v>
          </cell>
          <cell r="H105">
            <v>0.11851458190076883</v>
          </cell>
          <cell r="I105">
            <v>353283</v>
          </cell>
          <cell r="J105">
            <v>0.23886757931589847</v>
          </cell>
          <cell r="K105">
            <v>1478991</v>
          </cell>
        </row>
        <row r="106">
          <cell r="A106" t="str">
            <v>17409</v>
          </cell>
          <cell r="B106" t="str">
            <v>17-409</v>
          </cell>
          <cell r="C106" t="str">
            <v xml:space="preserve">TAHOMA              </v>
          </cell>
          <cell r="D106" t="str">
            <v>BL</v>
          </cell>
          <cell r="E106">
            <v>87632</v>
          </cell>
          <cell r="F106">
            <v>0.26249700455307934</v>
          </cell>
          <cell r="G106">
            <v>19890</v>
          </cell>
          <cell r="H106">
            <v>5.9579439252336448E-2</v>
          </cell>
          <cell r="I106">
            <v>226318</v>
          </cell>
          <cell r="J106">
            <v>0.67792355619458422</v>
          </cell>
          <cell r="K106">
            <v>333840</v>
          </cell>
        </row>
        <row r="107">
          <cell r="A107" t="str">
            <v>17410</v>
          </cell>
          <cell r="B107" t="str">
            <v>17-410</v>
          </cell>
          <cell r="C107" t="str">
            <v xml:space="preserve">SNOQUALMIE VALLEY   </v>
          </cell>
          <cell r="D107" t="str">
            <v>BLC</v>
          </cell>
          <cell r="E107">
            <v>63987</v>
          </cell>
          <cell r="F107">
            <v>0.24003466204506066</v>
          </cell>
          <cell r="G107">
            <v>15667</v>
          </cell>
          <cell r="H107">
            <v>5.8771673156421858E-2</v>
          </cell>
          <cell r="I107">
            <v>186920</v>
          </cell>
          <cell r="J107">
            <v>0.70119366479851752</v>
          </cell>
          <cell r="K107">
            <v>266574</v>
          </cell>
        </row>
        <row r="108">
          <cell r="A108" t="str">
            <v>17411</v>
          </cell>
          <cell r="B108" t="str">
            <v>17-411</v>
          </cell>
          <cell r="C108" t="str">
            <v xml:space="preserve">ISSAQUAH            </v>
          </cell>
          <cell r="D108" t="str">
            <v>L</v>
          </cell>
          <cell r="E108">
            <v>145675</v>
          </cell>
          <cell r="F108">
            <v>0.22128397109599174</v>
          </cell>
          <cell r="G108">
            <v>29986</v>
          </cell>
          <cell r="H108">
            <v>4.5549484518856417E-2</v>
          </cell>
          <cell r="I108">
            <v>482656</v>
          </cell>
          <cell r="J108">
            <v>0.73316654438515183</v>
          </cell>
          <cell r="K108">
            <v>658317</v>
          </cell>
        </row>
        <row r="109">
          <cell r="A109" t="str">
            <v>17412</v>
          </cell>
          <cell r="B109" t="str">
            <v>17-412</v>
          </cell>
          <cell r="C109" t="str">
            <v xml:space="preserve">SHORELINE           </v>
          </cell>
          <cell r="D109" t="str">
            <v>BL</v>
          </cell>
          <cell r="E109">
            <v>225110</v>
          </cell>
          <cell r="F109">
            <v>0.45954790334203666</v>
          </cell>
          <cell r="G109">
            <v>51805</v>
          </cell>
          <cell r="H109">
            <v>0.10575664845024303</v>
          </cell>
          <cell r="I109">
            <v>212936</v>
          </cell>
          <cell r="J109">
            <v>0.43469544820772033</v>
          </cell>
          <cell r="K109">
            <v>489851</v>
          </cell>
        </row>
        <row r="110">
          <cell r="A110" t="str">
            <v>17414</v>
          </cell>
          <cell r="B110" t="str">
            <v>17-414</v>
          </cell>
          <cell r="C110" t="str">
            <v xml:space="preserve">LAKE WASHINGTON     </v>
          </cell>
          <cell r="D110" t="str">
            <v>BLC</v>
          </cell>
          <cell r="E110">
            <v>341158</v>
          </cell>
          <cell r="F110">
            <v>0.22601147951071632</v>
          </cell>
          <cell r="G110">
            <v>78124</v>
          </cell>
          <cell r="H110">
            <v>5.1755845752687032E-2</v>
          </cell>
          <cell r="I110">
            <v>1090190</v>
          </cell>
          <cell r="J110">
            <v>0.72223267473659669</v>
          </cell>
          <cell r="K110">
            <v>1509472</v>
          </cell>
        </row>
        <row r="111">
          <cell r="A111" t="str">
            <v>17415</v>
          </cell>
          <cell r="B111" t="str">
            <v>17-415</v>
          </cell>
          <cell r="C111" t="str">
            <v xml:space="preserve">KENT                </v>
          </cell>
          <cell r="D111" t="str">
            <v>BLS</v>
          </cell>
          <cell r="E111">
            <v>1589249</v>
          </cell>
          <cell r="F111">
            <v>0.61096128865339316</v>
          </cell>
          <cell r="G111">
            <v>282961</v>
          </cell>
          <cell r="H111">
            <v>0.10877981813967023</v>
          </cell>
          <cell r="I111">
            <v>729017</v>
          </cell>
          <cell r="J111">
            <v>0.28025889320693659</v>
          </cell>
          <cell r="K111">
            <v>2601227</v>
          </cell>
        </row>
        <row r="112">
          <cell r="A112" t="str">
            <v>17417</v>
          </cell>
          <cell r="B112" t="str">
            <v>17-417</v>
          </cell>
          <cell r="C112" t="str">
            <v xml:space="preserve">NORTHSHORE          </v>
          </cell>
          <cell r="D112" t="str">
            <v>BLS</v>
          </cell>
          <cell r="E112">
            <v>303297</v>
          </cell>
          <cell r="F112">
            <v>0.2552319705398971</v>
          </cell>
          <cell r="G112">
            <v>86481</v>
          </cell>
          <cell r="H112">
            <v>7.277591286514816E-2</v>
          </cell>
          <cell r="I112">
            <v>798541</v>
          </cell>
          <cell r="J112">
            <v>0.67199211659495472</v>
          </cell>
          <cell r="K112">
            <v>1188319</v>
          </cell>
        </row>
        <row r="113">
          <cell r="A113" t="str">
            <v>18100</v>
          </cell>
          <cell r="B113" t="str">
            <v>18-100</v>
          </cell>
          <cell r="C113" t="str">
            <v xml:space="preserve">BREMERTON           </v>
          </cell>
          <cell r="D113" t="str">
            <v>BLS</v>
          </cell>
          <cell r="E113">
            <v>346613</v>
          </cell>
          <cell r="F113">
            <v>0.71229850476354883</v>
          </cell>
          <cell r="G113">
            <v>46203</v>
          </cell>
          <cell r="H113">
            <v>9.4948336662474417E-2</v>
          </cell>
          <cell r="I113">
            <v>93796</v>
          </cell>
          <cell r="J113">
            <v>0.19275315857397679</v>
          </cell>
          <cell r="K113">
            <v>486612</v>
          </cell>
        </row>
        <row r="114">
          <cell r="A114" t="str">
            <v>18303</v>
          </cell>
          <cell r="B114" t="str">
            <v>18-303</v>
          </cell>
          <cell r="C114" t="str">
            <v xml:space="preserve">BAINBRIDGE          </v>
          </cell>
          <cell r="D114" t="str">
            <v>BL</v>
          </cell>
          <cell r="E114">
            <v>22134</v>
          </cell>
          <cell r="F114">
            <v>0.12503813171541878</v>
          </cell>
          <cell r="G114">
            <v>5107</v>
          </cell>
          <cell r="H114">
            <v>2.8850173428690867E-2</v>
          </cell>
          <cell r="I114">
            <v>149777</v>
          </cell>
          <cell r="J114">
            <v>0.84611169485589033</v>
          </cell>
          <cell r="K114">
            <v>177018</v>
          </cell>
        </row>
        <row r="115">
          <cell r="A115" t="str">
            <v>18400</v>
          </cell>
          <cell r="B115" t="str">
            <v>18-400</v>
          </cell>
          <cell r="C115" t="str">
            <v xml:space="preserve">NORTH KITSAP        </v>
          </cell>
          <cell r="D115" t="str">
            <v>BL</v>
          </cell>
          <cell r="E115">
            <v>179476</v>
          </cell>
          <cell r="F115">
            <v>0.42124187915430544</v>
          </cell>
          <cell r="G115">
            <v>56655</v>
          </cell>
          <cell r="H115">
            <v>0.13297298058507642</v>
          </cell>
          <cell r="I115">
            <v>189933</v>
          </cell>
          <cell r="J115">
            <v>0.44578514026061811</v>
          </cell>
          <cell r="K115">
            <v>426064</v>
          </cell>
        </row>
        <row r="116">
          <cell r="A116" t="str">
            <v>18401</v>
          </cell>
          <cell r="B116" t="str">
            <v>18-401</v>
          </cell>
          <cell r="C116" t="str">
            <v xml:space="preserve">CENTRAL KITSAP      </v>
          </cell>
          <cell r="D116" t="str">
            <v>BL</v>
          </cell>
          <cell r="E116">
            <v>346795</v>
          </cell>
          <cell r="F116">
            <v>0.40861810152444555</v>
          </cell>
          <cell r="G116">
            <v>133694</v>
          </cell>
          <cell r="H116">
            <v>0.15752761275453575</v>
          </cell>
          <cell r="I116">
            <v>368213</v>
          </cell>
          <cell r="J116">
            <v>0.4338542857210187</v>
          </cell>
          <cell r="K116">
            <v>848702</v>
          </cell>
        </row>
        <row r="117">
          <cell r="A117" t="str">
            <v>18402</v>
          </cell>
          <cell r="B117" t="str">
            <v>18-402</v>
          </cell>
          <cell r="C117" t="str">
            <v xml:space="preserve">SOUTH KITSAP        </v>
          </cell>
          <cell r="D117" t="str">
            <v>BLS</v>
          </cell>
          <cell r="E117">
            <v>405902</v>
          </cell>
          <cell r="F117">
            <v>0.50285058758526369</v>
          </cell>
          <cell r="G117">
            <v>85299</v>
          </cell>
          <cell r="H117">
            <v>0.10567243391369199</v>
          </cell>
          <cell r="I117">
            <v>316001</v>
          </cell>
          <cell r="J117">
            <v>0.39147697850104435</v>
          </cell>
          <cell r="K117">
            <v>807202</v>
          </cell>
        </row>
        <row r="118">
          <cell r="A118" t="str">
            <v>19028</v>
          </cell>
          <cell r="B118" t="str">
            <v>19-028</v>
          </cell>
          <cell r="C118" t="str">
            <v xml:space="preserve">EASTON              </v>
          </cell>
          <cell r="D118" t="str">
            <v>BL</v>
          </cell>
          <cell r="E118">
            <v>8335</v>
          </cell>
          <cell r="F118">
            <v>0.64402719826920107</v>
          </cell>
          <cell r="G118">
            <v>957</v>
          </cell>
          <cell r="H118">
            <v>7.3945294390356978E-2</v>
          </cell>
          <cell r="I118">
            <v>3650</v>
          </cell>
          <cell r="J118">
            <v>0.28202750734044196</v>
          </cell>
          <cell r="K118">
            <v>12942</v>
          </cell>
        </row>
        <row r="119">
          <cell r="A119" t="str">
            <v>19400</v>
          </cell>
          <cell r="B119" t="str">
            <v>19-400</v>
          </cell>
          <cell r="C119" t="str">
            <v xml:space="preserve">THORP               </v>
          </cell>
          <cell r="D119" t="str">
            <v>BL</v>
          </cell>
          <cell r="E119">
            <v>5908</v>
          </cell>
          <cell r="F119">
            <v>0.65527950310559002</v>
          </cell>
          <cell r="G119">
            <v>1439</v>
          </cell>
          <cell r="H119">
            <v>0.15960514640638865</v>
          </cell>
          <cell r="I119">
            <v>1669</v>
          </cell>
          <cell r="J119">
            <v>0.1851153504880213</v>
          </cell>
          <cell r="K119">
            <v>9016</v>
          </cell>
        </row>
        <row r="120">
          <cell r="A120" t="str">
            <v>19401</v>
          </cell>
          <cell r="B120" t="str">
            <v>19-401</v>
          </cell>
          <cell r="C120" t="str">
            <v xml:space="preserve">ELLENSBURG          </v>
          </cell>
          <cell r="D120" t="str">
            <v>BL</v>
          </cell>
          <cell r="E120">
            <v>127111</v>
          </cell>
          <cell r="F120">
            <v>0.61482613679786013</v>
          </cell>
          <cell r="G120">
            <v>25201</v>
          </cell>
          <cell r="H120">
            <v>0.1218952999617883</v>
          </cell>
          <cell r="I120">
            <v>54431</v>
          </cell>
          <cell r="J120">
            <v>0.26327856324035154</v>
          </cell>
          <cell r="K120">
            <v>206743</v>
          </cell>
        </row>
        <row r="121">
          <cell r="A121" t="str">
            <v>19403</v>
          </cell>
          <cell r="B121" t="str">
            <v>19-403</v>
          </cell>
          <cell r="C121" t="str">
            <v xml:space="preserve">KITTITAS            </v>
          </cell>
          <cell r="D121" t="str">
            <v>BL</v>
          </cell>
          <cell r="E121">
            <v>27425</v>
          </cell>
          <cell r="F121">
            <v>0.53897099284647432</v>
          </cell>
          <cell r="G121">
            <v>6276</v>
          </cell>
          <cell r="H121">
            <v>0.12333936011319865</v>
          </cell>
          <cell r="I121">
            <v>17183</v>
          </cell>
          <cell r="J121">
            <v>0.337689647040327</v>
          </cell>
          <cell r="K121">
            <v>50884</v>
          </cell>
        </row>
        <row r="122">
          <cell r="A122" t="str">
            <v>19404</v>
          </cell>
          <cell r="B122" t="str">
            <v>19-404</v>
          </cell>
          <cell r="C122" t="str">
            <v xml:space="preserve">CLE ELUM-ROSLYN     </v>
          </cell>
          <cell r="D122" t="str">
            <v>BLS</v>
          </cell>
          <cell r="E122">
            <v>34167</v>
          </cell>
          <cell r="F122">
            <v>0.57329105003523606</v>
          </cell>
          <cell r="G122">
            <v>5985</v>
          </cell>
          <cell r="H122">
            <v>0.10042283298097252</v>
          </cell>
          <cell r="I122">
            <v>19446</v>
          </cell>
          <cell r="J122">
            <v>0.3262861169837914</v>
          </cell>
          <cell r="K122">
            <v>59598</v>
          </cell>
        </row>
        <row r="123">
          <cell r="A123" t="str">
            <v>20094</v>
          </cell>
          <cell r="B123" t="str">
            <v>20-094</v>
          </cell>
          <cell r="C123" t="str">
            <v xml:space="preserve">WISHRAM             </v>
          </cell>
          <cell r="D123" t="str">
            <v>BLS</v>
          </cell>
          <cell r="E123">
            <v>9097</v>
          </cell>
          <cell r="F123">
            <v>0.72026920031670627</v>
          </cell>
          <cell r="G123">
            <v>1384</v>
          </cell>
          <cell r="H123">
            <v>0.10958036421219319</v>
          </cell>
          <cell r="I123">
            <v>2149</v>
          </cell>
          <cell r="J123">
            <v>0.17015043547110056</v>
          </cell>
          <cell r="K123">
            <v>12630</v>
          </cell>
        </row>
        <row r="124">
          <cell r="A124" t="str">
            <v>20215</v>
          </cell>
          <cell r="B124" t="str">
            <v>20-215</v>
          </cell>
          <cell r="C124" t="str">
            <v xml:space="preserve">CENTERVILLE         </v>
          </cell>
          <cell r="D124" t="str">
            <v>BL</v>
          </cell>
          <cell r="E124">
            <v>2976</v>
          </cell>
          <cell r="F124">
            <v>0.34400647324008787</v>
          </cell>
          <cell r="G124">
            <v>1379</v>
          </cell>
          <cell r="H124">
            <v>0.15940353716333372</v>
          </cell>
          <cell r="I124">
            <v>4296</v>
          </cell>
          <cell r="J124">
            <v>0.49658998959657841</v>
          </cell>
          <cell r="K124">
            <v>8651</v>
          </cell>
        </row>
        <row r="125">
          <cell r="A125" t="str">
            <v>20401</v>
          </cell>
          <cell r="B125" t="str">
            <v>20-401</v>
          </cell>
          <cell r="C125" t="str">
            <v xml:space="preserve">GLENWOOD            </v>
          </cell>
          <cell r="D125" t="str">
            <v>BL</v>
          </cell>
          <cell r="E125">
            <v>3777</v>
          </cell>
          <cell r="F125">
            <v>0.40048775315449053</v>
          </cell>
          <cell r="G125">
            <v>582</v>
          </cell>
          <cell r="H125">
            <v>6.1711377372494963E-2</v>
          </cell>
          <cell r="I125">
            <v>5072</v>
          </cell>
          <cell r="J125">
            <v>0.53780086947301453</v>
          </cell>
          <cell r="K125">
            <v>9431</v>
          </cell>
        </row>
        <row r="126">
          <cell r="A126" t="str">
            <v>20402</v>
          </cell>
          <cell r="B126" t="str">
            <v>20-402</v>
          </cell>
          <cell r="C126" t="str">
            <v>KLICKITAT</v>
          </cell>
          <cell r="D126" t="str">
            <v>BL</v>
          </cell>
          <cell r="E126">
            <v>4142</v>
          </cell>
          <cell r="F126">
            <v>0.61839355031352639</v>
          </cell>
          <cell r="G126">
            <v>0</v>
          </cell>
          <cell r="H126">
            <v>0</v>
          </cell>
          <cell r="I126">
            <v>2556</v>
          </cell>
          <cell r="J126">
            <v>0.38160644968647356</v>
          </cell>
          <cell r="K126">
            <v>6698</v>
          </cell>
        </row>
        <row r="127">
          <cell r="A127" t="str">
            <v>20404</v>
          </cell>
          <cell r="B127" t="str">
            <v>20-404</v>
          </cell>
          <cell r="C127" t="str">
            <v xml:space="preserve">GOLDENDALE          </v>
          </cell>
          <cell r="D127" t="str">
            <v>BL</v>
          </cell>
          <cell r="E127">
            <v>55168</v>
          </cell>
          <cell r="F127">
            <v>0.64918040503171293</v>
          </cell>
          <cell r="G127">
            <v>8481</v>
          </cell>
          <cell r="H127">
            <v>9.9798778550499526E-2</v>
          </cell>
          <cell r="I127">
            <v>21332</v>
          </cell>
          <cell r="J127">
            <v>0.25102081641778751</v>
          </cell>
          <cell r="K127">
            <v>84981</v>
          </cell>
        </row>
        <row r="128">
          <cell r="A128" t="str">
            <v>20405</v>
          </cell>
          <cell r="B128" t="str">
            <v>20-405</v>
          </cell>
          <cell r="C128" t="str">
            <v xml:space="preserve">WHITE SALMON        </v>
          </cell>
          <cell r="D128" t="str">
            <v>BLS</v>
          </cell>
          <cell r="E128">
            <v>52764</v>
          </cell>
          <cell r="F128">
            <v>0.58856205869557943</v>
          </cell>
          <cell r="G128">
            <v>13717</v>
          </cell>
          <cell r="H128">
            <v>0.15300784169371662</v>
          </cell>
          <cell r="I128">
            <v>23168</v>
          </cell>
          <cell r="J128">
            <v>0.25843009961070396</v>
          </cell>
          <cell r="K128">
            <v>89649</v>
          </cell>
        </row>
        <row r="129">
          <cell r="A129" t="str">
            <v>20406</v>
          </cell>
          <cell r="B129" t="str">
            <v>20-406</v>
          </cell>
          <cell r="C129" t="str">
            <v xml:space="preserve">LYLE                </v>
          </cell>
          <cell r="D129" t="str">
            <v>BL</v>
          </cell>
          <cell r="E129">
            <v>19420</v>
          </cell>
          <cell r="F129">
            <v>0.59954925750980215</v>
          </cell>
          <cell r="G129">
            <v>1940</v>
          </cell>
          <cell r="H129">
            <v>5.9893180204377762E-2</v>
          </cell>
          <cell r="I129">
            <v>11031</v>
          </cell>
          <cell r="J129">
            <v>0.34055756228582013</v>
          </cell>
          <cell r="K129">
            <v>32391</v>
          </cell>
        </row>
        <row r="130">
          <cell r="A130" t="str">
            <v>21014</v>
          </cell>
          <cell r="B130" t="str">
            <v>21-014</v>
          </cell>
          <cell r="C130" t="str">
            <v xml:space="preserve">NAPAVINE            </v>
          </cell>
          <cell r="D130" t="str">
            <v>BLC</v>
          </cell>
          <cell r="E130">
            <v>35060</v>
          </cell>
          <cell r="F130">
            <v>0.5691835641346169</v>
          </cell>
          <cell r="G130">
            <v>7569</v>
          </cell>
          <cell r="H130">
            <v>0.12287936100784129</v>
          </cell>
          <cell r="I130">
            <v>18968</v>
          </cell>
          <cell r="J130">
            <v>0.30793707485754174</v>
          </cell>
          <cell r="K130">
            <v>61597</v>
          </cell>
        </row>
        <row r="131">
          <cell r="A131" t="str">
            <v>21206</v>
          </cell>
          <cell r="B131" t="str">
            <v>21-206</v>
          </cell>
          <cell r="C131" t="str">
            <v xml:space="preserve">MOSSYROCK           </v>
          </cell>
          <cell r="D131" t="str">
            <v>BLS</v>
          </cell>
          <cell r="E131">
            <v>34230</v>
          </cell>
          <cell r="F131">
            <v>0.64995727712902307</v>
          </cell>
          <cell r="G131">
            <v>6352</v>
          </cell>
          <cell r="H131">
            <v>0.1206114117535365</v>
          </cell>
          <cell r="I131">
            <v>12083</v>
          </cell>
          <cell r="J131">
            <v>0.22943131111744042</v>
          </cell>
          <cell r="K131">
            <v>52665</v>
          </cell>
        </row>
        <row r="132">
          <cell r="A132" t="str">
            <v>21214</v>
          </cell>
          <cell r="B132" t="str">
            <v>21-214</v>
          </cell>
          <cell r="C132" t="str">
            <v xml:space="preserve">MORTON              </v>
          </cell>
          <cell r="D132" t="str">
            <v>BLS</v>
          </cell>
          <cell r="E132">
            <v>22047</v>
          </cell>
          <cell r="F132">
            <v>0.7043995015815202</v>
          </cell>
          <cell r="G132">
            <v>2850</v>
          </cell>
          <cell r="H132">
            <v>9.1057222275472055E-2</v>
          </cell>
          <cell r="I132">
            <v>6402</v>
          </cell>
          <cell r="J132">
            <v>0.20454327614300777</v>
          </cell>
          <cell r="K132">
            <v>31299</v>
          </cell>
        </row>
        <row r="133">
          <cell r="A133" t="str">
            <v>21226</v>
          </cell>
          <cell r="B133" t="str">
            <v>21-226</v>
          </cell>
          <cell r="C133" t="str">
            <v xml:space="preserve">ADNA                </v>
          </cell>
          <cell r="D133" t="str">
            <v>BL</v>
          </cell>
          <cell r="E133">
            <v>15147</v>
          </cell>
          <cell r="F133">
            <v>0.37445304195199131</v>
          </cell>
          <cell r="G133">
            <v>3267</v>
          </cell>
          <cell r="H133">
            <v>8.0764381597488319E-2</v>
          </cell>
          <cell r="I133">
            <v>22037</v>
          </cell>
          <cell r="J133">
            <v>0.54478257645052042</v>
          </cell>
          <cell r="K133">
            <v>40451</v>
          </cell>
        </row>
        <row r="134">
          <cell r="A134" t="str">
            <v>21232</v>
          </cell>
          <cell r="B134" t="str">
            <v>21-232</v>
          </cell>
          <cell r="C134" t="str">
            <v xml:space="preserve">WINLOCK             </v>
          </cell>
          <cell r="D134" t="str">
            <v>BLC</v>
          </cell>
          <cell r="E134">
            <v>73697</v>
          </cell>
          <cell r="F134">
            <v>0.92480768989446471</v>
          </cell>
          <cell r="G134">
            <v>0</v>
          </cell>
          <cell r="H134">
            <v>0</v>
          </cell>
          <cell r="I134">
            <v>5992</v>
          </cell>
          <cell r="J134">
            <v>7.5192310105535273E-2</v>
          </cell>
          <cell r="K134">
            <v>79689</v>
          </cell>
        </row>
        <row r="135">
          <cell r="A135" t="str">
            <v>21234</v>
          </cell>
          <cell r="B135" t="str">
            <v>21-234</v>
          </cell>
          <cell r="C135" t="str">
            <v xml:space="preserve">BOISTFORT           </v>
          </cell>
          <cell r="D135" t="str">
            <v>BL</v>
          </cell>
          <cell r="E135">
            <v>6934</v>
          </cell>
          <cell r="F135">
            <v>0.69243059716397048</v>
          </cell>
          <cell r="G135">
            <v>919</v>
          </cell>
          <cell r="H135">
            <v>9.177151987217895E-2</v>
          </cell>
          <cell r="I135">
            <v>2161</v>
          </cell>
          <cell r="J135">
            <v>0.21579788296385061</v>
          </cell>
          <cell r="K135">
            <v>10014</v>
          </cell>
        </row>
        <row r="136">
          <cell r="A136" t="str">
            <v>21237</v>
          </cell>
          <cell r="B136" t="str">
            <v>21-237</v>
          </cell>
          <cell r="C136" t="str">
            <v xml:space="preserve">TOLEDO              </v>
          </cell>
          <cell r="D136" t="str">
            <v>BLC</v>
          </cell>
          <cell r="E136">
            <v>38911</v>
          </cell>
          <cell r="F136">
            <v>0.65745809678291434</v>
          </cell>
          <cell r="G136">
            <v>6682</v>
          </cell>
          <cell r="H136">
            <v>0.11290213571235469</v>
          </cell>
          <cell r="I136">
            <v>13591</v>
          </cell>
          <cell r="J136">
            <v>0.229639767504731</v>
          </cell>
          <cell r="K136">
            <v>59184</v>
          </cell>
        </row>
        <row r="137">
          <cell r="A137" t="str">
            <v>21300</v>
          </cell>
          <cell r="B137" t="str">
            <v>21-300</v>
          </cell>
          <cell r="C137" t="str">
            <v xml:space="preserve">ONALASKA            </v>
          </cell>
          <cell r="D137" t="str">
            <v>BLS</v>
          </cell>
          <cell r="E137">
            <v>47384</v>
          </cell>
          <cell r="F137">
            <v>0.67867885072617373</v>
          </cell>
          <cell r="G137">
            <v>8607</v>
          </cell>
          <cell r="H137">
            <v>0.12327766478558538</v>
          </cell>
          <cell r="I137">
            <v>13827</v>
          </cell>
          <cell r="J137">
            <v>0.19804348448824086</v>
          </cell>
          <cell r="K137">
            <v>69818</v>
          </cell>
        </row>
        <row r="138">
          <cell r="A138" t="str">
            <v>21301</v>
          </cell>
          <cell r="B138" t="str">
            <v>21-301</v>
          </cell>
          <cell r="C138" t="str">
            <v xml:space="preserve">PE ELL              </v>
          </cell>
          <cell r="D138" t="str">
            <v>BL</v>
          </cell>
          <cell r="E138">
            <v>18992</v>
          </cell>
          <cell r="F138">
            <v>0.67114283694960775</v>
          </cell>
          <cell r="G138">
            <v>3724</v>
          </cell>
          <cell r="H138">
            <v>0.13159940631846773</v>
          </cell>
          <cell r="I138">
            <v>5582</v>
          </cell>
          <cell r="J138">
            <v>0.19725775673192453</v>
          </cell>
          <cell r="K138">
            <v>28298</v>
          </cell>
        </row>
        <row r="139">
          <cell r="A139" t="str">
            <v>21302</v>
          </cell>
          <cell r="B139" t="str">
            <v>21-302</v>
          </cell>
          <cell r="C139" t="str">
            <v xml:space="preserve">CHEHALIS            </v>
          </cell>
          <cell r="D139" t="str">
            <v>BLC</v>
          </cell>
          <cell r="E139">
            <v>145430</v>
          </cell>
          <cell r="F139">
            <v>0.68549907613409256</v>
          </cell>
          <cell r="G139">
            <v>21796</v>
          </cell>
          <cell r="H139">
            <v>0.10273765979109317</v>
          </cell>
          <cell r="I139">
            <v>44926</v>
          </cell>
          <cell r="J139">
            <v>0.21176326407481427</v>
          </cell>
          <cell r="K139">
            <v>212152</v>
          </cell>
        </row>
        <row r="140">
          <cell r="A140" t="str">
            <v>21303</v>
          </cell>
          <cell r="B140" t="str">
            <v>21-303</v>
          </cell>
          <cell r="C140" t="str">
            <v xml:space="preserve">WHITE PASS          </v>
          </cell>
          <cell r="D140" t="str">
            <v>BLSC</v>
          </cell>
          <cell r="E140">
            <v>25216</v>
          </cell>
          <cell r="F140">
            <v>0.68120052948645216</v>
          </cell>
          <cell r="G140">
            <v>4803</v>
          </cell>
          <cell r="H140">
            <v>0.12975119539670962</v>
          </cell>
          <cell r="I140">
            <v>6998</v>
          </cell>
          <cell r="J140">
            <v>0.18904827511683822</v>
          </cell>
          <cell r="K140">
            <v>37017</v>
          </cell>
        </row>
        <row r="141">
          <cell r="A141" t="str">
            <v>21401</v>
          </cell>
          <cell r="B141" t="str">
            <v>21-401</v>
          </cell>
          <cell r="C141" t="str">
            <v xml:space="preserve">CENTRALIA           </v>
          </cell>
          <cell r="D141" t="str">
            <v>BLSC</v>
          </cell>
          <cell r="E141">
            <v>344077</v>
          </cell>
          <cell r="F141">
            <v>0.91329125347716222</v>
          </cell>
          <cell r="G141">
            <v>9055</v>
          </cell>
          <cell r="H141">
            <v>2.4034888412290574E-2</v>
          </cell>
          <cell r="I141">
            <v>23612</v>
          </cell>
          <cell r="J141">
            <v>6.2673858110547209E-2</v>
          </cell>
          <cell r="K141">
            <v>376744</v>
          </cell>
        </row>
        <row r="142">
          <cell r="A142" t="str">
            <v>22008</v>
          </cell>
          <cell r="B142" t="str">
            <v>22-008</v>
          </cell>
          <cell r="C142" t="str">
            <v xml:space="preserve">SPRAGUE             </v>
          </cell>
          <cell r="D142" t="str">
            <v>BL</v>
          </cell>
          <cell r="E142">
            <v>5943</v>
          </cell>
          <cell r="F142">
            <v>0.77544363256784965</v>
          </cell>
          <cell r="G142">
            <v>450</v>
          </cell>
          <cell r="H142">
            <v>5.8716075156576203E-2</v>
          </cell>
          <cell r="I142">
            <v>1271</v>
          </cell>
          <cell r="J142">
            <v>0.16584029227557412</v>
          </cell>
          <cell r="K142">
            <v>7664</v>
          </cell>
        </row>
        <row r="143">
          <cell r="A143" t="str">
            <v>22009</v>
          </cell>
          <cell r="B143" t="str">
            <v>22-009</v>
          </cell>
          <cell r="C143" t="str">
            <v xml:space="preserve">REARDAN             </v>
          </cell>
          <cell r="D143" t="str">
            <v>BL</v>
          </cell>
          <cell r="E143">
            <v>22327</v>
          </cell>
          <cell r="F143">
            <v>0.48983128935301989</v>
          </cell>
          <cell r="G143">
            <v>5835</v>
          </cell>
          <cell r="H143">
            <v>0.12801386542638379</v>
          </cell>
          <cell r="I143">
            <v>17419</v>
          </cell>
          <cell r="J143">
            <v>0.38215484522059628</v>
          </cell>
          <cell r="K143">
            <v>45581</v>
          </cell>
        </row>
        <row r="144">
          <cell r="A144" t="str">
            <v>22017</v>
          </cell>
          <cell r="B144" t="str">
            <v>22-017</v>
          </cell>
          <cell r="C144" t="str">
            <v xml:space="preserve">ALMIRA              </v>
          </cell>
          <cell r="D144" t="str">
            <v>BL</v>
          </cell>
          <cell r="E144">
            <v>5271</v>
          </cell>
          <cell r="F144">
            <v>0.34698176551905735</v>
          </cell>
          <cell r="G144">
            <v>1557</v>
          </cell>
          <cell r="H144">
            <v>0.10249489829504312</v>
          </cell>
          <cell r="I144">
            <v>8363</v>
          </cell>
          <cell r="J144">
            <v>0.55052333618589955</v>
          </cell>
          <cell r="K144">
            <v>15191</v>
          </cell>
        </row>
        <row r="145">
          <cell r="A145" t="str">
            <v>22073</v>
          </cell>
          <cell r="B145" t="str">
            <v>22-073</v>
          </cell>
          <cell r="C145" t="str">
            <v xml:space="preserve">CRESTON             </v>
          </cell>
          <cell r="D145" t="str">
            <v>BL</v>
          </cell>
          <cell r="E145">
            <v>3666</v>
          </cell>
          <cell r="F145">
            <v>0.37875813617109205</v>
          </cell>
          <cell r="G145">
            <v>833</v>
          </cell>
          <cell r="H145">
            <v>8.6062609773736962E-2</v>
          </cell>
          <cell r="I145">
            <v>5180</v>
          </cell>
          <cell r="J145">
            <v>0.53517925405517097</v>
          </cell>
          <cell r="K145">
            <v>9679</v>
          </cell>
        </row>
        <row r="146">
          <cell r="A146" t="str">
            <v>22105</v>
          </cell>
          <cell r="B146" t="str">
            <v>22-105</v>
          </cell>
          <cell r="C146" t="str">
            <v xml:space="preserve">ODESSA              </v>
          </cell>
          <cell r="D146" t="str">
            <v>BL</v>
          </cell>
          <cell r="E146">
            <v>8980</v>
          </cell>
          <cell r="F146">
            <v>0.39387692442650996</v>
          </cell>
          <cell r="G146">
            <v>3271</v>
          </cell>
          <cell r="H146">
            <v>0.14347120487740692</v>
          </cell>
          <cell r="I146">
            <v>10548</v>
          </cell>
          <cell r="J146">
            <v>0.46265187069608316</v>
          </cell>
          <cell r="K146">
            <v>22799</v>
          </cell>
        </row>
        <row r="147">
          <cell r="A147" t="str">
            <v>22200</v>
          </cell>
          <cell r="B147" t="str">
            <v>22-200</v>
          </cell>
          <cell r="C147" t="str">
            <v xml:space="preserve">WILBUR              </v>
          </cell>
          <cell r="D147" t="str">
            <v>BL</v>
          </cell>
          <cell r="E147">
            <v>8050</v>
          </cell>
          <cell r="F147">
            <v>0.35918258076030696</v>
          </cell>
          <cell r="G147">
            <v>2148</v>
          </cell>
          <cell r="H147">
            <v>9.5841513474924145E-2</v>
          </cell>
          <cell r="I147">
            <v>12214</v>
          </cell>
          <cell r="J147">
            <v>0.54497590576476884</v>
          </cell>
          <cell r="K147">
            <v>22412</v>
          </cell>
        </row>
        <row r="148">
          <cell r="A148" t="str">
            <v>22204</v>
          </cell>
          <cell r="B148" t="str">
            <v>22-204</v>
          </cell>
          <cell r="C148" t="str">
            <v xml:space="preserve">HARRINGTON          </v>
          </cell>
          <cell r="D148" t="str">
            <v>BL</v>
          </cell>
          <cell r="E148">
            <v>8665</v>
          </cell>
          <cell r="F148">
            <v>0.67976778849925468</v>
          </cell>
          <cell r="G148">
            <v>0</v>
          </cell>
          <cell r="H148">
            <v>0</v>
          </cell>
          <cell r="I148">
            <v>4082</v>
          </cell>
          <cell r="J148">
            <v>0.32023221150074527</v>
          </cell>
          <cell r="K148">
            <v>12747</v>
          </cell>
        </row>
        <row r="149">
          <cell r="A149" t="str">
            <v>22207</v>
          </cell>
          <cell r="B149" t="str">
            <v>22-207</v>
          </cell>
          <cell r="C149" t="str">
            <v xml:space="preserve">DAVENPORT           </v>
          </cell>
          <cell r="D149" t="str">
            <v>BL</v>
          </cell>
          <cell r="E149">
            <v>24941</v>
          </cell>
          <cell r="F149">
            <v>0.42507754712479123</v>
          </cell>
          <cell r="G149">
            <v>13180</v>
          </cell>
          <cell r="H149">
            <v>0.22463101203258684</v>
          </cell>
          <cell r="I149">
            <v>20553</v>
          </cell>
          <cell r="J149">
            <v>0.35029144084262193</v>
          </cell>
          <cell r="K149">
            <v>58674</v>
          </cell>
        </row>
        <row r="150">
          <cell r="A150" t="str">
            <v>23042</v>
          </cell>
          <cell r="B150" t="str">
            <v>23-042</v>
          </cell>
          <cell r="C150" t="str">
            <v xml:space="preserve">SOUTHSIDE           </v>
          </cell>
          <cell r="D150" t="str">
            <v>BL</v>
          </cell>
          <cell r="E150">
            <v>7736</v>
          </cell>
          <cell r="F150">
            <v>0.58855751673767498</v>
          </cell>
          <cell r="G150">
            <v>500</v>
          </cell>
          <cell r="H150">
            <v>3.8040170419963479E-2</v>
          </cell>
          <cell r="I150">
            <v>4908</v>
          </cell>
          <cell r="J150">
            <v>0.37340231284236153</v>
          </cell>
          <cell r="K150">
            <v>13144</v>
          </cell>
        </row>
        <row r="151">
          <cell r="A151" t="str">
            <v>23054</v>
          </cell>
          <cell r="B151" t="str">
            <v>23-054</v>
          </cell>
          <cell r="C151" t="str">
            <v xml:space="preserve">GRAPEVIEW           </v>
          </cell>
          <cell r="D151" t="str">
            <v>BL</v>
          </cell>
          <cell r="E151">
            <v>10103</v>
          </cell>
          <cell r="F151">
            <v>0.55108274695903559</v>
          </cell>
          <cell r="G151">
            <v>1573</v>
          </cell>
          <cell r="H151">
            <v>8.5801560028364157E-2</v>
          </cell>
          <cell r="I151">
            <v>6657</v>
          </cell>
          <cell r="J151">
            <v>0.36311569301260022</v>
          </cell>
          <cell r="K151">
            <v>18333</v>
          </cell>
        </row>
        <row r="152">
          <cell r="A152" t="str">
            <v>23309</v>
          </cell>
          <cell r="B152" t="str">
            <v>23-309</v>
          </cell>
          <cell r="C152" t="str">
            <v xml:space="preserve">SHELTON             </v>
          </cell>
          <cell r="D152" t="str">
            <v>BLS</v>
          </cell>
          <cell r="E152">
            <v>298867</v>
          </cell>
          <cell r="F152">
            <v>0.77190911697173659</v>
          </cell>
          <cell r="G152">
            <v>36215</v>
          </cell>
          <cell r="H152">
            <v>9.3535548157312257E-2</v>
          </cell>
          <cell r="I152">
            <v>52097</v>
          </cell>
          <cell r="J152">
            <v>0.13455533487095117</v>
          </cell>
          <cell r="K152">
            <v>387179</v>
          </cell>
        </row>
        <row r="153">
          <cell r="A153" t="str">
            <v>23311</v>
          </cell>
          <cell r="B153" t="str">
            <v>23-311</v>
          </cell>
          <cell r="C153" t="str">
            <v xml:space="preserve">MARY M KNIGHT       </v>
          </cell>
          <cell r="D153" t="str">
            <v>BL</v>
          </cell>
          <cell r="E153">
            <v>12634</v>
          </cell>
          <cell r="F153">
            <v>0.69901515989819629</v>
          </cell>
          <cell r="G153">
            <v>1246</v>
          </cell>
          <cell r="H153">
            <v>6.8938807126258717E-2</v>
          </cell>
          <cell r="I153">
            <v>4194</v>
          </cell>
          <cell r="J153">
            <v>0.23204603297554499</v>
          </cell>
          <cell r="K153">
            <v>18074</v>
          </cell>
        </row>
        <row r="154">
          <cell r="A154" t="str">
            <v>23402</v>
          </cell>
          <cell r="B154" t="str">
            <v>23-402</v>
          </cell>
          <cell r="C154" t="str">
            <v xml:space="preserve">PIONEER             </v>
          </cell>
          <cell r="D154" t="str">
            <v>BLS</v>
          </cell>
          <cell r="E154">
            <v>51705</v>
          </cell>
          <cell r="F154">
            <v>0.73189893127609884</v>
          </cell>
          <cell r="G154">
            <v>4820</v>
          </cell>
          <cell r="H154">
            <v>6.8228466275037161E-2</v>
          </cell>
          <cell r="I154">
            <v>14120</v>
          </cell>
          <cell r="J154">
            <v>0.19987260244886404</v>
          </cell>
          <cell r="K154">
            <v>70645</v>
          </cell>
        </row>
        <row r="155">
          <cell r="A155" t="str">
            <v>23403</v>
          </cell>
          <cell r="B155" t="str">
            <v>23-403</v>
          </cell>
          <cell r="C155" t="str">
            <v xml:space="preserve">NORTH MASON         </v>
          </cell>
          <cell r="D155" t="str">
            <v>BL</v>
          </cell>
          <cell r="E155">
            <v>120554</v>
          </cell>
          <cell r="F155">
            <v>0.680569276887381</v>
          </cell>
          <cell r="G155">
            <v>19880</v>
          </cell>
          <cell r="H155">
            <v>0.11222951726629671</v>
          </cell>
          <cell r="I155">
            <v>36703</v>
          </cell>
          <cell r="J155">
            <v>0.20720120584632234</v>
          </cell>
          <cell r="K155">
            <v>177137</v>
          </cell>
        </row>
        <row r="156">
          <cell r="A156" t="str">
            <v>23404</v>
          </cell>
          <cell r="B156" t="str">
            <v>23-404</v>
          </cell>
          <cell r="C156" t="str">
            <v xml:space="preserve">HOOD CANAL          </v>
          </cell>
          <cell r="D156" t="str">
            <v>BLS</v>
          </cell>
          <cell r="E156">
            <v>42409</v>
          </cell>
          <cell r="F156">
            <v>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42409</v>
          </cell>
        </row>
        <row r="157">
          <cell r="A157" t="str">
            <v>24014</v>
          </cell>
          <cell r="B157" t="str">
            <v>24-014</v>
          </cell>
          <cell r="C157" t="str">
            <v xml:space="preserve">NESPELEM            </v>
          </cell>
          <cell r="D157" t="str">
            <v>BLS</v>
          </cell>
          <cell r="E157">
            <v>13175</v>
          </cell>
          <cell r="F157">
            <v>0.74633206820370479</v>
          </cell>
          <cell r="G157">
            <v>774</v>
          </cell>
          <cell r="H157">
            <v>4.3845238769614228E-2</v>
          </cell>
          <cell r="I157">
            <v>3704</v>
          </cell>
          <cell r="J157">
            <v>0.20982269302668102</v>
          </cell>
          <cell r="K157">
            <v>17653</v>
          </cell>
        </row>
        <row r="158">
          <cell r="A158" t="str">
            <v>24019</v>
          </cell>
          <cell r="B158" t="str">
            <v>24-019</v>
          </cell>
          <cell r="C158" t="str">
            <v xml:space="preserve">OMAK                </v>
          </cell>
          <cell r="D158" t="str">
            <v>BLSC</v>
          </cell>
          <cell r="E158">
            <v>106381</v>
          </cell>
          <cell r="F158">
            <v>0.73263133247017986</v>
          </cell>
          <cell r="G158">
            <v>14672</v>
          </cell>
          <cell r="H158">
            <v>0.10104404837332305</v>
          </cell>
          <cell r="I158">
            <v>24151</v>
          </cell>
          <cell r="J158">
            <v>0.16632461915649707</v>
          </cell>
          <cell r="K158">
            <v>145204</v>
          </cell>
        </row>
        <row r="159">
          <cell r="A159" t="str">
            <v>24105</v>
          </cell>
          <cell r="B159" t="str">
            <v>24-105</v>
          </cell>
          <cell r="C159" t="str">
            <v xml:space="preserve">OKANOGAN            </v>
          </cell>
          <cell r="D159" t="str">
            <v>BLC</v>
          </cell>
          <cell r="E159">
            <v>53261</v>
          </cell>
          <cell r="F159">
            <v>0.65007933601855239</v>
          </cell>
          <cell r="G159">
            <v>9967</v>
          </cell>
          <cell r="H159">
            <v>0.12165263029415355</v>
          </cell>
          <cell r="I159">
            <v>18702</v>
          </cell>
          <cell r="J159">
            <v>0.22826803368729404</v>
          </cell>
          <cell r="K159">
            <v>81930</v>
          </cell>
        </row>
        <row r="160">
          <cell r="A160" t="str">
            <v>24111</v>
          </cell>
          <cell r="B160" t="str">
            <v>24-111</v>
          </cell>
          <cell r="C160" t="str">
            <v xml:space="preserve">BREWSTER            </v>
          </cell>
          <cell r="D160" t="str">
            <v>BLSC</v>
          </cell>
          <cell r="E160">
            <v>95379</v>
          </cell>
          <cell r="F160">
            <v>0.73021329372674515</v>
          </cell>
          <cell r="G160">
            <v>16823</v>
          </cell>
          <cell r="H160">
            <v>0.12879541870186345</v>
          </cell>
          <cell r="I160">
            <v>18416</v>
          </cell>
          <cell r="J160">
            <v>0.1409912875713914</v>
          </cell>
          <cell r="K160">
            <v>130618</v>
          </cell>
        </row>
        <row r="161">
          <cell r="A161" t="str">
            <v>24122</v>
          </cell>
          <cell r="B161" t="str">
            <v>24-122</v>
          </cell>
          <cell r="C161" t="str">
            <v xml:space="preserve">PATEROS             </v>
          </cell>
          <cell r="D161" t="str">
            <v>BLS</v>
          </cell>
          <cell r="E161">
            <v>22094</v>
          </cell>
          <cell r="F161">
            <v>0.6112940265058241</v>
          </cell>
          <cell r="G161">
            <v>5068</v>
          </cell>
          <cell r="H161">
            <v>0.14022078964114768</v>
          </cell>
          <cell r="I161">
            <v>8981</v>
          </cell>
          <cell r="J161">
            <v>0.24848518385302826</v>
          </cell>
          <cell r="K161">
            <v>36143</v>
          </cell>
        </row>
        <row r="162">
          <cell r="A162" t="str">
            <v>24350</v>
          </cell>
          <cell r="B162" t="str">
            <v>24-350</v>
          </cell>
          <cell r="C162" t="str">
            <v xml:space="preserve">METHOW VALLEY       </v>
          </cell>
          <cell r="D162" t="str">
            <v>BL</v>
          </cell>
          <cell r="E162">
            <v>26822</v>
          </cell>
          <cell r="F162">
            <v>0.50083092148258801</v>
          </cell>
          <cell r="G162">
            <v>7679</v>
          </cell>
          <cell r="H162">
            <v>0.14338530482681355</v>
          </cell>
          <cell r="I162">
            <v>19054</v>
          </cell>
          <cell r="J162">
            <v>0.35578377369059844</v>
          </cell>
          <cell r="K162">
            <v>53555</v>
          </cell>
        </row>
        <row r="163">
          <cell r="A163" t="str">
            <v>24404</v>
          </cell>
          <cell r="B163" t="str">
            <v>24-404</v>
          </cell>
          <cell r="C163" t="str">
            <v xml:space="preserve">TONASKET            </v>
          </cell>
          <cell r="D163" t="str">
            <v>BLSC</v>
          </cell>
          <cell r="E163">
            <v>83393</v>
          </cell>
          <cell r="F163">
            <v>0.73318328483132733</v>
          </cell>
          <cell r="G163">
            <v>9071</v>
          </cell>
          <cell r="H163">
            <v>7.9751364943160333E-2</v>
          </cell>
          <cell r="I163">
            <v>21277</v>
          </cell>
          <cell r="J163">
            <v>0.18706535022551235</v>
          </cell>
          <cell r="K163">
            <v>113741</v>
          </cell>
        </row>
        <row r="164">
          <cell r="A164" t="str">
            <v>24410</v>
          </cell>
          <cell r="B164" t="str">
            <v>24-410</v>
          </cell>
          <cell r="C164" t="str">
            <v xml:space="preserve">OROVILLE            </v>
          </cell>
          <cell r="D164" t="str">
            <v>BLC</v>
          </cell>
          <cell r="E164">
            <v>45773</v>
          </cell>
          <cell r="F164">
            <v>0.77048545650417455</v>
          </cell>
          <cell r="G164">
            <v>4299</v>
          </cell>
          <cell r="H164">
            <v>7.2363991381632103E-2</v>
          </cell>
          <cell r="I164">
            <v>9336</v>
          </cell>
          <cell r="J164">
            <v>0.15715055211419338</v>
          </cell>
          <cell r="K164">
            <v>59408</v>
          </cell>
        </row>
        <row r="165">
          <cell r="A165" t="str">
            <v>25101</v>
          </cell>
          <cell r="B165" t="str">
            <v>25-101</v>
          </cell>
          <cell r="C165" t="str">
            <v xml:space="preserve">OCEAN BEACH         </v>
          </cell>
          <cell r="D165" t="str">
            <v>BLSC</v>
          </cell>
          <cell r="E165">
            <v>70110</v>
          </cell>
          <cell r="F165">
            <v>0.67761390215143136</v>
          </cell>
          <cell r="G165">
            <v>9325</v>
          </cell>
          <cell r="H165">
            <v>9.0126225040109795E-2</v>
          </cell>
          <cell r="I165">
            <v>24031</v>
          </cell>
          <cell r="J165">
            <v>0.23225987280845881</v>
          </cell>
          <cell r="K165">
            <v>103466</v>
          </cell>
        </row>
        <row r="166">
          <cell r="A166" t="str">
            <v>25116</v>
          </cell>
          <cell r="B166" t="str">
            <v>25-116</v>
          </cell>
          <cell r="C166" t="str">
            <v xml:space="preserve">RAYMOND             </v>
          </cell>
          <cell r="D166" t="str">
            <v>BL</v>
          </cell>
          <cell r="E166">
            <v>50223</v>
          </cell>
          <cell r="F166">
            <v>0.74751067914924019</v>
          </cell>
          <cell r="G166">
            <v>3757</v>
          </cell>
          <cell r="H166">
            <v>5.591855567297245E-2</v>
          </cell>
          <cell r="I166">
            <v>13207</v>
          </cell>
          <cell r="J166">
            <v>0.19657076517778738</v>
          </cell>
          <cell r="K166">
            <v>67187</v>
          </cell>
        </row>
        <row r="167">
          <cell r="A167" t="str">
            <v>25118</v>
          </cell>
          <cell r="B167" t="str">
            <v>25-118</v>
          </cell>
          <cell r="C167" t="str">
            <v xml:space="preserve">SOUTH BEND          </v>
          </cell>
          <cell r="D167" t="str">
            <v>BL</v>
          </cell>
          <cell r="E167">
            <v>41731</v>
          </cell>
          <cell r="F167">
            <v>0.62723200865748807</v>
          </cell>
          <cell r="G167">
            <v>6720</v>
          </cell>
          <cell r="H167">
            <v>0.10100402813683641</v>
          </cell>
          <cell r="I167">
            <v>18081</v>
          </cell>
          <cell r="J167">
            <v>0.27176396320567547</v>
          </cell>
          <cell r="K167">
            <v>66532</v>
          </cell>
        </row>
        <row r="168">
          <cell r="A168" t="str">
            <v>25155</v>
          </cell>
          <cell r="B168" t="str">
            <v>25-155</v>
          </cell>
          <cell r="C168" t="str">
            <v xml:space="preserve">NASELLE GRAYS RIV   </v>
          </cell>
          <cell r="D168" t="str">
            <v>BL</v>
          </cell>
          <cell r="E168">
            <v>17699</v>
          </cell>
          <cell r="F168">
            <v>0.58341299403368818</v>
          </cell>
          <cell r="G168">
            <v>3636</v>
          </cell>
          <cell r="H168">
            <v>0.11985364406500314</v>
          </cell>
          <cell r="I168">
            <v>9002</v>
          </cell>
          <cell r="J168">
            <v>0.29673336190130861</v>
          </cell>
          <cell r="K168">
            <v>30337</v>
          </cell>
        </row>
        <row r="169">
          <cell r="A169" t="str">
            <v>25160</v>
          </cell>
          <cell r="B169" t="str">
            <v>25-160</v>
          </cell>
          <cell r="C169" t="str">
            <v xml:space="preserve">WILLAPA VALLEY      </v>
          </cell>
          <cell r="D169" t="str">
            <v>BL</v>
          </cell>
          <cell r="E169">
            <v>18190</v>
          </cell>
          <cell r="F169">
            <v>0.4122192761801165</v>
          </cell>
          <cell r="G169">
            <v>6646</v>
          </cell>
          <cell r="H169">
            <v>0.15061073719038232</v>
          </cell>
          <cell r="I169">
            <v>19291</v>
          </cell>
          <cell r="J169">
            <v>0.43716998662950124</v>
          </cell>
          <cell r="K169">
            <v>44127</v>
          </cell>
        </row>
        <row r="170">
          <cell r="A170" t="str">
            <v>25200</v>
          </cell>
          <cell r="B170" t="str">
            <v>25-200</v>
          </cell>
          <cell r="C170" t="str">
            <v xml:space="preserve">NORTH RIVER         </v>
          </cell>
          <cell r="D170" t="str">
            <v>BL</v>
          </cell>
          <cell r="E170">
            <v>4402</v>
          </cell>
          <cell r="F170">
            <v>0.71068776235066189</v>
          </cell>
          <cell r="G170">
            <v>4</v>
          </cell>
          <cell r="H170">
            <v>6.4578624475298673E-4</v>
          </cell>
          <cell r="I170">
            <v>1788</v>
          </cell>
          <cell r="J170">
            <v>0.28866645140458508</v>
          </cell>
          <cell r="K170">
            <v>6194</v>
          </cell>
        </row>
        <row r="171">
          <cell r="A171" t="str">
            <v>26056</v>
          </cell>
          <cell r="B171" t="str">
            <v>26-056</v>
          </cell>
          <cell r="C171" t="str">
            <v xml:space="preserve">NEWPORT             </v>
          </cell>
          <cell r="D171" t="str">
            <v>BLS</v>
          </cell>
          <cell r="E171">
            <v>72762</v>
          </cell>
          <cell r="F171">
            <v>0.68982451483233631</v>
          </cell>
          <cell r="G171">
            <v>9650</v>
          </cell>
          <cell r="H171">
            <v>9.1487405075891884E-2</v>
          </cell>
          <cell r="I171">
            <v>23067</v>
          </cell>
          <cell r="J171">
            <v>0.21868808009177182</v>
          </cell>
          <cell r="K171">
            <v>105479</v>
          </cell>
        </row>
        <row r="172">
          <cell r="A172" t="str">
            <v>26059</v>
          </cell>
          <cell r="B172" t="str">
            <v>26-059</v>
          </cell>
          <cell r="C172" t="str">
            <v xml:space="preserve">CUSICK              </v>
          </cell>
          <cell r="D172" t="str">
            <v>BL</v>
          </cell>
          <cell r="E172">
            <v>18702</v>
          </cell>
          <cell r="F172">
            <v>0.57816799084922865</v>
          </cell>
          <cell r="G172">
            <v>2206</v>
          </cell>
          <cell r="H172">
            <v>6.8197978174173807E-2</v>
          </cell>
          <cell r="I172">
            <v>11439</v>
          </cell>
          <cell r="J172">
            <v>0.35363403097659751</v>
          </cell>
          <cell r="K172">
            <v>32347</v>
          </cell>
        </row>
        <row r="173">
          <cell r="A173" t="str">
            <v>26070</v>
          </cell>
          <cell r="B173" t="str">
            <v>26-070</v>
          </cell>
          <cell r="C173" t="str">
            <v xml:space="preserve">SELKIRK             </v>
          </cell>
          <cell r="D173" t="str">
            <v>BL</v>
          </cell>
          <cell r="E173">
            <v>11814</v>
          </cell>
          <cell r="F173">
            <v>0.57147003337686841</v>
          </cell>
          <cell r="G173">
            <v>1229</v>
          </cell>
          <cell r="H173">
            <v>5.9449523533110823E-2</v>
          </cell>
          <cell r="I173">
            <v>7630</v>
          </cell>
          <cell r="J173">
            <v>0.3690804430900208</v>
          </cell>
          <cell r="K173">
            <v>20673</v>
          </cell>
        </row>
        <row r="174">
          <cell r="A174" t="str">
            <v>27001</v>
          </cell>
          <cell r="B174" t="str">
            <v>27-001</v>
          </cell>
          <cell r="C174" t="str">
            <v xml:space="preserve">STEILACOOM HIST.    </v>
          </cell>
          <cell r="D174" t="str">
            <v>BLC</v>
          </cell>
          <cell r="E174">
            <v>57232</v>
          </cell>
          <cell r="F174">
            <v>0.28813371595428688</v>
          </cell>
          <cell r="G174">
            <v>14976</v>
          </cell>
          <cell r="H174">
            <v>7.5396465790666056E-2</v>
          </cell>
          <cell r="I174">
            <v>126422</v>
          </cell>
          <cell r="J174">
            <v>0.63646981825504712</v>
          </cell>
          <cell r="K174">
            <v>198630</v>
          </cell>
        </row>
        <row r="175">
          <cell r="A175" t="str">
            <v>27003</v>
          </cell>
          <cell r="B175" t="str">
            <v>27-003</v>
          </cell>
          <cell r="C175" t="str">
            <v xml:space="preserve">PUYALLUP            </v>
          </cell>
          <cell r="D175" t="str">
            <v>BL</v>
          </cell>
          <cell r="E175">
            <v>670912</v>
          </cell>
          <cell r="F175">
            <v>0.60937986784441067</v>
          </cell>
          <cell r="G175">
            <v>139572</v>
          </cell>
          <cell r="H175">
            <v>0.12677127091895821</v>
          </cell>
          <cell r="I175">
            <v>290491</v>
          </cell>
          <cell r="J175">
            <v>0.26384886123663115</v>
          </cell>
          <cell r="K175">
            <v>1100975</v>
          </cell>
        </row>
        <row r="176">
          <cell r="A176" t="str">
            <v>27010</v>
          </cell>
          <cell r="B176" t="str">
            <v>27-010</v>
          </cell>
          <cell r="C176" t="str">
            <v xml:space="preserve">TACOMA              </v>
          </cell>
          <cell r="D176" t="str">
            <v>BLS</v>
          </cell>
          <cell r="E176">
            <v>2207177</v>
          </cell>
          <cell r="F176">
            <v>0.75188313396004536</v>
          </cell>
          <cell r="G176">
            <v>268385</v>
          </cell>
          <cell r="H176">
            <v>9.1426358152457546E-2</v>
          </cell>
          <cell r="I176">
            <v>459970</v>
          </cell>
          <cell r="J176">
            <v>0.15669050788749705</v>
          </cell>
          <cell r="K176">
            <v>2935532</v>
          </cell>
        </row>
        <row r="177">
          <cell r="A177" t="str">
            <v>27019</v>
          </cell>
          <cell r="B177" t="str">
            <v>27-019</v>
          </cell>
          <cell r="C177" t="str">
            <v xml:space="preserve">CARBONADO           </v>
          </cell>
          <cell r="D177" t="str">
            <v>BL</v>
          </cell>
          <cell r="E177">
            <v>4186</v>
          </cell>
          <cell r="F177">
            <v>0.50379106992417855</v>
          </cell>
          <cell r="G177">
            <v>768</v>
          </cell>
          <cell r="H177">
            <v>9.242989529425924E-2</v>
          </cell>
          <cell r="I177">
            <v>3355</v>
          </cell>
          <cell r="J177">
            <v>0.40377903478156218</v>
          </cell>
          <cell r="K177">
            <v>8309</v>
          </cell>
        </row>
        <row r="178">
          <cell r="A178" t="str">
            <v>27083</v>
          </cell>
          <cell r="B178" t="str">
            <v>27-083</v>
          </cell>
          <cell r="C178" t="str">
            <v xml:space="preserve">UNIVERSITY PLACE    </v>
          </cell>
          <cell r="D178" t="str">
            <v>BLS</v>
          </cell>
          <cell r="E178">
            <v>217957</v>
          </cell>
          <cell r="F178">
            <v>0.48297937404160646</v>
          </cell>
          <cell r="G178">
            <v>52327</v>
          </cell>
          <cell r="H178">
            <v>0.11595342983008181</v>
          </cell>
          <cell r="I178">
            <v>180992</v>
          </cell>
          <cell r="J178">
            <v>0.40106719612831171</v>
          </cell>
          <cell r="K178">
            <v>451276</v>
          </cell>
        </row>
        <row r="179">
          <cell r="A179" t="str">
            <v>27320</v>
          </cell>
          <cell r="B179" t="str">
            <v>27-320</v>
          </cell>
          <cell r="C179" t="str">
            <v xml:space="preserve">SUMNER              </v>
          </cell>
          <cell r="D179" t="str">
            <v>BLS</v>
          </cell>
          <cell r="E179">
            <v>299912</v>
          </cell>
          <cell r="F179">
            <v>0.43495323605892156</v>
          </cell>
          <cell r="G179">
            <v>78259</v>
          </cell>
          <cell r="H179">
            <v>0.11349664335116681</v>
          </cell>
          <cell r="I179">
            <v>311356</v>
          </cell>
          <cell r="J179">
            <v>0.45155012058991162</v>
          </cell>
          <cell r="K179">
            <v>689527</v>
          </cell>
        </row>
        <row r="180">
          <cell r="A180" t="str">
            <v>27343</v>
          </cell>
          <cell r="B180" t="str">
            <v>27-343</v>
          </cell>
          <cell r="C180" t="str">
            <v xml:space="preserve">DIERINGER           </v>
          </cell>
          <cell r="D180" t="str">
            <v>BL</v>
          </cell>
          <cell r="E180">
            <v>17146</v>
          </cell>
          <cell r="F180">
            <v>0.2102616927868933</v>
          </cell>
          <cell r="G180">
            <v>3645</v>
          </cell>
          <cell r="H180">
            <v>4.469869766757413E-2</v>
          </cell>
          <cell r="I180">
            <v>60755</v>
          </cell>
          <cell r="J180">
            <v>0.74503960954553261</v>
          </cell>
          <cell r="K180">
            <v>81546</v>
          </cell>
        </row>
        <row r="181">
          <cell r="A181" t="str">
            <v>27344</v>
          </cell>
          <cell r="B181" t="str">
            <v>27-344</v>
          </cell>
          <cell r="C181" t="str">
            <v xml:space="preserve">ORTING              </v>
          </cell>
          <cell r="D181" t="str">
            <v>BL</v>
          </cell>
          <cell r="E181">
            <v>77973</v>
          </cell>
          <cell r="F181">
            <v>0.53837230979555484</v>
          </cell>
          <cell r="G181">
            <v>15542</v>
          </cell>
          <cell r="H181">
            <v>0.10731128004363706</v>
          </cell>
          <cell r="I181">
            <v>51316</v>
          </cell>
          <cell r="J181">
            <v>0.35431641016080812</v>
          </cell>
          <cell r="K181">
            <v>144831</v>
          </cell>
        </row>
        <row r="182">
          <cell r="A182" t="str">
            <v>27400</v>
          </cell>
          <cell r="B182" t="str">
            <v>27-400</v>
          </cell>
          <cell r="C182" t="str">
            <v xml:space="preserve">CLOVER PARK         </v>
          </cell>
          <cell r="D182" t="str">
            <v>BLC</v>
          </cell>
          <cell r="E182">
            <v>877640</v>
          </cell>
          <cell r="F182">
            <v>0.70498721987754864</v>
          </cell>
          <cell r="G182">
            <v>187023</v>
          </cell>
          <cell r="H182">
            <v>0.15023110252855246</v>
          </cell>
          <cell r="I182">
            <v>180239</v>
          </cell>
          <cell r="J182">
            <v>0.14478167759389896</v>
          </cell>
          <cell r="K182">
            <v>1244902</v>
          </cell>
        </row>
        <row r="183">
          <cell r="A183" t="str">
            <v>27401</v>
          </cell>
          <cell r="B183" t="str">
            <v>27-401</v>
          </cell>
          <cell r="C183" t="str">
            <v xml:space="preserve">PENINSULA           </v>
          </cell>
          <cell r="D183" t="str">
            <v>BLSC</v>
          </cell>
          <cell r="E183">
            <v>196868</v>
          </cell>
          <cell r="F183">
            <v>0.41640509327805747</v>
          </cell>
          <cell r="G183">
            <v>46203</v>
          </cell>
          <cell r="H183">
            <v>9.7726215152925247E-2</v>
          </cell>
          <cell r="I183">
            <v>229709</v>
          </cell>
          <cell r="J183">
            <v>0.4858686915690173</v>
          </cell>
          <cell r="K183">
            <v>472780</v>
          </cell>
        </row>
        <row r="184">
          <cell r="A184" t="str">
            <v>27402</v>
          </cell>
          <cell r="B184" t="str">
            <v>27-402</v>
          </cell>
          <cell r="C184" t="str">
            <v xml:space="preserve">FRANKLIN PIERCE     </v>
          </cell>
          <cell r="D184" t="str">
            <v>BLS</v>
          </cell>
          <cell r="E184">
            <v>790396</v>
          </cell>
          <cell r="F184">
            <v>0.81546923249141345</v>
          </cell>
          <cell r="G184">
            <v>28258</v>
          </cell>
          <cell r="H184">
            <v>2.915441066470777E-2</v>
          </cell>
          <cell r="I184">
            <v>150599</v>
          </cell>
          <cell r="J184">
            <v>0.15537635684387874</v>
          </cell>
          <cell r="K184">
            <v>969253</v>
          </cell>
        </row>
        <row r="185">
          <cell r="A185" t="str">
            <v>27403</v>
          </cell>
          <cell r="B185" t="str">
            <v>27-403</v>
          </cell>
          <cell r="C185" t="str">
            <v xml:space="preserve">BETHEL              </v>
          </cell>
          <cell r="D185" t="str">
            <v>BLS</v>
          </cell>
          <cell r="E185">
            <v>894273</v>
          </cell>
          <cell r="F185">
            <v>0.569583585714313</v>
          </cell>
          <cell r="G185">
            <v>180956</v>
          </cell>
          <cell r="H185">
            <v>0.11525514841275453</v>
          </cell>
          <cell r="I185">
            <v>494818</v>
          </cell>
          <cell r="J185">
            <v>0.31516126587293247</v>
          </cell>
          <cell r="K185">
            <v>1570047</v>
          </cell>
        </row>
        <row r="186">
          <cell r="A186" t="str">
            <v>27404</v>
          </cell>
          <cell r="B186" t="str">
            <v>27-404</v>
          </cell>
          <cell r="C186" t="str">
            <v xml:space="preserve">EATONVILLE          </v>
          </cell>
          <cell r="D186" t="str">
            <v>BLC</v>
          </cell>
          <cell r="E186">
            <v>72694</v>
          </cell>
          <cell r="F186">
            <v>0.50425216076358537</v>
          </cell>
          <cell r="G186">
            <v>17012</v>
          </cell>
          <cell r="H186">
            <v>0.11800613199039969</v>
          </cell>
          <cell r="I186">
            <v>54456</v>
          </cell>
          <cell r="J186">
            <v>0.37774170724601491</v>
          </cell>
          <cell r="K186">
            <v>144162</v>
          </cell>
        </row>
        <row r="187">
          <cell r="A187" t="str">
            <v>27416</v>
          </cell>
          <cell r="B187" t="str">
            <v>27-416</v>
          </cell>
          <cell r="C187" t="str">
            <v xml:space="preserve">WHITE RIVER         </v>
          </cell>
          <cell r="D187" t="str">
            <v>BL</v>
          </cell>
          <cell r="E187">
            <v>98956</v>
          </cell>
          <cell r="F187">
            <v>0.47627665206718967</v>
          </cell>
          <cell r="G187">
            <v>24584</v>
          </cell>
          <cell r="H187">
            <v>0.1183231457862059</v>
          </cell>
          <cell r="I187">
            <v>84230</v>
          </cell>
          <cell r="J187">
            <v>0.40540020214660444</v>
          </cell>
          <cell r="K187">
            <v>207770</v>
          </cell>
        </row>
        <row r="188">
          <cell r="A188" t="str">
            <v>27417</v>
          </cell>
          <cell r="B188" t="str">
            <v>27-417</v>
          </cell>
          <cell r="C188" t="str">
            <v xml:space="preserve">FIFE                </v>
          </cell>
          <cell r="D188" t="str">
            <v>BL</v>
          </cell>
          <cell r="E188">
            <v>169022</v>
          </cell>
          <cell r="F188">
            <v>0.57286466224025323</v>
          </cell>
          <cell r="G188">
            <v>38941</v>
          </cell>
          <cell r="H188">
            <v>0.13198236213213488</v>
          </cell>
          <cell r="I188">
            <v>87084</v>
          </cell>
          <cell r="J188">
            <v>0.29515297562761189</v>
          </cell>
          <cell r="K188">
            <v>295047</v>
          </cell>
        </row>
        <row r="189">
          <cell r="A189" t="str">
            <v>28137</v>
          </cell>
          <cell r="B189" t="str">
            <v>28-137</v>
          </cell>
          <cell r="C189" t="str">
            <v xml:space="preserve">ORCAS               </v>
          </cell>
          <cell r="D189" t="str">
            <v>BL</v>
          </cell>
          <cell r="E189">
            <v>17434</v>
          </cell>
          <cell r="F189">
            <v>0.45063068651778332</v>
          </cell>
          <cell r="G189">
            <v>4562</v>
          </cell>
          <cell r="H189">
            <v>0.1179177005789909</v>
          </cell>
          <cell r="I189">
            <v>16692</v>
          </cell>
          <cell r="J189">
            <v>0.43145161290322581</v>
          </cell>
          <cell r="K189">
            <v>38688</v>
          </cell>
        </row>
        <row r="190">
          <cell r="A190" t="str">
            <v>28144</v>
          </cell>
          <cell r="B190" t="str">
            <v>28-144</v>
          </cell>
          <cell r="C190" t="str">
            <v xml:space="preserve">LOPEZ               </v>
          </cell>
          <cell r="D190" t="str">
            <v>BL</v>
          </cell>
          <cell r="E190">
            <v>8271</v>
          </cell>
          <cell r="F190">
            <v>0.46678706473277271</v>
          </cell>
          <cell r="G190">
            <v>3235</v>
          </cell>
          <cell r="H190">
            <v>0.18257237993114736</v>
          </cell>
          <cell r="I190">
            <v>6213</v>
          </cell>
          <cell r="J190">
            <v>0.35064055533607991</v>
          </cell>
          <cell r="K190">
            <v>17719</v>
          </cell>
        </row>
        <row r="191">
          <cell r="A191" t="str">
            <v>28149</v>
          </cell>
          <cell r="B191" t="str">
            <v>28-149</v>
          </cell>
          <cell r="C191" t="str">
            <v xml:space="preserve">SAN JUAN            </v>
          </cell>
          <cell r="D191" t="str">
            <v>BL</v>
          </cell>
          <cell r="E191">
            <v>22846</v>
          </cell>
          <cell r="F191">
            <v>0.3935979601681483</v>
          </cell>
          <cell r="G191">
            <v>11244</v>
          </cell>
          <cell r="H191">
            <v>0.19371511267314451</v>
          </cell>
          <cell r="I191">
            <v>23954</v>
          </cell>
          <cell r="J191">
            <v>0.4126869271587072</v>
          </cell>
          <cell r="K191">
            <v>58044</v>
          </cell>
        </row>
        <row r="192">
          <cell r="A192" t="str">
            <v>29011</v>
          </cell>
          <cell r="B192" t="str">
            <v>29-011</v>
          </cell>
          <cell r="C192" t="str">
            <v xml:space="preserve">CONCRETE            </v>
          </cell>
          <cell r="D192" t="str">
            <v>BL</v>
          </cell>
          <cell r="E192">
            <v>38569</v>
          </cell>
          <cell r="F192">
            <v>0.7317207361032062</v>
          </cell>
          <cell r="G192">
            <v>4448</v>
          </cell>
          <cell r="H192">
            <v>8.4386264465945743E-2</v>
          </cell>
          <cell r="I192">
            <v>9693</v>
          </cell>
          <cell r="J192">
            <v>0.18389299943084803</v>
          </cell>
          <cell r="K192">
            <v>52710</v>
          </cell>
        </row>
        <row r="193">
          <cell r="A193" t="str">
            <v>29100</v>
          </cell>
          <cell r="B193" t="str">
            <v>29-100</v>
          </cell>
          <cell r="C193" t="str">
            <v xml:space="preserve">BURLINGTON EDISON   </v>
          </cell>
          <cell r="D193" t="str">
            <v>BLS</v>
          </cell>
          <cell r="E193">
            <v>206215</v>
          </cell>
          <cell r="F193">
            <v>0.67496841429964849</v>
          </cell>
          <cell r="G193">
            <v>32829</v>
          </cell>
          <cell r="H193">
            <v>0.10745357065704803</v>
          </cell>
          <cell r="I193">
            <v>66474</v>
          </cell>
          <cell r="J193">
            <v>0.21757801504330351</v>
          </cell>
          <cell r="K193">
            <v>305518</v>
          </cell>
        </row>
        <row r="194">
          <cell r="A194" t="str">
            <v>29101</v>
          </cell>
          <cell r="B194" t="str">
            <v>29-101</v>
          </cell>
          <cell r="C194" t="str">
            <v xml:space="preserve">SEDRO WOOLLEY       </v>
          </cell>
          <cell r="D194" t="str">
            <v>BL</v>
          </cell>
          <cell r="E194">
            <v>237972</v>
          </cell>
          <cell r="F194">
            <v>0.60684540961784639</v>
          </cell>
          <cell r="G194">
            <v>40188</v>
          </cell>
          <cell r="H194">
            <v>0.1024822387580136</v>
          </cell>
          <cell r="I194">
            <v>113986</v>
          </cell>
          <cell r="J194">
            <v>0.29067235162414001</v>
          </cell>
          <cell r="K194">
            <v>392146</v>
          </cell>
        </row>
        <row r="195">
          <cell r="A195" t="str">
            <v>29103</v>
          </cell>
          <cell r="B195" t="str">
            <v>29-103</v>
          </cell>
          <cell r="C195" t="str">
            <v xml:space="preserve">ANACORTES           </v>
          </cell>
          <cell r="D195" t="str">
            <v>BL</v>
          </cell>
          <cell r="E195">
            <v>77483</v>
          </cell>
          <cell r="F195">
            <v>0.50044565582452782</v>
          </cell>
          <cell r="G195">
            <v>13163</v>
          </cell>
          <cell r="H195">
            <v>8.5016922003771922E-2</v>
          </cell>
          <cell r="I195">
            <v>64182</v>
          </cell>
          <cell r="J195">
            <v>0.4145374221717002</v>
          </cell>
          <cell r="K195">
            <v>154828</v>
          </cell>
        </row>
        <row r="196">
          <cell r="A196" t="str">
            <v>29311</v>
          </cell>
          <cell r="B196" t="str">
            <v>29-311</v>
          </cell>
          <cell r="C196" t="str">
            <v xml:space="preserve">LA CONNER           </v>
          </cell>
          <cell r="D196" t="str">
            <v>BL</v>
          </cell>
          <cell r="E196">
            <v>30946</v>
          </cell>
          <cell r="F196">
            <v>0.55747509502621106</v>
          </cell>
          <cell r="G196">
            <v>5257</v>
          </cell>
          <cell r="H196">
            <v>9.4701950964673667E-2</v>
          </cell>
          <cell r="I196">
            <v>19308</v>
          </cell>
          <cell r="J196">
            <v>0.34782295400911534</v>
          </cell>
          <cell r="K196">
            <v>55511</v>
          </cell>
        </row>
        <row r="197">
          <cell r="A197" t="str">
            <v>29317</v>
          </cell>
          <cell r="B197" t="str">
            <v>29-317</v>
          </cell>
          <cell r="C197" t="str">
            <v xml:space="preserve">CONWAY              </v>
          </cell>
          <cell r="D197" t="str">
            <v>BL</v>
          </cell>
          <cell r="E197">
            <v>10892</v>
          </cell>
          <cell r="F197">
            <v>0.43163985099468971</v>
          </cell>
          <cell r="G197">
            <v>1681</v>
          </cell>
          <cell r="H197">
            <v>6.6616469842276288E-2</v>
          </cell>
          <cell r="I197">
            <v>12661</v>
          </cell>
          <cell r="J197">
            <v>0.50174367916303397</v>
          </cell>
          <cell r="K197">
            <v>25234</v>
          </cell>
        </row>
        <row r="198">
          <cell r="A198" t="str">
            <v>29320</v>
          </cell>
          <cell r="B198" t="str">
            <v>29-320</v>
          </cell>
          <cell r="C198" t="str">
            <v xml:space="preserve">MT VERNON           </v>
          </cell>
          <cell r="D198" t="str">
            <v>BLS</v>
          </cell>
          <cell r="E198">
            <v>510402</v>
          </cell>
          <cell r="F198">
            <v>0.76292931421832189</v>
          </cell>
          <cell r="G198">
            <v>54419</v>
          </cell>
          <cell r="H198">
            <v>8.1343431942756603E-2</v>
          </cell>
          <cell r="I198">
            <v>104182</v>
          </cell>
          <cell r="J198">
            <v>0.1557272538389215</v>
          </cell>
          <cell r="K198">
            <v>669003</v>
          </cell>
        </row>
        <row r="199">
          <cell r="A199" t="str">
            <v>30002</v>
          </cell>
          <cell r="B199" t="str">
            <v>30-002</v>
          </cell>
          <cell r="C199" t="str">
            <v xml:space="preserve">SKAMANIA            </v>
          </cell>
          <cell r="D199" t="str">
            <v>BL</v>
          </cell>
          <cell r="E199">
            <v>7654</v>
          </cell>
          <cell r="F199">
            <v>0.65665751544269046</v>
          </cell>
          <cell r="G199">
            <v>172</v>
          </cell>
          <cell r="H199">
            <v>1.4756348661633494E-2</v>
          </cell>
          <cell r="I199">
            <v>3830</v>
          </cell>
          <cell r="J199">
            <v>0.32858613589567603</v>
          </cell>
          <cell r="K199">
            <v>11656</v>
          </cell>
        </row>
        <row r="200">
          <cell r="A200" t="str">
            <v>30031</v>
          </cell>
          <cell r="B200" t="str">
            <v>30-031</v>
          </cell>
          <cell r="C200" t="str">
            <v xml:space="preserve">MILL A              </v>
          </cell>
          <cell r="D200" t="str">
            <v>BL</v>
          </cell>
          <cell r="E200">
            <v>1636</v>
          </cell>
          <cell r="F200">
            <v>0.65676435166599756</v>
          </cell>
          <cell r="G200">
            <v>6</v>
          </cell>
          <cell r="H200">
            <v>2.4086712163789645E-3</v>
          </cell>
          <cell r="I200">
            <v>849</v>
          </cell>
          <cell r="J200">
            <v>0.34082697711762344</v>
          </cell>
          <cell r="K200">
            <v>2491</v>
          </cell>
        </row>
        <row r="201">
          <cell r="A201" t="str">
            <v>30303</v>
          </cell>
          <cell r="B201" t="str">
            <v>30-303</v>
          </cell>
          <cell r="C201" t="str">
            <v xml:space="preserve">STEVENSON-CARSON    </v>
          </cell>
          <cell r="D201" t="str">
            <v>BLS</v>
          </cell>
          <cell r="E201">
            <v>50506</v>
          </cell>
          <cell r="F201">
            <v>0.54036762031112917</v>
          </cell>
          <cell r="G201">
            <v>9865</v>
          </cell>
          <cell r="H201">
            <v>0.10554640190015621</v>
          </cell>
          <cell r="I201">
            <v>33095</v>
          </cell>
          <cell r="J201">
            <v>0.35408597778871459</v>
          </cell>
          <cell r="K201">
            <v>93466</v>
          </cell>
        </row>
        <row r="202">
          <cell r="A202" t="str">
            <v>31002</v>
          </cell>
          <cell r="B202" t="str">
            <v>31-002</v>
          </cell>
          <cell r="C202" t="str">
            <v xml:space="preserve">EVERETT             </v>
          </cell>
          <cell r="D202" t="str">
            <v>BLS</v>
          </cell>
          <cell r="E202">
            <v>862473</v>
          </cell>
          <cell r="F202">
            <v>0.5368849984344255</v>
          </cell>
          <cell r="G202">
            <v>164366</v>
          </cell>
          <cell r="H202">
            <v>0.10231698807113124</v>
          </cell>
          <cell r="I202">
            <v>579600</v>
          </cell>
          <cell r="J202">
            <v>0.36079801349444329</v>
          </cell>
          <cell r="K202">
            <v>1606439</v>
          </cell>
        </row>
        <row r="203">
          <cell r="A203" t="str">
            <v>31004</v>
          </cell>
          <cell r="B203" t="str">
            <v>31-004</v>
          </cell>
          <cell r="C203" t="str">
            <v xml:space="preserve">LAKE STEVENS        </v>
          </cell>
          <cell r="D203" t="str">
            <v>BL</v>
          </cell>
          <cell r="E203">
            <v>226745</v>
          </cell>
          <cell r="F203">
            <v>0.4033682660029993</v>
          </cell>
          <cell r="G203">
            <v>67255</v>
          </cell>
          <cell r="H203">
            <v>0.11964335588450338</v>
          </cell>
          <cell r="I203">
            <v>268129</v>
          </cell>
          <cell r="J203">
            <v>0.47698837811249734</v>
          </cell>
          <cell r="K203">
            <v>562129</v>
          </cell>
        </row>
        <row r="204">
          <cell r="A204" t="str">
            <v>31006</v>
          </cell>
          <cell r="B204" t="str">
            <v>31-006</v>
          </cell>
          <cell r="C204" t="str">
            <v xml:space="preserve">MUKILTEO            </v>
          </cell>
          <cell r="D204" t="str">
            <v>BLSC</v>
          </cell>
          <cell r="E204">
            <v>762499</v>
          </cell>
          <cell r="F204">
            <v>0.60834207618447345</v>
          </cell>
          <cell r="G204">
            <v>145097</v>
          </cell>
          <cell r="H204">
            <v>0.11576226359397003</v>
          </cell>
          <cell r="I204">
            <v>345809</v>
          </cell>
          <cell r="J204">
            <v>0.27589566022155648</v>
          </cell>
          <cell r="K204">
            <v>1253405</v>
          </cell>
        </row>
        <row r="205">
          <cell r="A205" t="str">
            <v>31015</v>
          </cell>
          <cell r="B205" t="str">
            <v>31-015</v>
          </cell>
          <cell r="C205" t="str">
            <v xml:space="preserve">EDMONDS             </v>
          </cell>
          <cell r="D205" t="str">
            <v>BL</v>
          </cell>
          <cell r="E205">
            <v>662644</v>
          </cell>
          <cell r="F205">
            <v>0.58445141419736313</v>
          </cell>
          <cell r="G205">
            <v>145126</v>
          </cell>
          <cell r="H205">
            <v>0.12800100195098202</v>
          </cell>
          <cell r="I205">
            <v>326018</v>
          </cell>
          <cell r="J205">
            <v>0.2875475838516548</v>
          </cell>
          <cell r="K205">
            <v>1133788</v>
          </cell>
        </row>
        <row r="206">
          <cell r="A206" t="str">
            <v>31016</v>
          </cell>
          <cell r="B206" t="str">
            <v>31-016</v>
          </cell>
          <cell r="C206" t="str">
            <v xml:space="preserve">ARLINGTON           </v>
          </cell>
          <cell r="D206" t="str">
            <v>BL</v>
          </cell>
          <cell r="E206">
            <v>184596</v>
          </cell>
          <cell r="F206">
            <v>0.5844031265928179</v>
          </cell>
          <cell r="G206">
            <v>31388</v>
          </cell>
          <cell r="H206">
            <v>9.9369679394436333E-2</v>
          </cell>
          <cell r="I206">
            <v>99887</v>
          </cell>
          <cell r="J206">
            <v>0.31622719401274568</v>
          </cell>
          <cell r="K206">
            <v>315871</v>
          </cell>
        </row>
        <row r="207">
          <cell r="A207" t="str">
            <v>31025</v>
          </cell>
          <cell r="B207" t="str">
            <v>31-025</v>
          </cell>
          <cell r="C207" t="str">
            <v xml:space="preserve">MARYSVILLE          </v>
          </cell>
          <cell r="D207" t="str">
            <v>BLSC</v>
          </cell>
          <cell r="E207">
            <v>517165</v>
          </cell>
          <cell r="F207">
            <v>0.61950766650694777</v>
          </cell>
          <cell r="G207">
            <v>95719</v>
          </cell>
          <cell r="H207">
            <v>0.11466099664590321</v>
          </cell>
          <cell r="I207">
            <v>221916</v>
          </cell>
          <cell r="J207">
            <v>0.26583133684714899</v>
          </cell>
          <cell r="K207">
            <v>834800</v>
          </cell>
        </row>
        <row r="208">
          <cell r="A208" t="str">
            <v>31063</v>
          </cell>
          <cell r="B208" t="str">
            <v>31-063</v>
          </cell>
          <cell r="C208" t="str">
            <v xml:space="preserve">INDEX               </v>
          </cell>
          <cell r="D208" t="str">
            <v>BL</v>
          </cell>
          <cell r="E208">
            <v>2502</v>
          </cell>
          <cell r="F208">
            <v>0.74287410926365793</v>
          </cell>
          <cell r="G208">
            <v>0</v>
          </cell>
          <cell r="H208">
            <v>0</v>
          </cell>
          <cell r="I208">
            <v>866</v>
          </cell>
          <cell r="J208">
            <v>0.25712589073634207</v>
          </cell>
          <cell r="K208">
            <v>3368</v>
          </cell>
        </row>
        <row r="209">
          <cell r="A209" t="str">
            <v>31103</v>
          </cell>
          <cell r="B209" t="str">
            <v>31-103</v>
          </cell>
          <cell r="C209" t="str">
            <v xml:space="preserve">MONROE              </v>
          </cell>
          <cell r="D209" t="str">
            <v>BLC</v>
          </cell>
          <cell r="E209">
            <v>177339</v>
          </cell>
          <cell r="F209">
            <v>0.51394862223664839</v>
          </cell>
          <cell r="G209">
            <v>36805</v>
          </cell>
          <cell r="H209">
            <v>0.10666508236439726</v>
          </cell>
          <cell r="I209">
            <v>130908</v>
          </cell>
          <cell r="J209">
            <v>0.37938629539895435</v>
          </cell>
          <cell r="K209">
            <v>345052</v>
          </cell>
        </row>
        <row r="210">
          <cell r="A210" t="str">
            <v>31201</v>
          </cell>
          <cell r="B210" t="str">
            <v>31-201</v>
          </cell>
          <cell r="C210" t="str">
            <v xml:space="preserve">SNOHOMISH           </v>
          </cell>
          <cell r="D210" t="str">
            <v>BLC</v>
          </cell>
          <cell r="E210">
            <v>218367</v>
          </cell>
          <cell r="F210">
            <v>0.39658169019456141</v>
          </cell>
          <cell r="G210">
            <v>40463</v>
          </cell>
          <cell r="H210">
            <v>7.3485851480958847E-2</v>
          </cell>
          <cell r="I210">
            <v>291793</v>
          </cell>
          <cell r="J210">
            <v>0.52993245832447977</v>
          </cell>
          <cell r="K210">
            <v>550623</v>
          </cell>
        </row>
        <row r="211">
          <cell r="A211" t="str">
            <v>31306</v>
          </cell>
          <cell r="B211" t="str">
            <v>31-306</v>
          </cell>
          <cell r="C211" t="str">
            <v xml:space="preserve">LAKEWOOD            </v>
          </cell>
          <cell r="D211" t="str">
            <v>BL</v>
          </cell>
          <cell r="E211">
            <v>74700</v>
          </cell>
          <cell r="F211">
            <v>0.53027237685542095</v>
          </cell>
          <cell r="G211">
            <v>15534</v>
          </cell>
          <cell r="H211">
            <v>0.11027109909065741</v>
          </cell>
          <cell r="I211">
            <v>50637</v>
          </cell>
          <cell r="J211">
            <v>0.3594565240539217</v>
          </cell>
          <cell r="K211">
            <v>140871</v>
          </cell>
        </row>
        <row r="212">
          <cell r="A212" t="str">
            <v>31311</v>
          </cell>
          <cell r="B212" t="str">
            <v>31-311</v>
          </cell>
          <cell r="C212" t="str">
            <v xml:space="preserve">SULTAN              </v>
          </cell>
          <cell r="D212" t="str">
            <v>BLC</v>
          </cell>
          <cell r="E212">
            <v>104519</v>
          </cell>
          <cell r="F212">
            <v>0.62326471710714626</v>
          </cell>
          <cell r="G212">
            <v>24235</v>
          </cell>
          <cell r="H212">
            <v>0.14451746016601469</v>
          </cell>
          <cell r="I212">
            <v>38942</v>
          </cell>
          <cell r="J212">
            <v>0.23221782272683905</v>
          </cell>
          <cell r="K212">
            <v>167696</v>
          </cell>
        </row>
        <row r="213">
          <cell r="A213" t="str">
            <v>31330</v>
          </cell>
          <cell r="B213" t="str">
            <v>31-330</v>
          </cell>
          <cell r="C213" t="str">
            <v xml:space="preserve">DARRINGTON          </v>
          </cell>
          <cell r="D213" t="str">
            <v>BL</v>
          </cell>
          <cell r="E213">
            <v>20901</v>
          </cell>
          <cell r="F213">
            <v>0.6938321604036648</v>
          </cell>
          <cell r="G213">
            <v>4260</v>
          </cell>
          <cell r="H213">
            <v>0.14141548267162396</v>
          </cell>
          <cell r="I213">
            <v>4963</v>
          </cell>
          <cell r="J213">
            <v>0.16475235692471119</v>
          </cell>
          <cell r="K213">
            <v>30124</v>
          </cell>
        </row>
        <row r="214">
          <cell r="A214" t="str">
            <v>31332</v>
          </cell>
          <cell r="B214" t="str">
            <v>31-332</v>
          </cell>
          <cell r="C214" t="str">
            <v xml:space="preserve">GRANITE FALLS       </v>
          </cell>
          <cell r="D214" t="str">
            <v>BL</v>
          </cell>
          <cell r="E214">
            <v>89649</v>
          </cell>
          <cell r="F214">
            <v>0.6053356561195965</v>
          </cell>
          <cell r="G214">
            <v>15520</v>
          </cell>
          <cell r="H214">
            <v>0.10479547326770111</v>
          </cell>
          <cell r="I214">
            <v>42929</v>
          </cell>
          <cell r="J214">
            <v>0.28986887061270239</v>
          </cell>
          <cell r="K214">
            <v>148098</v>
          </cell>
        </row>
        <row r="215">
          <cell r="A215" t="str">
            <v>31401</v>
          </cell>
          <cell r="B215" t="str">
            <v>31-401</v>
          </cell>
          <cell r="C215" t="str">
            <v xml:space="preserve">STANWOOD            </v>
          </cell>
          <cell r="D215" t="str">
            <v>BL</v>
          </cell>
          <cell r="E215">
            <v>109412</v>
          </cell>
          <cell r="F215">
            <v>0.46738888983818327</v>
          </cell>
          <cell r="G215">
            <v>27160</v>
          </cell>
          <cell r="H215">
            <v>0.11602276028228219</v>
          </cell>
          <cell r="I215">
            <v>97520</v>
          </cell>
          <cell r="J215">
            <v>0.41658834987953453</v>
          </cell>
          <cell r="K215">
            <v>234092</v>
          </cell>
        </row>
        <row r="216">
          <cell r="A216" t="str">
            <v>32081</v>
          </cell>
          <cell r="B216" t="str">
            <v>32-081</v>
          </cell>
          <cell r="C216" t="str">
            <v xml:space="preserve">SPOKANE             </v>
          </cell>
          <cell r="D216" t="str">
            <v>BLS</v>
          </cell>
          <cell r="E216">
            <v>2117525</v>
          </cell>
          <cell r="F216">
            <v>0.68994217912935696</v>
          </cell>
          <cell r="G216">
            <v>314247</v>
          </cell>
          <cell r="H216">
            <v>0.10238946882084653</v>
          </cell>
          <cell r="I216">
            <v>637362</v>
          </cell>
          <cell r="J216">
            <v>0.20766835204979645</v>
          </cell>
          <cell r="K216">
            <v>3069134</v>
          </cell>
        </row>
        <row r="217">
          <cell r="A217" t="str">
            <v>32325</v>
          </cell>
          <cell r="B217" t="str">
            <v>32-325</v>
          </cell>
          <cell r="C217" t="str">
            <v xml:space="preserve">NINE MILE FALLS     </v>
          </cell>
          <cell r="D217" t="str">
            <v>L</v>
          </cell>
          <cell r="E217">
            <v>34690</v>
          </cell>
          <cell r="F217">
            <v>0.32827996063290182</v>
          </cell>
          <cell r="G217">
            <v>13381</v>
          </cell>
          <cell r="H217">
            <v>0.12662767809826633</v>
          </cell>
          <cell r="I217">
            <v>57601</v>
          </cell>
          <cell r="J217">
            <v>0.54509236126883187</v>
          </cell>
          <cell r="K217">
            <v>105672</v>
          </cell>
        </row>
        <row r="218">
          <cell r="A218" t="str">
            <v>32326</v>
          </cell>
          <cell r="B218" t="str">
            <v>32-326</v>
          </cell>
          <cell r="C218" t="str">
            <v xml:space="preserve">MEDICAL LAKE        </v>
          </cell>
          <cell r="D218" t="str">
            <v>BL</v>
          </cell>
          <cell r="E218">
            <v>53488</v>
          </cell>
          <cell r="F218">
            <v>0.33034616928635396</v>
          </cell>
          <cell r="G218">
            <v>24877</v>
          </cell>
          <cell r="H218">
            <v>0.15364234320476794</v>
          </cell>
          <cell r="I218">
            <v>83550</v>
          </cell>
          <cell r="J218">
            <v>0.51601148750887815</v>
          </cell>
          <cell r="K218">
            <v>161915</v>
          </cell>
        </row>
        <row r="219">
          <cell r="A219" t="str">
            <v>32354</v>
          </cell>
          <cell r="B219" t="str">
            <v>32-354</v>
          </cell>
          <cell r="C219" t="str">
            <v xml:space="preserve">MEAD                </v>
          </cell>
          <cell r="D219" t="str">
            <v>BL</v>
          </cell>
          <cell r="E219">
            <v>292892</v>
          </cell>
          <cell r="F219">
            <v>0.40977326845429135</v>
          </cell>
          <cell r="G219">
            <v>69448</v>
          </cell>
          <cell r="H219">
            <v>9.7161868359714923E-2</v>
          </cell>
          <cell r="I219">
            <v>352426</v>
          </cell>
          <cell r="J219">
            <v>0.49306486318599374</v>
          </cell>
          <cell r="K219">
            <v>714766</v>
          </cell>
        </row>
        <row r="220">
          <cell r="A220" t="str">
            <v>32356</v>
          </cell>
          <cell r="B220" t="str">
            <v>32-356</v>
          </cell>
          <cell r="C220" t="str">
            <v xml:space="preserve">CENTRAL VALLEY      </v>
          </cell>
          <cell r="D220" t="str">
            <v>BL</v>
          </cell>
          <cell r="E220">
            <v>535569</v>
          </cell>
          <cell r="F220">
            <v>0.52056931573637222</v>
          </cell>
          <cell r="G220">
            <v>118848</v>
          </cell>
          <cell r="H220">
            <v>0.11551942333599659</v>
          </cell>
          <cell r="I220">
            <v>374397</v>
          </cell>
          <cell r="J220">
            <v>0.36391126092763121</v>
          </cell>
          <cell r="K220">
            <v>1028814</v>
          </cell>
        </row>
        <row r="221">
          <cell r="A221" t="str">
            <v>32358</v>
          </cell>
          <cell r="B221" t="str">
            <v>32-358</v>
          </cell>
          <cell r="C221" t="str">
            <v xml:space="preserve">FREEMAN             </v>
          </cell>
          <cell r="D221" t="str">
            <v>BL</v>
          </cell>
          <cell r="E221">
            <v>21583</v>
          </cell>
          <cell r="F221">
            <v>0.25529926661935176</v>
          </cell>
          <cell r="G221">
            <v>9212</v>
          </cell>
          <cell r="H221">
            <v>0.1089661698604211</v>
          </cell>
          <cell r="I221">
            <v>53745</v>
          </cell>
          <cell r="J221">
            <v>0.63573456352022706</v>
          </cell>
          <cell r="K221">
            <v>84540</v>
          </cell>
        </row>
        <row r="222">
          <cell r="A222" t="str">
            <v>32360</v>
          </cell>
          <cell r="B222" t="str">
            <v>32-360</v>
          </cell>
          <cell r="C222" t="str">
            <v xml:space="preserve">CHENEY              </v>
          </cell>
          <cell r="D222" t="str">
            <v>BLS</v>
          </cell>
          <cell r="E222">
            <v>196525</v>
          </cell>
          <cell r="F222">
            <v>0.64678295211453019</v>
          </cell>
          <cell r="G222">
            <v>36702</v>
          </cell>
          <cell r="H222">
            <v>0.12078986341945039</v>
          </cell>
          <cell r="I222">
            <v>70623</v>
          </cell>
          <cell r="J222">
            <v>0.23242718446601943</v>
          </cell>
          <cell r="K222">
            <v>303850</v>
          </cell>
        </row>
        <row r="223">
          <cell r="A223" t="str">
            <v>32361</v>
          </cell>
          <cell r="B223" t="str">
            <v>32-361</v>
          </cell>
          <cell r="C223" t="str">
            <v xml:space="preserve">EAST VALLEY         </v>
          </cell>
          <cell r="D223" t="str">
            <v>BL</v>
          </cell>
          <cell r="E223">
            <v>224305</v>
          </cell>
          <cell r="F223">
            <v>0.60672823076257254</v>
          </cell>
          <cell r="G223">
            <v>45964</v>
          </cell>
          <cell r="H223">
            <v>0.12432917856833722</v>
          </cell>
          <cell r="I223">
            <v>99427</v>
          </cell>
          <cell r="J223">
            <v>0.26894259066909026</v>
          </cell>
          <cell r="K223">
            <v>369696</v>
          </cell>
        </row>
        <row r="224">
          <cell r="A224" t="str">
            <v>32362</v>
          </cell>
          <cell r="B224" t="str">
            <v>32-362</v>
          </cell>
          <cell r="C224" t="str">
            <v xml:space="preserve">LIBERTY             </v>
          </cell>
          <cell r="D224" t="str">
            <v>BL</v>
          </cell>
          <cell r="E224">
            <v>16225</v>
          </cell>
          <cell r="F224">
            <v>0.38010120414187321</v>
          </cell>
          <cell r="G224">
            <v>4950</v>
          </cell>
          <cell r="H224">
            <v>0.11596307922972403</v>
          </cell>
          <cell r="I224">
            <v>21511</v>
          </cell>
          <cell r="J224">
            <v>0.50393571662840275</v>
          </cell>
          <cell r="K224">
            <v>42686</v>
          </cell>
        </row>
        <row r="225">
          <cell r="A225" t="str">
            <v>32363</v>
          </cell>
          <cell r="B225" t="str">
            <v>32-363</v>
          </cell>
          <cell r="C225" t="str">
            <v xml:space="preserve">WEST VALLEY         </v>
          </cell>
          <cell r="D225" t="str">
            <v>BL</v>
          </cell>
          <cell r="E225">
            <v>177395</v>
          </cell>
          <cell r="F225">
            <v>0.5771871258264355</v>
          </cell>
          <cell r="G225">
            <v>39748</v>
          </cell>
          <cell r="H225">
            <v>0.12932739861523243</v>
          </cell>
          <cell r="I225">
            <v>90201</v>
          </cell>
          <cell r="J225">
            <v>0.29348547555833204</v>
          </cell>
          <cell r="K225">
            <v>307344</v>
          </cell>
        </row>
        <row r="226">
          <cell r="A226" t="str">
            <v>32414</v>
          </cell>
          <cell r="B226" t="str">
            <v>32-414</v>
          </cell>
          <cell r="C226" t="str">
            <v xml:space="preserve">DEER PARK           </v>
          </cell>
          <cell r="D226" t="str">
            <v>BLSC</v>
          </cell>
          <cell r="E226">
            <v>103610</v>
          </cell>
          <cell r="F226">
            <v>0.61550982582040259</v>
          </cell>
          <cell r="G226">
            <v>21084</v>
          </cell>
          <cell r="H226">
            <v>0.12525247724734453</v>
          </cell>
          <cell r="I226">
            <v>43638</v>
          </cell>
          <cell r="J226">
            <v>0.2592376969322529</v>
          </cell>
          <cell r="K226">
            <v>168332</v>
          </cell>
        </row>
        <row r="227">
          <cell r="A227" t="str">
            <v>32416</v>
          </cell>
          <cell r="B227" t="str">
            <v>32-416</v>
          </cell>
          <cell r="C227" t="str">
            <v xml:space="preserve">RIVERSIDE           </v>
          </cell>
          <cell r="D227" t="str">
            <v>BLC</v>
          </cell>
          <cell r="E227">
            <v>82177</v>
          </cell>
          <cell r="F227">
            <v>0.5880749110842356</v>
          </cell>
          <cell r="G227">
            <v>14040</v>
          </cell>
          <cell r="H227">
            <v>0.10047302471035287</v>
          </cell>
          <cell r="I227">
            <v>43522</v>
          </cell>
          <cell r="J227">
            <v>0.31145206420541149</v>
          </cell>
          <cell r="K227">
            <v>139739</v>
          </cell>
        </row>
        <row r="228">
          <cell r="A228" t="str">
            <v>33030</v>
          </cell>
          <cell r="B228" t="str">
            <v>33-030</v>
          </cell>
          <cell r="C228" t="str">
            <v xml:space="preserve">ONION CREEK         </v>
          </cell>
          <cell r="D228" t="str">
            <v>BL</v>
          </cell>
          <cell r="E228">
            <v>3692</v>
          </cell>
          <cell r="F228">
            <v>0.74706596519627677</v>
          </cell>
          <cell r="G228">
            <v>752</v>
          </cell>
          <cell r="H228">
            <v>0.15216511533791988</v>
          </cell>
          <cell r="I228">
            <v>498</v>
          </cell>
          <cell r="J228">
            <v>0.10076891946580332</v>
          </cell>
          <cell r="K228">
            <v>4942</v>
          </cell>
        </row>
        <row r="229">
          <cell r="A229" t="str">
            <v>33036</v>
          </cell>
          <cell r="B229" t="str">
            <v>33-036</v>
          </cell>
          <cell r="C229" t="str">
            <v xml:space="preserve">CHEWELAH            </v>
          </cell>
          <cell r="D229" t="str">
            <v>BLS</v>
          </cell>
          <cell r="E229">
            <v>49120</v>
          </cell>
          <cell r="F229">
            <v>0.64199079882894183</v>
          </cell>
          <cell r="G229">
            <v>8405</v>
          </cell>
          <cell r="H229">
            <v>0.10985204935173568</v>
          </cell>
          <cell r="I229">
            <v>18987</v>
          </cell>
          <cell r="J229">
            <v>0.24815715181932246</v>
          </cell>
          <cell r="K229">
            <v>76512</v>
          </cell>
        </row>
        <row r="230">
          <cell r="A230" t="str">
            <v>33049</v>
          </cell>
          <cell r="B230" t="str">
            <v>33-049</v>
          </cell>
          <cell r="C230" t="str">
            <v xml:space="preserve">WELLPINIT           </v>
          </cell>
          <cell r="D230" t="str">
            <v>BL</v>
          </cell>
          <cell r="E230">
            <v>49531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49531</v>
          </cell>
        </row>
        <row r="231">
          <cell r="A231" t="str">
            <v>33070</v>
          </cell>
          <cell r="B231" t="str">
            <v>33-070</v>
          </cell>
          <cell r="C231" t="str">
            <v xml:space="preserve">VALLEY              </v>
          </cell>
          <cell r="D231" t="str">
            <v>BL</v>
          </cell>
          <cell r="E231">
            <v>18304</v>
          </cell>
          <cell r="F231">
            <v>0.69833276105451914</v>
          </cell>
          <cell r="G231">
            <v>3542</v>
          </cell>
          <cell r="H231">
            <v>0.13513410400213652</v>
          </cell>
          <cell r="I231">
            <v>4365</v>
          </cell>
          <cell r="J231">
            <v>0.1665331349433444</v>
          </cell>
          <cell r="K231">
            <v>26211</v>
          </cell>
        </row>
        <row r="232">
          <cell r="A232" t="str">
            <v>33115</v>
          </cell>
          <cell r="B232" t="str">
            <v>33-115</v>
          </cell>
          <cell r="C232" t="str">
            <v xml:space="preserve">COLVILLE            </v>
          </cell>
          <cell r="D232" t="str">
            <v>BL</v>
          </cell>
          <cell r="E232">
            <v>80372</v>
          </cell>
          <cell r="F232">
            <v>0.63481482066552397</v>
          </cell>
          <cell r="G232">
            <v>19862</v>
          </cell>
          <cell r="H232">
            <v>0.15687916149975908</v>
          </cell>
          <cell r="I232">
            <v>26373</v>
          </cell>
          <cell r="J232">
            <v>0.20830601783471689</v>
          </cell>
          <cell r="K232">
            <v>126607</v>
          </cell>
        </row>
        <row r="233">
          <cell r="A233" t="str">
            <v>33183</v>
          </cell>
          <cell r="B233" t="str">
            <v>33-183</v>
          </cell>
          <cell r="C233" t="str">
            <v xml:space="preserve">LOON LAKE           </v>
          </cell>
          <cell r="D233" t="str">
            <v>BL</v>
          </cell>
          <cell r="E233">
            <v>13022</v>
          </cell>
          <cell r="F233">
            <v>0.83662062319306141</v>
          </cell>
          <cell r="G233">
            <v>580</v>
          </cell>
          <cell r="H233">
            <v>3.7263090266623833E-2</v>
          </cell>
          <cell r="I233">
            <v>1963</v>
          </cell>
          <cell r="J233">
            <v>0.12611628654031481</v>
          </cell>
          <cell r="K233">
            <v>15565</v>
          </cell>
        </row>
        <row r="234">
          <cell r="A234" t="str">
            <v>33202</v>
          </cell>
          <cell r="B234" t="str">
            <v>33-202</v>
          </cell>
          <cell r="C234" t="str">
            <v xml:space="preserve">SUMMIT VALLEY       </v>
          </cell>
          <cell r="D234" t="str">
            <v>BL</v>
          </cell>
          <cell r="E234">
            <v>6791</v>
          </cell>
          <cell r="F234">
            <v>0.65097776073619629</v>
          </cell>
          <cell r="G234">
            <v>1307</v>
          </cell>
          <cell r="H234">
            <v>0.12528757668711657</v>
          </cell>
          <cell r="I234">
            <v>2334</v>
          </cell>
          <cell r="J234">
            <v>0.22373466257668712</v>
          </cell>
          <cell r="K234">
            <v>10432</v>
          </cell>
        </row>
        <row r="235">
          <cell r="A235" t="str">
            <v>33205</v>
          </cell>
          <cell r="B235" t="str">
            <v>33-205</v>
          </cell>
          <cell r="C235" t="str">
            <v xml:space="preserve">EVERGREEN           </v>
          </cell>
          <cell r="D235" t="str">
            <v>BL</v>
          </cell>
          <cell r="E235">
            <v>2355</v>
          </cell>
          <cell r="F235">
            <v>0.78343313373253498</v>
          </cell>
          <cell r="G235">
            <v>186</v>
          </cell>
          <cell r="H235">
            <v>6.1876247504990017E-2</v>
          </cell>
          <cell r="I235">
            <v>465</v>
          </cell>
          <cell r="J235">
            <v>0.15469061876247506</v>
          </cell>
          <cell r="K235">
            <v>3006</v>
          </cell>
        </row>
        <row r="236">
          <cell r="A236" t="str">
            <v>33206</v>
          </cell>
          <cell r="B236" t="str">
            <v>33-206</v>
          </cell>
          <cell r="C236" t="str">
            <v xml:space="preserve">COLUMBIA            </v>
          </cell>
          <cell r="D236" t="str">
            <v>BL</v>
          </cell>
          <cell r="E236">
            <v>14178</v>
          </cell>
          <cell r="F236">
            <v>0.69275872178246845</v>
          </cell>
          <cell r="G236">
            <v>1653</v>
          </cell>
          <cell r="H236">
            <v>8.0768103195543825E-2</v>
          </cell>
          <cell r="I236">
            <v>4635</v>
          </cell>
          <cell r="J236">
            <v>0.22647317502198769</v>
          </cell>
          <cell r="K236">
            <v>20466</v>
          </cell>
        </row>
        <row r="237">
          <cell r="A237" t="str">
            <v>33207</v>
          </cell>
          <cell r="B237" t="str">
            <v>33-207</v>
          </cell>
          <cell r="C237" t="str">
            <v xml:space="preserve">MARY WALKER         </v>
          </cell>
          <cell r="D237" t="str">
            <v>BL</v>
          </cell>
          <cell r="E237">
            <v>43871</v>
          </cell>
          <cell r="F237">
            <v>0.65057686033751516</v>
          </cell>
          <cell r="G237">
            <v>6166</v>
          </cell>
          <cell r="H237">
            <v>9.1437553756265388E-2</v>
          </cell>
          <cell r="I237">
            <v>17397</v>
          </cell>
          <cell r="J237">
            <v>0.25798558590621939</v>
          </cell>
          <cell r="K237">
            <v>67434</v>
          </cell>
        </row>
        <row r="238">
          <cell r="A238" t="str">
            <v>33211</v>
          </cell>
          <cell r="B238" t="str">
            <v>33-211</v>
          </cell>
          <cell r="C238" t="str">
            <v xml:space="preserve">NORTHPORT           </v>
          </cell>
          <cell r="D238" t="str">
            <v>BL</v>
          </cell>
          <cell r="E238">
            <v>14709</v>
          </cell>
          <cell r="F238">
            <v>0.64635057344992752</v>
          </cell>
          <cell r="G238">
            <v>3988</v>
          </cell>
          <cell r="H238">
            <v>0.17524278244056773</v>
          </cell>
          <cell r="I238">
            <v>4060</v>
          </cell>
          <cell r="J238">
            <v>0.17840664410950477</v>
          </cell>
          <cell r="K238">
            <v>22757</v>
          </cell>
        </row>
        <row r="239">
          <cell r="A239" t="str">
            <v>33212</v>
          </cell>
          <cell r="B239" t="str">
            <v>33-212</v>
          </cell>
          <cell r="C239" t="str">
            <v xml:space="preserve">KETTLE FALLS        </v>
          </cell>
          <cell r="D239" t="str">
            <v>BLS</v>
          </cell>
          <cell r="E239">
            <v>39123</v>
          </cell>
          <cell r="F239">
            <v>0.54715186775380054</v>
          </cell>
          <cell r="G239">
            <v>10922</v>
          </cell>
          <cell r="H239">
            <v>0.15274883571318687</v>
          </cell>
          <cell r="I239">
            <v>21458</v>
          </cell>
          <cell r="J239">
            <v>0.30009929653301259</v>
          </cell>
          <cell r="K239">
            <v>71503</v>
          </cell>
        </row>
        <row r="240">
          <cell r="A240" t="str">
            <v>34002</v>
          </cell>
          <cell r="B240" t="str">
            <v>34-002</v>
          </cell>
          <cell r="C240" t="str">
            <v xml:space="preserve">YELM                </v>
          </cell>
          <cell r="D240" t="str">
            <v>BLS</v>
          </cell>
          <cell r="E240">
            <v>246312</v>
          </cell>
          <cell r="F240">
            <v>0.53319825436408974</v>
          </cell>
          <cell r="G240">
            <v>56060</v>
          </cell>
          <cell r="H240">
            <v>0.12135459961208091</v>
          </cell>
          <cell r="I240">
            <v>159580</v>
          </cell>
          <cell r="J240">
            <v>0.34544714602382931</v>
          </cell>
          <cell r="K240">
            <v>461952</v>
          </cell>
        </row>
        <row r="241">
          <cell r="A241" t="str">
            <v>34003</v>
          </cell>
          <cell r="B241" t="str">
            <v>34-003</v>
          </cell>
          <cell r="C241" t="str">
            <v xml:space="preserve">NORTH THURSTON      </v>
          </cell>
          <cell r="D241" t="str">
            <v>BLS</v>
          </cell>
          <cell r="E241">
            <v>629488</v>
          </cell>
          <cell r="F241">
            <v>0.48989299194521185</v>
          </cell>
          <cell r="G241">
            <v>157744</v>
          </cell>
          <cell r="H241">
            <v>0.12276275341452975</v>
          </cell>
          <cell r="I241">
            <v>497718</v>
          </cell>
          <cell r="J241">
            <v>0.3873442546402584</v>
          </cell>
          <cell r="K241">
            <v>1284950</v>
          </cell>
        </row>
        <row r="242">
          <cell r="A242" t="str">
            <v>34033</v>
          </cell>
          <cell r="B242" t="str">
            <v>34-033</v>
          </cell>
          <cell r="C242" t="str">
            <v xml:space="preserve">TUMWATER            </v>
          </cell>
          <cell r="D242" t="str">
            <v>BL</v>
          </cell>
          <cell r="E242">
            <v>186845</v>
          </cell>
          <cell r="F242">
            <v>0.44084788512402351</v>
          </cell>
          <cell r="G242">
            <v>31221</v>
          </cell>
          <cell r="H242">
            <v>7.3663795239140129E-2</v>
          </cell>
          <cell r="I242">
            <v>205765</v>
          </cell>
          <cell r="J242">
            <v>0.48548831963683636</v>
          </cell>
          <cell r="K242">
            <v>423831</v>
          </cell>
        </row>
        <row r="243">
          <cell r="A243" t="str">
            <v>34111</v>
          </cell>
          <cell r="B243" t="str">
            <v>34-111</v>
          </cell>
          <cell r="C243" t="str">
            <v xml:space="preserve">OLYMPIA             </v>
          </cell>
          <cell r="D243" t="str">
            <v>BLS</v>
          </cell>
          <cell r="E243">
            <v>257306</v>
          </cell>
          <cell r="F243">
            <v>0.46139969587421814</v>
          </cell>
          <cell r="G243">
            <v>49958</v>
          </cell>
          <cell r="H243">
            <v>8.9584409250014346E-2</v>
          </cell>
          <cell r="I243">
            <v>250400</v>
          </cell>
          <cell r="J243">
            <v>0.44901589487576749</v>
          </cell>
          <cell r="K243">
            <v>557664</v>
          </cell>
        </row>
        <row r="244">
          <cell r="A244" t="str">
            <v>34307</v>
          </cell>
          <cell r="B244" t="str">
            <v>34-307</v>
          </cell>
          <cell r="C244" t="str">
            <v xml:space="preserve">RAINIER             </v>
          </cell>
          <cell r="D244" t="str">
            <v>BLC</v>
          </cell>
          <cell r="E244">
            <v>44542</v>
          </cell>
          <cell r="F244">
            <v>0.57040044052299299</v>
          </cell>
          <cell r="G244">
            <v>8370</v>
          </cell>
          <cell r="H244">
            <v>0.10718539102818579</v>
          </cell>
          <cell r="I244">
            <v>25177</v>
          </cell>
          <cell r="J244">
            <v>0.3224141684488212</v>
          </cell>
          <cell r="K244">
            <v>78089</v>
          </cell>
        </row>
        <row r="245">
          <cell r="A245" t="str">
            <v>34324</v>
          </cell>
          <cell r="B245" t="str">
            <v>34-324</v>
          </cell>
          <cell r="C245" t="str">
            <v xml:space="preserve">GRIFFIN             </v>
          </cell>
          <cell r="D245" t="str">
            <v>L</v>
          </cell>
          <cell r="E245">
            <v>11378</v>
          </cell>
          <cell r="F245">
            <v>0.25094285525242055</v>
          </cell>
          <cell r="G245">
            <v>1671</v>
          </cell>
          <cell r="H245">
            <v>3.6854061445490839E-2</v>
          </cell>
          <cell r="I245">
            <v>32292</v>
          </cell>
          <cell r="J245">
            <v>0.71220308330208859</v>
          </cell>
          <cell r="K245">
            <v>45341</v>
          </cell>
        </row>
        <row r="246">
          <cell r="A246" t="str">
            <v>34401</v>
          </cell>
          <cell r="B246" t="str">
            <v>34-401</v>
          </cell>
          <cell r="C246" t="str">
            <v xml:space="preserve">ROCHESTER           </v>
          </cell>
          <cell r="D246" t="str">
            <v>BLC</v>
          </cell>
          <cell r="E246">
            <v>132364</v>
          </cell>
          <cell r="F246">
            <v>0.5809642943358132</v>
          </cell>
          <cell r="G246">
            <v>21692</v>
          </cell>
          <cell r="H246">
            <v>9.5209252309785594E-2</v>
          </cell>
          <cell r="I246">
            <v>73779</v>
          </cell>
          <cell r="J246">
            <v>0.32382645335440119</v>
          </cell>
          <cell r="K246">
            <v>227835</v>
          </cell>
        </row>
        <row r="247">
          <cell r="A247" t="str">
            <v>34402</v>
          </cell>
          <cell r="B247" t="str">
            <v>34-402</v>
          </cell>
          <cell r="C247" t="str">
            <v xml:space="preserve">TENINO              </v>
          </cell>
          <cell r="D247" t="str">
            <v>BL</v>
          </cell>
          <cell r="E247">
            <v>63878</v>
          </cell>
          <cell r="F247">
            <v>0.63465474416294088</v>
          </cell>
          <cell r="G247">
            <v>8821</v>
          </cell>
          <cell r="H247">
            <v>8.7640337804272231E-2</v>
          </cell>
          <cell r="I247">
            <v>27951</v>
          </cell>
          <cell r="J247">
            <v>0.27770491803278691</v>
          </cell>
          <cell r="K247">
            <v>100650</v>
          </cell>
        </row>
        <row r="248">
          <cell r="A248" t="str">
            <v>35200</v>
          </cell>
          <cell r="B248" t="str">
            <v>35-200</v>
          </cell>
          <cell r="C248" t="str">
            <v xml:space="preserve">WAHKIAKUM           </v>
          </cell>
          <cell r="D248" t="str">
            <v>BLS</v>
          </cell>
          <cell r="E248">
            <v>29500</v>
          </cell>
          <cell r="F248">
            <v>0.73179202222663231</v>
          </cell>
          <cell r="G248">
            <v>2497</v>
          </cell>
          <cell r="H248">
            <v>6.1941853542369515E-2</v>
          </cell>
          <cell r="I248">
            <v>8315</v>
          </cell>
          <cell r="J248">
            <v>0.20626612423099822</v>
          </cell>
          <cell r="K248">
            <v>40312</v>
          </cell>
        </row>
        <row r="249">
          <cell r="A249" t="str">
            <v>36101</v>
          </cell>
          <cell r="B249" t="str">
            <v>36-101</v>
          </cell>
          <cell r="C249" t="str">
            <v xml:space="preserve">DIXIE               </v>
          </cell>
          <cell r="D249" t="str">
            <v>BL</v>
          </cell>
          <cell r="E249">
            <v>2232</v>
          </cell>
          <cell r="F249">
            <v>0.52741020793950855</v>
          </cell>
          <cell r="G249">
            <v>178</v>
          </cell>
          <cell r="H249">
            <v>4.2060491493383742E-2</v>
          </cell>
          <cell r="I249">
            <v>1822</v>
          </cell>
          <cell r="J249">
            <v>0.43052930056710775</v>
          </cell>
          <cell r="K249">
            <v>4232</v>
          </cell>
        </row>
        <row r="250">
          <cell r="A250" t="str">
            <v>36140</v>
          </cell>
          <cell r="B250" t="str">
            <v>36-140</v>
          </cell>
          <cell r="C250" t="str">
            <v xml:space="preserve">WALLA WALLA         </v>
          </cell>
          <cell r="D250" t="str">
            <v>BLS</v>
          </cell>
          <cell r="E250">
            <v>394321</v>
          </cell>
          <cell r="F250">
            <v>0.71762836728677037</v>
          </cell>
          <cell r="G250">
            <v>60878</v>
          </cell>
          <cell r="H250">
            <v>0.11079242481045647</v>
          </cell>
          <cell r="I250">
            <v>94279</v>
          </cell>
          <cell r="J250">
            <v>0.17157920790277317</v>
          </cell>
          <cell r="K250">
            <v>549478</v>
          </cell>
        </row>
        <row r="251">
          <cell r="A251" t="str">
            <v>36250</v>
          </cell>
          <cell r="B251" t="str">
            <v>36-250</v>
          </cell>
          <cell r="C251" t="str">
            <v xml:space="preserve">COLLEGE PLACE       </v>
          </cell>
          <cell r="D251" t="str">
            <v>BL</v>
          </cell>
          <cell r="E251">
            <v>75523</v>
          </cell>
          <cell r="F251">
            <v>0.7105840068496373</v>
          </cell>
          <cell r="G251">
            <v>11912</v>
          </cell>
          <cell r="H251">
            <v>0.11207813102753968</v>
          </cell>
          <cell r="I251">
            <v>18848</v>
          </cell>
          <cell r="J251">
            <v>0.17733786212282304</v>
          </cell>
          <cell r="K251">
            <v>106283</v>
          </cell>
        </row>
        <row r="252">
          <cell r="A252" t="str">
            <v>36300</v>
          </cell>
          <cell r="B252" t="str">
            <v>36-300</v>
          </cell>
          <cell r="C252" t="str">
            <v xml:space="preserve">TOUCHET             </v>
          </cell>
          <cell r="D252" t="str">
            <v>BL</v>
          </cell>
          <cell r="E252">
            <v>13549</v>
          </cell>
          <cell r="F252">
            <v>0.47079467667396363</v>
          </cell>
          <cell r="G252">
            <v>3631</v>
          </cell>
          <cell r="H252">
            <v>0.12616838667083638</v>
          </cell>
          <cell r="I252">
            <v>11599</v>
          </cell>
          <cell r="J252">
            <v>0.40303693665519996</v>
          </cell>
          <cell r="K252">
            <v>28779</v>
          </cell>
        </row>
        <row r="253">
          <cell r="A253" t="str">
            <v>36400</v>
          </cell>
          <cell r="B253" t="str">
            <v>36-400</v>
          </cell>
          <cell r="C253" t="str">
            <v xml:space="preserve">COLUMBIA            </v>
          </cell>
          <cell r="D253" t="str">
            <v>BLSC</v>
          </cell>
          <cell r="E253">
            <v>48907</v>
          </cell>
          <cell r="F253">
            <v>0.59334433309877954</v>
          </cell>
          <cell r="G253">
            <v>9085</v>
          </cell>
          <cell r="H253">
            <v>0.11022007618955185</v>
          </cell>
          <cell r="I253">
            <v>24434</v>
          </cell>
          <cell r="J253">
            <v>0.29643559071166864</v>
          </cell>
          <cell r="K253">
            <v>82426</v>
          </cell>
        </row>
        <row r="254">
          <cell r="A254" t="str">
            <v>36401</v>
          </cell>
          <cell r="B254" t="str">
            <v>36-401</v>
          </cell>
          <cell r="C254" t="str">
            <v xml:space="preserve">WAITSBURG           </v>
          </cell>
          <cell r="D254" t="str">
            <v>BLS</v>
          </cell>
          <cell r="E254">
            <v>13750</v>
          </cell>
          <cell r="F254">
            <v>0.43267566632052612</v>
          </cell>
          <cell r="G254">
            <v>5352</v>
          </cell>
          <cell r="H254">
            <v>0.16841310299254225</v>
          </cell>
          <cell r="I254">
            <v>12677</v>
          </cell>
          <cell r="J254">
            <v>0.39891123068693163</v>
          </cell>
          <cell r="K254">
            <v>31779</v>
          </cell>
        </row>
        <row r="255">
          <cell r="A255" t="str">
            <v>36402</v>
          </cell>
          <cell r="B255" t="str">
            <v>36-402</v>
          </cell>
          <cell r="C255" t="str">
            <v xml:space="preserve">PRESCOTT            </v>
          </cell>
          <cell r="D255" t="str">
            <v>BLS</v>
          </cell>
          <cell r="E255">
            <v>35329</v>
          </cell>
          <cell r="F255">
            <v>0.63232030355097368</v>
          </cell>
          <cell r="G255">
            <v>11398</v>
          </cell>
          <cell r="H255">
            <v>0.20400200458190149</v>
          </cell>
          <cell r="I255">
            <v>9145</v>
          </cell>
          <cell r="J255">
            <v>0.16367769186712486</v>
          </cell>
          <cell r="K255">
            <v>55872</v>
          </cell>
        </row>
        <row r="256">
          <cell r="A256" t="str">
            <v>37501</v>
          </cell>
          <cell r="B256" t="str">
            <v>37-501</v>
          </cell>
          <cell r="C256" t="str">
            <v xml:space="preserve">BELLINGHAM          </v>
          </cell>
          <cell r="D256" t="str">
            <v>BLS</v>
          </cell>
          <cell r="E256">
            <v>444811</v>
          </cell>
          <cell r="F256">
            <v>0.58562592489217269</v>
          </cell>
          <cell r="G256">
            <v>67109</v>
          </cell>
          <cell r="H256">
            <v>8.8353863086993847E-2</v>
          </cell>
          <cell r="I256">
            <v>247628</v>
          </cell>
          <cell r="J256">
            <v>0.32602021202083342</v>
          </cell>
          <cell r="K256">
            <v>759548</v>
          </cell>
        </row>
        <row r="257">
          <cell r="A257" t="str">
            <v>37502</v>
          </cell>
          <cell r="B257" t="str">
            <v>37-502</v>
          </cell>
          <cell r="C257" t="str">
            <v xml:space="preserve">FERNDALE            </v>
          </cell>
          <cell r="D257" t="str">
            <v>BLSC</v>
          </cell>
          <cell r="E257">
            <v>195836</v>
          </cell>
          <cell r="F257">
            <v>0.66690277541290655</v>
          </cell>
          <cell r="G257">
            <v>36928</v>
          </cell>
          <cell r="H257">
            <v>0.12575515068959645</v>
          </cell>
          <cell r="I257">
            <v>60886</v>
          </cell>
          <cell r="J257">
            <v>0.20734207389749701</v>
          </cell>
          <cell r="K257">
            <v>293650</v>
          </cell>
        </row>
        <row r="258">
          <cell r="A258" t="str">
            <v>37503</v>
          </cell>
          <cell r="B258" t="str">
            <v>37-503</v>
          </cell>
          <cell r="C258" t="str">
            <v xml:space="preserve">BLAINE              </v>
          </cell>
          <cell r="D258" t="str">
            <v>BL</v>
          </cell>
          <cell r="E258">
            <v>93237</v>
          </cell>
          <cell r="F258">
            <v>0.54796621824144431</v>
          </cell>
          <cell r="G258">
            <v>25703</v>
          </cell>
          <cell r="H258">
            <v>0.15105994087604541</v>
          </cell>
          <cell r="I258">
            <v>51211</v>
          </cell>
          <cell r="J258">
            <v>0.30097384088251022</v>
          </cell>
          <cell r="K258">
            <v>170151</v>
          </cell>
        </row>
        <row r="259">
          <cell r="A259" t="str">
            <v>37504</v>
          </cell>
          <cell r="B259" t="str">
            <v>37-504</v>
          </cell>
          <cell r="C259" t="str">
            <v xml:space="preserve">LYNDEN              </v>
          </cell>
          <cell r="D259" t="str">
            <v>BL</v>
          </cell>
          <cell r="E259">
            <v>95076</v>
          </cell>
          <cell r="F259">
            <v>0.52782172776177072</v>
          </cell>
          <cell r="G259">
            <v>25544</v>
          </cell>
          <cell r="H259">
            <v>0.14180948098307325</v>
          </cell>
          <cell r="I259">
            <v>59509</v>
          </cell>
          <cell r="J259">
            <v>0.330368791255156</v>
          </cell>
          <cell r="K259">
            <v>180129</v>
          </cell>
        </row>
        <row r="260">
          <cell r="A260" t="str">
            <v>37505</v>
          </cell>
          <cell r="B260" t="str">
            <v>37-505</v>
          </cell>
          <cell r="C260" t="str">
            <v xml:space="preserve">MERIDIAN            </v>
          </cell>
          <cell r="D260" t="str">
            <v>BLS</v>
          </cell>
          <cell r="E260">
            <v>64437</v>
          </cell>
          <cell r="F260">
            <v>0.61207101266183495</v>
          </cell>
          <cell r="G260">
            <v>12893</v>
          </cell>
          <cell r="H260">
            <v>0.12246739553748683</v>
          </cell>
          <cell r="I260">
            <v>27947</v>
          </cell>
          <cell r="J260">
            <v>0.26546159180067819</v>
          </cell>
          <cell r="K260">
            <v>105277</v>
          </cell>
        </row>
        <row r="261">
          <cell r="A261" t="str">
            <v>37506</v>
          </cell>
          <cell r="B261" t="str">
            <v>37-506</v>
          </cell>
          <cell r="C261" t="str">
            <v xml:space="preserve">NOOKSACK VALLEY     </v>
          </cell>
          <cell r="D261" t="str">
            <v>BLS</v>
          </cell>
          <cell r="E261">
            <v>101052</v>
          </cell>
          <cell r="F261">
            <v>0.67590598370633959</v>
          </cell>
          <cell r="G261">
            <v>19101</v>
          </cell>
          <cell r="H261">
            <v>0.1277607587655345</v>
          </cell>
          <cell r="I261">
            <v>29353</v>
          </cell>
          <cell r="J261">
            <v>0.19633325752812597</v>
          </cell>
          <cell r="K261">
            <v>149506</v>
          </cell>
        </row>
        <row r="262">
          <cell r="A262" t="str">
            <v>37507</v>
          </cell>
          <cell r="B262" t="str">
            <v>37-507</v>
          </cell>
          <cell r="C262" t="str">
            <v xml:space="preserve">MOUNT BAKER         </v>
          </cell>
          <cell r="D262" t="str">
            <v>BL</v>
          </cell>
          <cell r="E262">
            <v>107182</v>
          </cell>
          <cell r="F262">
            <v>0.6147554617462675</v>
          </cell>
          <cell r="G262">
            <v>17659</v>
          </cell>
          <cell r="H262">
            <v>0.10128535294151386</v>
          </cell>
          <cell r="I262">
            <v>49508</v>
          </cell>
          <cell r="J262">
            <v>0.28395918531221859</v>
          </cell>
          <cell r="K262">
            <v>174349</v>
          </cell>
        </row>
        <row r="263">
          <cell r="A263" t="str">
            <v>38264</v>
          </cell>
          <cell r="B263" t="str">
            <v>38-264</v>
          </cell>
          <cell r="C263" t="str">
            <v xml:space="preserve">LAMONT              </v>
          </cell>
          <cell r="D263" t="str">
            <v>BL</v>
          </cell>
          <cell r="E263">
            <v>2414</v>
          </cell>
          <cell r="F263">
            <v>0.5052323147760569</v>
          </cell>
          <cell r="G263">
            <v>175</v>
          </cell>
          <cell r="H263">
            <v>3.6626203432398495E-2</v>
          </cell>
          <cell r="I263">
            <v>2189</v>
          </cell>
          <cell r="J263">
            <v>0.45814148179154457</v>
          </cell>
          <cell r="K263">
            <v>4778</v>
          </cell>
        </row>
        <row r="264">
          <cell r="A264" t="str">
            <v>38265</v>
          </cell>
          <cell r="B264" t="str">
            <v>38-265</v>
          </cell>
          <cell r="C264" t="str">
            <v xml:space="preserve">TEKOA               </v>
          </cell>
          <cell r="D264" t="str">
            <v>BL</v>
          </cell>
          <cell r="E264">
            <v>12374</v>
          </cell>
          <cell r="F264">
            <v>0.46648571213149365</v>
          </cell>
          <cell r="G264">
            <v>1959</v>
          </cell>
          <cell r="H264">
            <v>7.3852069667496037E-2</v>
          </cell>
          <cell r="I264">
            <v>12193</v>
          </cell>
          <cell r="J264">
            <v>0.45966221820101033</v>
          </cell>
          <cell r="K264">
            <v>26526</v>
          </cell>
        </row>
        <row r="265">
          <cell r="A265" t="str">
            <v>38267</v>
          </cell>
          <cell r="B265" t="str">
            <v>38-267</v>
          </cell>
          <cell r="C265" t="str">
            <v xml:space="preserve">PULLMAN             </v>
          </cell>
          <cell r="D265" t="str">
            <v>BL</v>
          </cell>
          <cell r="E265">
            <v>71935</v>
          </cell>
          <cell r="F265">
            <v>0.38283457778298147</v>
          </cell>
          <cell r="G265">
            <v>17758</v>
          </cell>
          <cell r="H265">
            <v>9.4507213905194759E-2</v>
          </cell>
          <cell r="I265">
            <v>98208</v>
          </cell>
          <cell r="J265">
            <v>0.52265820831182375</v>
          </cell>
          <cell r="K265">
            <v>187901</v>
          </cell>
        </row>
        <row r="266">
          <cell r="A266" t="str">
            <v>38300</v>
          </cell>
          <cell r="B266" t="str">
            <v>38-300</v>
          </cell>
          <cell r="C266" t="str">
            <v xml:space="preserve">COLFAX              </v>
          </cell>
          <cell r="D266" t="str">
            <v>BL</v>
          </cell>
          <cell r="E266">
            <v>20762</v>
          </cell>
          <cell r="F266">
            <v>0.33719872669395179</v>
          </cell>
          <cell r="G266">
            <v>5151</v>
          </cell>
          <cell r="H266">
            <v>8.365815630481388E-2</v>
          </cell>
          <cell r="I266">
            <v>35659</v>
          </cell>
          <cell r="J266">
            <v>0.57914311700123433</v>
          </cell>
          <cell r="K266">
            <v>61572</v>
          </cell>
        </row>
        <row r="267">
          <cell r="A267" t="str">
            <v>38301</v>
          </cell>
          <cell r="B267" t="str">
            <v>38-301</v>
          </cell>
          <cell r="C267" t="str">
            <v>PALOUSE</v>
          </cell>
          <cell r="D267" t="str">
            <v>BL</v>
          </cell>
          <cell r="E267">
            <v>4956</v>
          </cell>
          <cell r="F267">
            <v>0.42301126664390576</v>
          </cell>
          <cell r="G267">
            <v>1515</v>
          </cell>
          <cell r="H267">
            <v>0.12931034482758622</v>
          </cell>
          <cell r="I267">
            <v>5245</v>
          </cell>
          <cell r="J267">
            <v>0.447678388528508</v>
          </cell>
          <cell r="K267">
            <v>11716</v>
          </cell>
        </row>
        <row r="268">
          <cell r="A268" t="str">
            <v>38302</v>
          </cell>
          <cell r="B268" t="str">
            <v>38-302</v>
          </cell>
          <cell r="C268" t="str">
            <v xml:space="preserve">GARFIELD            </v>
          </cell>
          <cell r="D268" t="str">
            <v>BL</v>
          </cell>
          <cell r="E268">
            <v>4976</v>
          </cell>
          <cell r="F268">
            <v>0.60300533204071738</v>
          </cell>
          <cell r="G268">
            <v>501</v>
          </cell>
          <cell r="H268">
            <v>6.0712554532234612E-2</v>
          </cell>
          <cell r="I268">
            <v>2775</v>
          </cell>
          <cell r="J268">
            <v>0.336282113427048</v>
          </cell>
          <cell r="K268">
            <v>8252</v>
          </cell>
        </row>
        <row r="269">
          <cell r="A269" t="str">
            <v>38306</v>
          </cell>
          <cell r="B269" t="str">
            <v>38-306</v>
          </cell>
          <cell r="C269" t="str">
            <v xml:space="preserve">COLTON              </v>
          </cell>
          <cell r="D269" t="str">
            <v>L</v>
          </cell>
          <cell r="E269">
            <v>4775</v>
          </cell>
          <cell r="F269">
            <v>0.39200394056317217</v>
          </cell>
          <cell r="G269">
            <v>75</v>
          </cell>
          <cell r="H269">
            <v>6.1571299564896148E-3</v>
          </cell>
          <cell r="I269">
            <v>7331</v>
          </cell>
          <cell r="J269">
            <v>0.60183892948033824</v>
          </cell>
          <cell r="K269">
            <v>12181</v>
          </cell>
        </row>
        <row r="270">
          <cell r="A270" t="str">
            <v>38308</v>
          </cell>
          <cell r="B270" t="str">
            <v>38-308</v>
          </cell>
          <cell r="C270" t="str">
            <v xml:space="preserve">ENDICOTT            </v>
          </cell>
          <cell r="D270" t="str">
            <v>L</v>
          </cell>
          <cell r="E270">
            <v>8643</v>
          </cell>
          <cell r="F270">
            <v>0.52592186929536322</v>
          </cell>
          <cell r="G270">
            <v>1203</v>
          </cell>
          <cell r="H270">
            <v>7.3201898503103324E-2</v>
          </cell>
          <cell r="I270">
            <v>6588</v>
          </cell>
          <cell r="J270">
            <v>0.4008762322015334</v>
          </cell>
          <cell r="K270">
            <v>16434</v>
          </cell>
        </row>
        <row r="271">
          <cell r="A271" t="str">
            <v>38320</v>
          </cell>
          <cell r="B271" t="str">
            <v>38-320</v>
          </cell>
          <cell r="C271" t="str">
            <v xml:space="preserve">ROSALIA             </v>
          </cell>
          <cell r="D271" t="str">
            <v>BL</v>
          </cell>
          <cell r="E271">
            <v>15869</v>
          </cell>
          <cell r="F271">
            <v>0.61617612798011956</v>
          </cell>
          <cell r="G271">
            <v>3602</v>
          </cell>
          <cell r="H271">
            <v>0.13986176904558514</v>
          </cell>
          <cell r="I271">
            <v>6283</v>
          </cell>
          <cell r="J271">
            <v>0.24396210297429524</v>
          </cell>
          <cell r="K271">
            <v>25754</v>
          </cell>
        </row>
        <row r="272">
          <cell r="A272" t="str">
            <v>38322</v>
          </cell>
          <cell r="B272" t="str">
            <v>38-322</v>
          </cell>
          <cell r="C272" t="str">
            <v xml:space="preserve">ST JOHN             </v>
          </cell>
          <cell r="D272" t="str">
            <v>L</v>
          </cell>
          <cell r="E272">
            <v>6426</v>
          </cell>
          <cell r="F272">
            <v>0.32126787321267875</v>
          </cell>
          <cell r="G272">
            <v>945</v>
          </cell>
          <cell r="H272">
            <v>4.7245275472452754E-2</v>
          </cell>
          <cell r="I272">
            <v>12631</v>
          </cell>
          <cell r="J272">
            <v>0.63148685131486848</v>
          </cell>
          <cell r="K272">
            <v>20002</v>
          </cell>
        </row>
        <row r="273">
          <cell r="A273" t="str">
            <v>38324</v>
          </cell>
          <cell r="B273" t="str">
            <v>38-324</v>
          </cell>
          <cell r="C273" t="str">
            <v xml:space="preserve">OAKESDALE           </v>
          </cell>
          <cell r="D273" t="str">
            <v>BL</v>
          </cell>
          <cell r="E273">
            <v>4432</v>
          </cell>
          <cell r="F273">
            <v>0.46316229491064898</v>
          </cell>
          <cell r="G273">
            <v>633</v>
          </cell>
          <cell r="H273">
            <v>6.615111296896227E-2</v>
          </cell>
          <cell r="I273">
            <v>4504</v>
          </cell>
          <cell r="J273">
            <v>0.47068659212038877</v>
          </cell>
          <cell r="K273">
            <v>9569</v>
          </cell>
        </row>
        <row r="274">
          <cell r="A274" t="str">
            <v>39002</v>
          </cell>
          <cell r="B274" t="str">
            <v>39-002</v>
          </cell>
          <cell r="C274" t="str">
            <v xml:space="preserve">UNION GAP           </v>
          </cell>
          <cell r="D274" t="str">
            <v>BLSC</v>
          </cell>
          <cell r="E274">
            <v>95858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95858</v>
          </cell>
        </row>
        <row r="275">
          <cell r="A275" t="str">
            <v>39003</v>
          </cell>
          <cell r="B275" t="str">
            <v>39-003</v>
          </cell>
          <cell r="C275" t="str">
            <v xml:space="preserve">NACHES VALLEY       </v>
          </cell>
          <cell r="D275" t="str">
            <v>BL</v>
          </cell>
          <cell r="E275">
            <v>56510</v>
          </cell>
          <cell r="F275">
            <v>0.49187034329085716</v>
          </cell>
          <cell r="G275">
            <v>14326</v>
          </cell>
          <cell r="H275">
            <v>0.12469535547663811</v>
          </cell>
          <cell r="I275">
            <v>44052</v>
          </cell>
          <cell r="J275">
            <v>0.38343430123250472</v>
          </cell>
          <cell r="K275">
            <v>114888</v>
          </cell>
        </row>
        <row r="276">
          <cell r="A276" t="str">
            <v>39007</v>
          </cell>
          <cell r="B276" t="str">
            <v>39-007</v>
          </cell>
          <cell r="C276" t="str">
            <v xml:space="preserve">YAKIMA              </v>
          </cell>
          <cell r="D276" t="str">
            <v>BLSC</v>
          </cell>
          <cell r="E276">
            <v>2118148</v>
          </cell>
          <cell r="F276">
            <v>0.99511918280020506</v>
          </cell>
          <cell r="G276">
            <v>0</v>
          </cell>
          <cell r="H276">
            <v>0</v>
          </cell>
          <cell r="I276">
            <v>10389</v>
          </cell>
          <cell r="J276">
            <v>4.8808171997949765E-3</v>
          </cell>
          <cell r="K276">
            <v>2128537</v>
          </cell>
        </row>
        <row r="277">
          <cell r="A277" t="str">
            <v>39090</v>
          </cell>
          <cell r="B277" t="str">
            <v>39-090</v>
          </cell>
          <cell r="C277" t="str">
            <v xml:space="preserve">EAST VALLEY         </v>
          </cell>
          <cell r="D277" t="str">
            <v>BL</v>
          </cell>
          <cell r="E277">
            <v>186080</v>
          </cell>
          <cell r="F277">
            <v>0.58602521344507119</v>
          </cell>
          <cell r="G277">
            <v>44736</v>
          </cell>
          <cell r="H277">
            <v>0.14088791889874624</v>
          </cell>
          <cell r="I277">
            <v>86713</v>
          </cell>
          <cell r="J277">
            <v>0.27308686765618256</v>
          </cell>
          <cell r="K277">
            <v>317529</v>
          </cell>
        </row>
        <row r="278">
          <cell r="A278" t="str">
            <v>39119</v>
          </cell>
          <cell r="B278" t="str">
            <v>39-119</v>
          </cell>
          <cell r="C278" t="str">
            <v xml:space="preserve">SELAH               </v>
          </cell>
          <cell r="D278" t="str">
            <v>BL</v>
          </cell>
          <cell r="E278">
            <v>183934</v>
          </cell>
          <cell r="F278">
            <v>0.6061906362671623</v>
          </cell>
          <cell r="G278">
            <v>31325</v>
          </cell>
          <cell r="H278">
            <v>0.10323769222149717</v>
          </cell>
          <cell r="I278">
            <v>88167</v>
          </cell>
          <cell r="J278">
            <v>0.2905716715113405</v>
          </cell>
          <cell r="K278">
            <v>303426</v>
          </cell>
        </row>
        <row r="279">
          <cell r="A279" t="str">
            <v>39120</v>
          </cell>
          <cell r="B279" t="str">
            <v>39-120</v>
          </cell>
          <cell r="C279" t="str">
            <v xml:space="preserve">MABTON              </v>
          </cell>
          <cell r="D279" t="str">
            <v>BLS</v>
          </cell>
          <cell r="E279">
            <v>135285</v>
          </cell>
          <cell r="F279">
            <v>0.99800818855814988</v>
          </cell>
          <cell r="G279">
            <v>0</v>
          </cell>
          <cell r="H279">
            <v>0</v>
          </cell>
          <cell r="I279">
            <v>270</v>
          </cell>
          <cell r="J279">
            <v>1.9918114418501715E-3</v>
          </cell>
          <cell r="K279">
            <v>135555</v>
          </cell>
        </row>
        <row r="280">
          <cell r="A280" t="str">
            <v>39200</v>
          </cell>
          <cell r="B280" t="str">
            <v>39-200</v>
          </cell>
          <cell r="C280" t="str">
            <v xml:space="preserve">GRANDVIEW           </v>
          </cell>
          <cell r="D280" t="str">
            <v>BLS</v>
          </cell>
          <cell r="E280">
            <v>440466</v>
          </cell>
          <cell r="F280">
            <v>0.93069043332741708</v>
          </cell>
          <cell r="G280">
            <v>0</v>
          </cell>
          <cell r="H280">
            <v>0</v>
          </cell>
          <cell r="I280">
            <v>32802</v>
          </cell>
          <cell r="J280">
            <v>6.9309566672582978E-2</v>
          </cell>
          <cell r="K280">
            <v>473268</v>
          </cell>
        </row>
        <row r="281">
          <cell r="A281" t="str">
            <v>39201</v>
          </cell>
          <cell r="B281" t="str">
            <v>39-201</v>
          </cell>
          <cell r="C281" t="str">
            <v xml:space="preserve">SUNNYSIDE           </v>
          </cell>
          <cell r="D281" t="str">
            <v>BLS</v>
          </cell>
          <cell r="E281">
            <v>824969</v>
          </cell>
          <cell r="F281">
            <v>0.91074777962387465</v>
          </cell>
          <cell r="G281">
            <v>0</v>
          </cell>
          <cell r="H281">
            <v>0</v>
          </cell>
          <cell r="I281">
            <v>80846</v>
          </cell>
          <cell r="J281">
            <v>8.9252220376125374E-2</v>
          </cell>
          <cell r="K281">
            <v>905815</v>
          </cell>
        </row>
        <row r="282">
          <cell r="A282" t="str">
            <v>39202</v>
          </cell>
          <cell r="B282" t="str">
            <v>39-202</v>
          </cell>
          <cell r="C282" t="str">
            <v xml:space="preserve">TOPPENISH           </v>
          </cell>
          <cell r="D282" t="str">
            <v>BLS</v>
          </cell>
          <cell r="E282">
            <v>531141</v>
          </cell>
          <cell r="F282">
            <v>0.94199657353248933</v>
          </cell>
          <cell r="G282">
            <v>0</v>
          </cell>
          <cell r="H282">
            <v>0</v>
          </cell>
          <cell r="I282">
            <v>32705</v>
          </cell>
          <cell r="J282">
            <v>5.8003426467510631E-2</v>
          </cell>
          <cell r="K282">
            <v>563846</v>
          </cell>
        </row>
        <row r="283">
          <cell r="A283" t="str">
            <v>39203</v>
          </cell>
          <cell r="B283" t="str">
            <v>39-203</v>
          </cell>
          <cell r="C283" t="str">
            <v xml:space="preserve">HIGHLAND            </v>
          </cell>
          <cell r="D283" t="str">
            <v>BLS</v>
          </cell>
          <cell r="E283">
            <v>107030</v>
          </cell>
          <cell r="F283">
            <v>0.73967850281275482</v>
          </cell>
          <cell r="G283">
            <v>19091</v>
          </cell>
          <cell r="H283">
            <v>0.1319368616014043</v>
          </cell>
          <cell r="I283">
            <v>18577</v>
          </cell>
          <cell r="J283">
            <v>0.12838463558584085</v>
          </cell>
          <cell r="K283">
            <v>144698</v>
          </cell>
        </row>
        <row r="284">
          <cell r="A284" t="str">
            <v>39204</v>
          </cell>
          <cell r="B284" t="str">
            <v>39-204</v>
          </cell>
          <cell r="C284" t="str">
            <v xml:space="preserve">GRANGER             </v>
          </cell>
          <cell r="D284" t="str">
            <v>BLS</v>
          </cell>
          <cell r="E284">
            <v>202194</v>
          </cell>
          <cell r="F284">
            <v>0.90038073608977354</v>
          </cell>
          <cell r="G284">
            <v>0</v>
          </cell>
          <cell r="H284">
            <v>0</v>
          </cell>
          <cell r="I284">
            <v>22371</v>
          </cell>
          <cell r="J284">
            <v>9.9619263910226435E-2</v>
          </cell>
          <cell r="K284">
            <v>224565</v>
          </cell>
        </row>
        <row r="285">
          <cell r="A285" t="str">
            <v>39205</v>
          </cell>
          <cell r="B285" t="str">
            <v>39-205</v>
          </cell>
          <cell r="C285" t="str">
            <v xml:space="preserve">ZILLAH              </v>
          </cell>
          <cell r="D285" t="str">
            <v>BLS</v>
          </cell>
          <cell r="E285">
            <v>79129</v>
          </cell>
          <cell r="F285">
            <v>0.54162702351209824</v>
          </cell>
          <cell r="G285">
            <v>17608</v>
          </cell>
          <cell r="H285">
            <v>0.12052431636948562</v>
          </cell>
          <cell r="I285">
            <v>49358</v>
          </cell>
          <cell r="J285">
            <v>0.33784866011841608</v>
          </cell>
          <cell r="K285">
            <v>146095</v>
          </cell>
        </row>
        <row r="286">
          <cell r="A286" t="str">
            <v>39207</v>
          </cell>
          <cell r="B286" t="str">
            <v>39-207</v>
          </cell>
          <cell r="C286" t="str">
            <v xml:space="preserve">WAPATO              </v>
          </cell>
          <cell r="D286" t="str">
            <v>BLS</v>
          </cell>
          <cell r="E286">
            <v>405118</v>
          </cell>
          <cell r="F286">
            <v>0.76984822254865259</v>
          </cell>
          <cell r="G286">
            <v>40848</v>
          </cell>
          <cell r="H286">
            <v>7.7623705178904323E-2</v>
          </cell>
          <cell r="I286">
            <v>80265</v>
          </cell>
          <cell r="J286">
            <v>0.15252807227244308</v>
          </cell>
          <cell r="K286">
            <v>526231</v>
          </cell>
        </row>
        <row r="287">
          <cell r="A287" t="str">
            <v>39208</v>
          </cell>
          <cell r="B287" t="str">
            <v>39-208</v>
          </cell>
          <cell r="C287" t="str">
            <v xml:space="preserve">WEST VALLEY         </v>
          </cell>
          <cell r="D287" t="str">
            <v>BL</v>
          </cell>
          <cell r="E287">
            <v>237690</v>
          </cell>
          <cell r="F287">
            <v>0.4837587006960557</v>
          </cell>
          <cell r="G287">
            <v>58254</v>
          </cell>
          <cell r="H287">
            <v>0.11856148491879351</v>
          </cell>
          <cell r="I287">
            <v>195396</v>
          </cell>
          <cell r="J287">
            <v>0.39767981438515082</v>
          </cell>
          <cell r="K287">
            <v>491340</v>
          </cell>
        </row>
        <row r="288">
          <cell r="A288" t="str">
            <v>39209</v>
          </cell>
          <cell r="B288" t="str">
            <v>39-209</v>
          </cell>
          <cell r="C288" t="str">
            <v xml:space="preserve">MOUNT ADAMS         </v>
          </cell>
          <cell r="D288" t="str">
            <v>BLS</v>
          </cell>
          <cell r="E288">
            <v>93724</v>
          </cell>
          <cell r="F288">
            <v>0.73055217784429272</v>
          </cell>
          <cell r="G288">
            <v>9940</v>
          </cell>
          <cell r="H288">
            <v>7.7479499890873937E-2</v>
          </cell>
          <cell r="I288">
            <v>24628</v>
          </cell>
          <cell r="J288">
            <v>0.19196832226483335</v>
          </cell>
          <cell r="K288">
            <v>128292</v>
          </cell>
        </row>
        <row r="289">
          <cell r="C289">
            <v>0</v>
          </cell>
        </row>
        <row r="290">
          <cell r="C290" t="str">
            <v>TOTAL  FY 2014–15</v>
          </cell>
          <cell r="E290">
            <v>52485660</v>
          </cell>
          <cell r="F290">
            <v>0.61396577528636875</v>
          </cell>
          <cell r="G290">
            <v>8275296</v>
          </cell>
          <cell r="H290">
            <v>9.680260330848818E-2</v>
          </cell>
          <cell r="I290">
            <v>24725340</v>
          </cell>
          <cell r="J290">
            <v>0.28923162140514314</v>
          </cell>
          <cell r="K290">
            <v>85486296</v>
          </cell>
        </row>
        <row r="291">
          <cell r="C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</row>
      </sheetData>
      <sheetData sheetId="3"/>
      <sheetData sheetId="4"/>
      <sheetData sheetId="5"/>
      <sheetData sheetId="6">
        <row r="10">
          <cell r="A10" t="str">
            <v>Code</v>
          </cell>
          <cell r="B10">
            <v>0</v>
          </cell>
          <cell r="C10">
            <v>0</v>
          </cell>
          <cell r="D10" t="str">
            <v>School District Name</v>
          </cell>
          <cell r="E10" t="str">
            <v>Codes</v>
          </cell>
          <cell r="F10" t="str">
            <v>Service</v>
          </cell>
          <cell r="G10" t="str">
            <v>by Students</v>
          </cell>
          <cell r="H10" t="str">
            <v>in Breakfast</v>
          </cell>
          <cell r="I10" t="str">
            <v>ADP</v>
          </cell>
          <cell r="J10" t="str">
            <v>Service</v>
          </cell>
          <cell r="K10" t="str">
            <v>by Students</v>
          </cell>
          <cell r="L10" t="str">
            <v>in Lunch</v>
          </cell>
          <cell r="M10" t="str">
            <v>ADP</v>
          </cell>
        </row>
        <row r="11">
          <cell r="A11" t="str">
            <v>01109</v>
          </cell>
          <cell r="B11" t="str">
            <v>01-109 Total</v>
          </cell>
          <cell r="C11" t="str">
            <v>01-109</v>
          </cell>
          <cell r="D11" t="str">
            <v xml:space="preserve">WASHTUCNA           </v>
          </cell>
          <cell r="E11" t="str">
            <v>BL</v>
          </cell>
          <cell r="F11">
            <v>1311</v>
          </cell>
          <cell r="G11">
            <v>798</v>
          </cell>
          <cell r="H11">
            <v>0.60869565217391308</v>
          </cell>
          <cell r="I11">
            <v>34.695652173913047</v>
          </cell>
          <cell r="J11">
            <v>1311</v>
          </cell>
          <cell r="K11">
            <v>394</v>
          </cell>
          <cell r="L11">
            <v>0.3005339435545385</v>
          </cell>
          <cell r="M11">
            <v>17.130434782608695</v>
          </cell>
        </row>
        <row r="12">
          <cell r="A12" t="str">
            <v>01147</v>
          </cell>
          <cell r="B12" t="str">
            <v>01-147 Total</v>
          </cell>
          <cell r="C12" t="str">
            <v>01-147</v>
          </cell>
          <cell r="D12" t="str">
            <v xml:space="preserve">OTHELLO             </v>
          </cell>
          <cell r="E12" t="str">
            <v>BL</v>
          </cell>
          <cell r="F12">
            <v>98054</v>
          </cell>
          <cell r="G12">
            <v>28239</v>
          </cell>
          <cell r="H12">
            <v>0.28799437044893628</v>
          </cell>
          <cell r="I12">
            <v>1283.590909090909</v>
          </cell>
          <cell r="J12">
            <v>98054</v>
          </cell>
          <cell r="K12">
            <v>64695</v>
          </cell>
          <cell r="L12">
            <v>0.65978950374283563</v>
          </cell>
          <cell r="M12">
            <v>2940.681818181818</v>
          </cell>
        </row>
        <row r="13">
          <cell r="A13" t="str">
            <v>01158</v>
          </cell>
          <cell r="B13" t="str">
            <v>01-158 Total</v>
          </cell>
          <cell r="C13" t="str">
            <v>01-158</v>
          </cell>
          <cell r="D13" t="str">
            <v xml:space="preserve">LIND                </v>
          </cell>
          <cell r="E13" t="str">
            <v>BL</v>
          </cell>
          <cell r="F13">
            <v>4692</v>
          </cell>
          <cell r="G13">
            <v>2391</v>
          </cell>
          <cell r="H13">
            <v>0.50959079283887465</v>
          </cell>
          <cell r="I13">
            <v>103.95652173913044</v>
          </cell>
          <cell r="J13">
            <v>4692</v>
          </cell>
          <cell r="K13">
            <v>4019</v>
          </cell>
          <cell r="L13">
            <v>0.85656436487638532</v>
          </cell>
          <cell r="M13">
            <v>174.7391304347826</v>
          </cell>
        </row>
        <row r="14">
          <cell r="A14" t="str">
            <v>01160</v>
          </cell>
          <cell r="B14" t="str">
            <v>01-160 Total</v>
          </cell>
          <cell r="C14" t="str">
            <v>01-160</v>
          </cell>
          <cell r="D14" t="str">
            <v xml:space="preserve">RITZVILLE           </v>
          </cell>
          <cell r="E14" t="str">
            <v>BL</v>
          </cell>
          <cell r="F14">
            <v>9361</v>
          </cell>
          <cell r="G14">
            <v>1487</v>
          </cell>
          <cell r="H14">
            <v>0.15885055015489799</v>
          </cell>
          <cell r="I14">
            <v>64.652173913043484</v>
          </cell>
          <cell r="J14">
            <v>9361</v>
          </cell>
          <cell r="K14">
            <v>4036</v>
          </cell>
          <cell r="L14">
            <v>0.43115051810703986</v>
          </cell>
          <cell r="M14">
            <v>175.47826086956522</v>
          </cell>
        </row>
        <row r="15">
          <cell r="A15" t="str">
            <v>02250</v>
          </cell>
          <cell r="B15" t="str">
            <v>02-250 Total</v>
          </cell>
          <cell r="C15" t="str">
            <v>02-250</v>
          </cell>
          <cell r="D15" t="str">
            <v xml:space="preserve">CLARKSTON           </v>
          </cell>
          <cell r="E15" t="str">
            <v>BLS</v>
          </cell>
          <cell r="F15">
            <v>54538</v>
          </cell>
          <cell r="G15">
            <v>14803</v>
          </cell>
          <cell r="H15">
            <v>0.27142542814184606</v>
          </cell>
          <cell r="I15">
            <v>672.86363636363637</v>
          </cell>
          <cell r="J15">
            <v>54538</v>
          </cell>
          <cell r="K15">
            <v>31757</v>
          </cell>
          <cell r="L15">
            <v>0.58229124647035091</v>
          </cell>
          <cell r="M15">
            <v>1443.5</v>
          </cell>
        </row>
        <row r="16">
          <cell r="A16" t="str">
            <v>02420</v>
          </cell>
          <cell r="B16" t="str">
            <v>02-420 Total</v>
          </cell>
          <cell r="C16" t="str">
            <v>02-420</v>
          </cell>
          <cell r="D16" t="str">
            <v xml:space="preserve">ASOTIN              </v>
          </cell>
          <cell r="E16" t="str">
            <v>BL</v>
          </cell>
          <cell r="F16">
            <v>14674</v>
          </cell>
          <cell r="G16">
            <v>980</v>
          </cell>
          <cell r="H16">
            <v>6.678478942347009E-2</v>
          </cell>
          <cell r="I16">
            <v>44.545454545454547</v>
          </cell>
          <cell r="J16">
            <v>14674</v>
          </cell>
          <cell r="K16">
            <v>6017</v>
          </cell>
          <cell r="L16">
            <v>0.41004497751124436</v>
          </cell>
          <cell r="M16">
            <v>273.5</v>
          </cell>
        </row>
        <row r="17">
          <cell r="A17" t="str">
            <v>03017</v>
          </cell>
          <cell r="B17" t="str">
            <v>03-017 Total</v>
          </cell>
          <cell r="C17" t="str">
            <v>03-017</v>
          </cell>
          <cell r="D17" t="str">
            <v xml:space="preserve">KENNEWICK           </v>
          </cell>
          <cell r="E17" t="str">
            <v>BLSC</v>
          </cell>
          <cell r="F17">
            <v>371511</v>
          </cell>
          <cell r="G17">
            <v>72250</v>
          </cell>
          <cell r="H17">
            <v>0.19447607204093553</v>
          </cell>
          <cell r="I17">
            <v>3440.4761904761904</v>
          </cell>
          <cell r="J17">
            <v>371511</v>
          </cell>
          <cell r="K17">
            <v>194397</v>
          </cell>
          <cell r="L17">
            <v>0.52326041490023179</v>
          </cell>
          <cell r="M17">
            <v>9257</v>
          </cell>
        </row>
        <row r="18">
          <cell r="A18" t="str">
            <v>03050</v>
          </cell>
          <cell r="B18" t="str">
            <v>03-050 Total</v>
          </cell>
          <cell r="C18" t="str">
            <v>03-050</v>
          </cell>
          <cell r="D18" t="str">
            <v>PATERSON</v>
          </cell>
          <cell r="E18" t="str">
            <v>BL</v>
          </cell>
          <cell r="F18">
            <v>3082</v>
          </cell>
          <cell r="G18">
            <v>1789</v>
          </cell>
          <cell r="H18">
            <v>0.58046722907203119</v>
          </cell>
          <cell r="I18">
            <v>77.782608695652172</v>
          </cell>
          <cell r="J18">
            <v>3082</v>
          </cell>
          <cell r="K18">
            <v>1865</v>
          </cell>
          <cell r="L18">
            <v>0.60512654120700848</v>
          </cell>
          <cell r="M18">
            <v>81.086956521739125</v>
          </cell>
        </row>
        <row r="19">
          <cell r="A19" t="str">
            <v>03052</v>
          </cell>
          <cell r="B19" t="str">
            <v>03-052 Total</v>
          </cell>
          <cell r="C19" t="str">
            <v>03-052</v>
          </cell>
          <cell r="D19" t="str">
            <v xml:space="preserve">KIONA BENTON        </v>
          </cell>
          <cell r="E19" t="str">
            <v>BLS</v>
          </cell>
          <cell r="F19">
            <v>32714</v>
          </cell>
          <cell r="G19">
            <v>6901</v>
          </cell>
          <cell r="H19">
            <v>0.21094944060646817</v>
          </cell>
          <cell r="I19">
            <v>313.68181818181819</v>
          </cell>
          <cell r="J19">
            <v>32714</v>
          </cell>
          <cell r="K19">
            <v>17766</v>
          </cell>
          <cell r="L19">
            <v>0.54307024515497948</v>
          </cell>
          <cell r="M19">
            <v>807.5454545454545</v>
          </cell>
        </row>
        <row r="20">
          <cell r="A20" t="str">
            <v>03053</v>
          </cell>
          <cell r="B20" t="str">
            <v>03-053 Total</v>
          </cell>
          <cell r="C20" t="str">
            <v>03-053</v>
          </cell>
          <cell r="D20" t="str">
            <v xml:space="preserve">FINLEY              </v>
          </cell>
          <cell r="E20" t="str">
            <v>BLS</v>
          </cell>
          <cell r="F20">
            <v>19320</v>
          </cell>
          <cell r="G20">
            <v>8428</v>
          </cell>
          <cell r="H20">
            <v>0.43623188405797103</v>
          </cell>
          <cell r="I20">
            <v>401.33333333333331</v>
          </cell>
          <cell r="J20">
            <v>19320</v>
          </cell>
          <cell r="K20">
            <v>14348</v>
          </cell>
          <cell r="L20">
            <v>0.74265010351966876</v>
          </cell>
          <cell r="M20">
            <v>683.23809523809518</v>
          </cell>
        </row>
        <row r="21">
          <cell r="A21" t="str">
            <v>03116</v>
          </cell>
          <cell r="B21" t="str">
            <v>03-116 Total</v>
          </cell>
          <cell r="C21" t="str">
            <v>03-116</v>
          </cell>
          <cell r="D21" t="str">
            <v xml:space="preserve">PROSSER             </v>
          </cell>
          <cell r="E21" t="str">
            <v>BLS</v>
          </cell>
          <cell r="F21">
            <v>66462</v>
          </cell>
          <cell r="G21">
            <v>13693</v>
          </cell>
          <cell r="H21">
            <v>0.20602750443862658</v>
          </cell>
          <cell r="I21">
            <v>622.40909090909088</v>
          </cell>
          <cell r="J21">
            <v>66462</v>
          </cell>
          <cell r="K21">
            <v>35910</v>
          </cell>
          <cell r="L21">
            <v>0.54030874785591765</v>
          </cell>
          <cell r="M21">
            <v>1632.2727272727273</v>
          </cell>
        </row>
        <row r="22">
          <cell r="A22" t="str">
            <v>03400</v>
          </cell>
          <cell r="B22" t="str">
            <v>03-400 Total</v>
          </cell>
          <cell r="C22" t="str">
            <v>03-400</v>
          </cell>
          <cell r="D22" t="str">
            <v xml:space="preserve">RICHLAND            </v>
          </cell>
          <cell r="E22" t="str">
            <v>BLSC</v>
          </cell>
          <cell r="F22">
            <v>273548</v>
          </cell>
          <cell r="G22">
            <v>26498</v>
          </cell>
          <cell r="H22">
            <v>9.6867825756357204E-2</v>
          </cell>
          <cell r="I22">
            <v>1204.4545454545455</v>
          </cell>
          <cell r="J22">
            <v>273548</v>
          </cell>
          <cell r="K22">
            <v>97069</v>
          </cell>
          <cell r="L22">
            <v>0.35485179931858396</v>
          </cell>
          <cell r="M22">
            <v>4412.227272727273</v>
          </cell>
        </row>
        <row r="23">
          <cell r="A23" t="str">
            <v>04019</v>
          </cell>
          <cell r="B23" t="str">
            <v>04-019 Total</v>
          </cell>
          <cell r="C23" t="str">
            <v>04-019</v>
          </cell>
          <cell r="D23" t="str">
            <v xml:space="preserve">MANSON              </v>
          </cell>
          <cell r="E23" t="str">
            <v>BLS</v>
          </cell>
          <cell r="F23">
            <v>16468</v>
          </cell>
          <cell r="G23">
            <v>5983</v>
          </cell>
          <cell r="H23">
            <v>0.36331066310420207</v>
          </cell>
          <cell r="I23">
            <v>260.13043478260869</v>
          </cell>
          <cell r="J23">
            <v>16468</v>
          </cell>
          <cell r="K23">
            <v>11810</v>
          </cell>
          <cell r="L23">
            <v>0.71714840903570565</v>
          </cell>
          <cell r="M23">
            <v>513.47826086956525</v>
          </cell>
        </row>
        <row r="24">
          <cell r="A24" t="str">
            <v>04127</v>
          </cell>
          <cell r="B24" t="str">
            <v>04-127 Total</v>
          </cell>
          <cell r="C24" t="str">
            <v>04-127</v>
          </cell>
          <cell r="D24" t="str">
            <v xml:space="preserve">ENTIAT              </v>
          </cell>
          <cell r="E24" t="str">
            <v>BL</v>
          </cell>
          <cell r="F24">
            <v>8043</v>
          </cell>
          <cell r="G24">
            <v>2826</v>
          </cell>
          <cell r="H24">
            <v>0.35136143230138006</v>
          </cell>
          <cell r="I24">
            <v>134.57142857142858</v>
          </cell>
          <cell r="J24">
            <v>8043</v>
          </cell>
          <cell r="K24">
            <v>8344</v>
          </cell>
          <cell r="L24">
            <v>1.0374238468233246</v>
          </cell>
          <cell r="M24">
            <v>397.33333333333331</v>
          </cell>
        </row>
        <row r="25">
          <cell r="A25" t="str">
            <v>04129</v>
          </cell>
          <cell r="B25" t="str">
            <v>04-129 Total</v>
          </cell>
          <cell r="C25" t="str">
            <v>04-129</v>
          </cell>
          <cell r="D25" t="str">
            <v xml:space="preserve">LAKE CHELAN         </v>
          </cell>
          <cell r="E25" t="str">
            <v>BLS</v>
          </cell>
          <cell r="F25">
            <v>31479</v>
          </cell>
          <cell r="G25">
            <v>8497</v>
          </cell>
          <cell r="H25">
            <v>0.26992598240096571</v>
          </cell>
          <cell r="I25">
            <v>404.61904761904759</v>
          </cell>
          <cell r="J25">
            <v>31479</v>
          </cell>
          <cell r="K25">
            <v>20139</v>
          </cell>
          <cell r="L25">
            <v>0.63975983989326213</v>
          </cell>
          <cell r="M25">
            <v>959</v>
          </cell>
        </row>
        <row r="26">
          <cell r="A26" t="str">
            <v>04222</v>
          </cell>
          <cell r="B26" t="str">
            <v>04-222 Total</v>
          </cell>
          <cell r="C26" t="str">
            <v>04-222</v>
          </cell>
          <cell r="D26" t="str">
            <v xml:space="preserve">CASHMERE            </v>
          </cell>
          <cell r="E26" t="str">
            <v>BL</v>
          </cell>
          <cell r="F26">
            <v>34012</v>
          </cell>
          <cell r="G26">
            <v>1412</v>
          </cell>
          <cell r="H26">
            <v>4.1514759496648242E-2</v>
          </cell>
          <cell r="I26">
            <v>64.181818181818187</v>
          </cell>
          <cell r="J26">
            <v>34012</v>
          </cell>
          <cell r="K26">
            <v>19916</v>
          </cell>
          <cell r="L26">
            <v>0.58555803833940967</v>
          </cell>
          <cell r="M26">
            <v>905.27272727272725</v>
          </cell>
        </row>
        <row r="27">
          <cell r="A27" t="str">
            <v>04228</v>
          </cell>
          <cell r="B27" t="str">
            <v>04-228 Total</v>
          </cell>
          <cell r="C27" t="str">
            <v>04-228</v>
          </cell>
          <cell r="D27" t="str">
            <v xml:space="preserve">CASCADE             </v>
          </cell>
          <cell r="E27" t="str">
            <v>BLS</v>
          </cell>
          <cell r="F27">
            <v>30975</v>
          </cell>
          <cell r="G27">
            <v>3727</v>
          </cell>
          <cell r="H27">
            <v>0.1203228410008071</v>
          </cell>
          <cell r="I27">
            <v>177.47619047619048</v>
          </cell>
          <cell r="J27">
            <v>30975</v>
          </cell>
          <cell r="K27">
            <v>12660</v>
          </cell>
          <cell r="L27">
            <v>0.40871670702179175</v>
          </cell>
          <cell r="M27">
            <v>602.85714285714289</v>
          </cell>
        </row>
        <row r="28">
          <cell r="A28" t="str">
            <v>04246</v>
          </cell>
          <cell r="B28" t="str">
            <v>04-246 Total</v>
          </cell>
          <cell r="C28" t="str">
            <v>04-246</v>
          </cell>
          <cell r="D28" t="str">
            <v xml:space="preserve">WENATCHEE           </v>
          </cell>
          <cell r="E28" t="str">
            <v>BLS</v>
          </cell>
          <cell r="F28">
            <v>169290</v>
          </cell>
          <cell r="G28">
            <v>30404</v>
          </cell>
          <cell r="H28">
            <v>0.17959714100064977</v>
          </cell>
          <cell r="I28">
            <v>1382</v>
          </cell>
          <cell r="J28">
            <v>169290</v>
          </cell>
          <cell r="K28">
            <v>82997</v>
          </cell>
          <cell r="L28">
            <v>0.49026522535294464</v>
          </cell>
          <cell r="M28">
            <v>3772.590909090909</v>
          </cell>
        </row>
        <row r="29">
          <cell r="A29" t="str">
            <v>05121</v>
          </cell>
          <cell r="B29" t="str">
            <v>05-121 Total</v>
          </cell>
          <cell r="C29" t="str">
            <v>05-121</v>
          </cell>
          <cell r="D29" t="str">
            <v xml:space="preserve">PORT ANGELES        </v>
          </cell>
          <cell r="E29" t="str">
            <v>BLC</v>
          </cell>
          <cell r="F29">
            <v>86457</v>
          </cell>
          <cell r="G29">
            <v>22958</v>
          </cell>
          <cell r="H29">
            <v>0.26554240836485188</v>
          </cell>
          <cell r="I29">
            <v>998.17391304347825</v>
          </cell>
          <cell r="J29">
            <v>86457</v>
          </cell>
          <cell r="K29">
            <v>37202</v>
          </cell>
          <cell r="L29">
            <v>0.4302948286431405</v>
          </cell>
          <cell r="M29">
            <v>1617.4782608695652</v>
          </cell>
        </row>
        <row r="30">
          <cell r="A30" t="str">
            <v>05313</v>
          </cell>
          <cell r="B30" t="str">
            <v>05-313 Total</v>
          </cell>
          <cell r="C30" t="str">
            <v>05-313</v>
          </cell>
          <cell r="D30" t="str">
            <v xml:space="preserve">CRESCENT            </v>
          </cell>
          <cell r="E30" t="str">
            <v>BLS</v>
          </cell>
          <cell r="F30">
            <v>4510</v>
          </cell>
          <cell r="G30">
            <v>710</v>
          </cell>
          <cell r="H30">
            <v>0.1574279379157428</v>
          </cell>
          <cell r="I30">
            <v>32.272727272727273</v>
          </cell>
          <cell r="J30">
            <v>4510</v>
          </cell>
          <cell r="K30">
            <v>2462</v>
          </cell>
          <cell r="L30">
            <v>0.5458980044345898</v>
          </cell>
          <cell r="M30">
            <v>111.90909090909091</v>
          </cell>
        </row>
        <row r="31">
          <cell r="A31" t="str">
            <v>05323</v>
          </cell>
          <cell r="B31" t="str">
            <v>05-323 Total</v>
          </cell>
          <cell r="C31" t="str">
            <v>05-323</v>
          </cell>
          <cell r="D31" t="str">
            <v xml:space="preserve">SEQUIM              </v>
          </cell>
          <cell r="E31" t="str">
            <v>BLC</v>
          </cell>
          <cell r="F31">
            <v>59791.6</v>
          </cell>
          <cell r="G31">
            <v>12199</v>
          </cell>
          <cell r="H31">
            <v>0.20402531459268528</v>
          </cell>
          <cell r="I31">
            <v>570.04672897196269</v>
          </cell>
          <cell r="J31">
            <v>59791.6</v>
          </cell>
          <cell r="K31">
            <v>25263</v>
          </cell>
          <cell r="L31">
            <v>0.42251754427043264</v>
          </cell>
          <cell r="M31">
            <v>1180.5140186915889</v>
          </cell>
        </row>
        <row r="32">
          <cell r="A32" t="str">
            <v>05401</v>
          </cell>
          <cell r="B32" t="str">
            <v>05-401 Total</v>
          </cell>
          <cell r="C32" t="str">
            <v>05-401</v>
          </cell>
          <cell r="D32" t="str">
            <v xml:space="preserve">CAPE FLATTERY       </v>
          </cell>
          <cell r="E32" t="str">
            <v>BLS</v>
          </cell>
          <cell r="F32">
            <v>10350</v>
          </cell>
          <cell r="G32">
            <v>3808</v>
          </cell>
          <cell r="H32">
            <v>0.36792270531400967</v>
          </cell>
          <cell r="I32">
            <v>165.56521739130434</v>
          </cell>
          <cell r="J32">
            <v>10350</v>
          </cell>
          <cell r="K32">
            <v>6577</v>
          </cell>
          <cell r="L32">
            <v>0.63545893719806767</v>
          </cell>
          <cell r="M32">
            <v>285.95652173913044</v>
          </cell>
        </row>
        <row r="33">
          <cell r="A33" t="str">
            <v>05402</v>
          </cell>
          <cell r="B33" t="str">
            <v>05-402 Total</v>
          </cell>
          <cell r="C33" t="str">
            <v>05-402</v>
          </cell>
          <cell r="D33" t="str">
            <v xml:space="preserve">QUILLAYUTE VALLEY   </v>
          </cell>
          <cell r="E33" t="str">
            <v>BL</v>
          </cell>
          <cell r="F33">
            <v>26358</v>
          </cell>
          <cell r="G33">
            <v>8549</v>
          </cell>
          <cell r="H33">
            <v>0.32434175582365887</v>
          </cell>
          <cell r="I33">
            <v>371.69565217391306</v>
          </cell>
          <cell r="J33">
            <v>26358</v>
          </cell>
          <cell r="K33">
            <v>14966</v>
          </cell>
          <cell r="L33">
            <v>0.56779725320585783</v>
          </cell>
          <cell r="M33">
            <v>650.695652173913</v>
          </cell>
        </row>
        <row r="34">
          <cell r="A34" t="str">
            <v>06037</v>
          </cell>
          <cell r="B34" t="str">
            <v>06-037 Total</v>
          </cell>
          <cell r="C34" t="str">
            <v>06-037</v>
          </cell>
          <cell r="D34" t="str">
            <v xml:space="preserve">VANCOUVER           </v>
          </cell>
          <cell r="E34" t="str">
            <v>BL</v>
          </cell>
          <cell r="F34">
            <v>485198.6486486487</v>
          </cell>
          <cell r="G34">
            <v>64976</v>
          </cell>
          <cell r="H34">
            <v>0.13391628394054259</v>
          </cell>
          <cell r="I34">
            <v>3090.1182519280205</v>
          </cell>
          <cell r="J34">
            <v>485198.6486486487</v>
          </cell>
          <cell r="K34">
            <v>245505</v>
          </cell>
          <cell r="L34">
            <v>0.50598863101488101</v>
          </cell>
          <cell r="M34">
            <v>11675.68766066838</v>
          </cell>
        </row>
        <row r="35">
          <cell r="A35" t="str">
            <v>06098</v>
          </cell>
          <cell r="B35" t="str">
            <v>06-098 Total</v>
          </cell>
          <cell r="C35" t="str">
            <v>06-098</v>
          </cell>
          <cell r="D35" t="str">
            <v xml:space="preserve">HOCKINSON           </v>
          </cell>
          <cell r="E35" t="str">
            <v>BLC</v>
          </cell>
          <cell r="F35">
            <v>41624</v>
          </cell>
          <cell r="G35">
            <v>2289</v>
          </cell>
          <cell r="H35">
            <v>5.4992312127618681E-2</v>
          </cell>
          <cell r="I35">
            <v>104.04545454545455</v>
          </cell>
          <cell r="J35">
            <v>41624</v>
          </cell>
          <cell r="K35">
            <v>14069</v>
          </cell>
          <cell r="L35">
            <v>0.33800211416490489</v>
          </cell>
          <cell r="M35">
            <v>639.5</v>
          </cell>
        </row>
        <row r="36">
          <cell r="A36" t="str">
            <v>06101</v>
          </cell>
          <cell r="B36" t="str">
            <v>06-101 Total</v>
          </cell>
          <cell r="C36" t="str">
            <v>06-101</v>
          </cell>
          <cell r="D36" t="str">
            <v xml:space="preserve">LACENTER            </v>
          </cell>
          <cell r="E36" t="str">
            <v>BL</v>
          </cell>
          <cell r="F36">
            <v>29997.333333333336</v>
          </cell>
          <cell r="G36">
            <v>1919</v>
          </cell>
          <cell r="H36">
            <v>6.3972353098053159E-2</v>
          </cell>
          <cell r="I36">
            <v>102.80357142857142</v>
          </cell>
          <cell r="J36">
            <v>29997.333333333336</v>
          </cell>
          <cell r="K36">
            <v>10356</v>
          </cell>
          <cell r="L36">
            <v>0.34523068717219307</v>
          </cell>
          <cell r="M36">
            <v>554.78571428571422</v>
          </cell>
        </row>
        <row r="37">
          <cell r="A37" t="str">
            <v>06103</v>
          </cell>
          <cell r="B37" t="str">
            <v>06-103 Total</v>
          </cell>
          <cell r="C37" t="str">
            <v>06-103</v>
          </cell>
          <cell r="D37" t="str">
            <v xml:space="preserve">GREEN MOUNTAIN      </v>
          </cell>
          <cell r="E37" t="str">
            <v>L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2980</v>
          </cell>
          <cell r="K37">
            <v>1171</v>
          </cell>
          <cell r="L37">
            <v>0.39295302013422817</v>
          </cell>
          <cell r="M37">
            <v>58.55</v>
          </cell>
        </row>
        <row r="38">
          <cell r="A38" t="str">
            <v>06112</v>
          </cell>
          <cell r="B38" t="str">
            <v>06-112 Total</v>
          </cell>
          <cell r="C38" t="str">
            <v>06-112</v>
          </cell>
          <cell r="D38" t="str">
            <v xml:space="preserve">WASHOUGAL           </v>
          </cell>
          <cell r="E38" t="str">
            <v>BLC</v>
          </cell>
          <cell r="F38">
            <v>69080</v>
          </cell>
          <cell r="G38">
            <v>9972</v>
          </cell>
          <cell r="H38">
            <v>0.14435437174290677</v>
          </cell>
          <cell r="I38">
            <v>453.27272727272725</v>
          </cell>
          <cell r="J38">
            <v>69080</v>
          </cell>
          <cell r="K38">
            <v>23608</v>
          </cell>
          <cell r="L38">
            <v>0.34174869716270989</v>
          </cell>
          <cell r="M38">
            <v>1073.090909090909</v>
          </cell>
        </row>
        <row r="39">
          <cell r="A39" t="str">
            <v>06114</v>
          </cell>
          <cell r="B39" t="str">
            <v>06-114 Total</v>
          </cell>
          <cell r="C39" t="str">
            <v>06-114</v>
          </cell>
          <cell r="D39" t="str">
            <v xml:space="preserve">EVERGREEN           </v>
          </cell>
          <cell r="E39" t="str">
            <v>BLC</v>
          </cell>
          <cell r="F39">
            <v>570944</v>
          </cell>
          <cell r="G39">
            <v>94125</v>
          </cell>
          <cell r="H39">
            <v>0.16485855005044278</v>
          </cell>
          <cell r="I39">
            <v>4278.409090909091</v>
          </cell>
          <cell r="J39">
            <v>570944</v>
          </cell>
          <cell r="K39">
            <v>262864</v>
          </cell>
          <cell r="L39">
            <v>0.46040242125322273</v>
          </cell>
          <cell r="M39">
            <v>11948.363636363636</v>
          </cell>
        </row>
        <row r="40">
          <cell r="A40" t="str">
            <v>06117</v>
          </cell>
          <cell r="B40" t="str">
            <v>06-117 Total</v>
          </cell>
          <cell r="C40" t="str">
            <v>06-117</v>
          </cell>
          <cell r="D40" t="str">
            <v xml:space="preserve">CAMAS               </v>
          </cell>
          <cell r="E40" t="str">
            <v>BLC</v>
          </cell>
          <cell r="F40">
            <v>144496</v>
          </cell>
          <cell r="G40">
            <v>7318</v>
          </cell>
          <cell r="H40">
            <v>5.0645000553648546E-2</v>
          </cell>
          <cell r="I40">
            <v>332.63636363636363</v>
          </cell>
          <cell r="J40">
            <v>144496</v>
          </cell>
          <cell r="K40">
            <v>36265</v>
          </cell>
          <cell r="L40">
            <v>0.25097580555863136</v>
          </cell>
          <cell r="M40">
            <v>1648.409090909091</v>
          </cell>
        </row>
        <row r="41">
          <cell r="A41" t="str">
            <v>06119</v>
          </cell>
          <cell r="B41" t="str">
            <v>06-119 Total</v>
          </cell>
          <cell r="C41" t="str">
            <v>06-119</v>
          </cell>
          <cell r="D41" t="str">
            <v xml:space="preserve">BATTLE GROUND       </v>
          </cell>
          <cell r="E41" t="str">
            <v>BLC</v>
          </cell>
          <cell r="F41">
            <v>269434</v>
          </cell>
          <cell r="G41">
            <v>32469</v>
          </cell>
          <cell r="H41">
            <v>0.12050817639941507</v>
          </cell>
          <cell r="I41">
            <v>1475.8636363636363</v>
          </cell>
          <cell r="J41">
            <v>269434</v>
          </cell>
          <cell r="K41">
            <v>83752</v>
          </cell>
          <cell r="L41">
            <v>0.31084421416747698</v>
          </cell>
          <cell r="M41">
            <v>3806.909090909091</v>
          </cell>
        </row>
        <row r="42">
          <cell r="A42" t="str">
            <v>06122</v>
          </cell>
          <cell r="B42" t="str">
            <v>06-122 Total</v>
          </cell>
          <cell r="C42" t="str">
            <v>06-122</v>
          </cell>
          <cell r="D42" t="str">
            <v xml:space="preserve">RIDGEFIELD          </v>
          </cell>
          <cell r="E42" t="str">
            <v>BLC</v>
          </cell>
          <cell r="F42">
            <v>50732</v>
          </cell>
          <cell r="G42">
            <v>5359</v>
          </cell>
          <cell r="H42">
            <v>0.10563352519120082</v>
          </cell>
          <cell r="I42">
            <v>243.59090909090909</v>
          </cell>
          <cell r="J42">
            <v>50732</v>
          </cell>
          <cell r="K42">
            <v>16450</v>
          </cell>
          <cell r="L42">
            <v>0.32425293700228652</v>
          </cell>
          <cell r="M42">
            <v>747.72727272727275</v>
          </cell>
        </row>
        <row r="43">
          <cell r="A43" t="str">
            <v>07002</v>
          </cell>
          <cell r="B43" t="str">
            <v>07-002 Total</v>
          </cell>
          <cell r="C43" t="str">
            <v>07-002</v>
          </cell>
          <cell r="D43" t="str">
            <v xml:space="preserve">DAYTON              </v>
          </cell>
          <cell r="E43" t="str">
            <v>BL</v>
          </cell>
          <cell r="F43">
            <v>9828</v>
          </cell>
          <cell r="G43">
            <v>1769</v>
          </cell>
          <cell r="H43">
            <v>0.17999592999593</v>
          </cell>
          <cell r="I43">
            <v>84.238095238095241</v>
          </cell>
          <cell r="J43">
            <v>9828</v>
          </cell>
          <cell r="K43">
            <v>4371</v>
          </cell>
          <cell r="L43">
            <v>0.44474969474969472</v>
          </cell>
          <cell r="M43">
            <v>208.14285714285714</v>
          </cell>
        </row>
        <row r="44">
          <cell r="A44" t="str">
            <v>08122</v>
          </cell>
          <cell r="B44" t="str">
            <v>08-122 Total</v>
          </cell>
          <cell r="C44" t="str">
            <v>08-122</v>
          </cell>
          <cell r="D44" t="str">
            <v xml:space="preserve">LONGVIEW            </v>
          </cell>
          <cell r="E44" t="str">
            <v>BLS</v>
          </cell>
          <cell r="F44">
            <v>125723</v>
          </cell>
          <cell r="G44">
            <v>32828</v>
          </cell>
          <cell r="H44">
            <v>0.26111371825362106</v>
          </cell>
          <cell r="I44">
            <v>1727.7894736842106</v>
          </cell>
          <cell r="J44">
            <v>125723</v>
          </cell>
          <cell r="K44">
            <v>76386</v>
          </cell>
          <cell r="L44">
            <v>0.60757379318024551</v>
          </cell>
          <cell r="M44">
            <v>4020.3157894736842</v>
          </cell>
        </row>
        <row r="45">
          <cell r="A45" t="str">
            <v>08130</v>
          </cell>
          <cell r="B45" t="str">
            <v>08-130 Total</v>
          </cell>
          <cell r="C45" t="str">
            <v>08-130</v>
          </cell>
          <cell r="D45" t="str">
            <v xml:space="preserve">TOUTLE LAKE         </v>
          </cell>
          <cell r="E45" t="str">
            <v>BL</v>
          </cell>
          <cell r="F45">
            <v>13684</v>
          </cell>
          <cell r="G45">
            <v>2404</v>
          </cell>
          <cell r="H45">
            <v>0.17567962584039754</v>
          </cell>
          <cell r="I45">
            <v>109.27272727272727</v>
          </cell>
          <cell r="J45">
            <v>13684</v>
          </cell>
          <cell r="K45">
            <v>6875</v>
          </cell>
          <cell r="L45">
            <v>0.502411575562701</v>
          </cell>
          <cell r="M45">
            <v>312.5</v>
          </cell>
        </row>
        <row r="46">
          <cell r="A46" t="str">
            <v>08401</v>
          </cell>
          <cell r="B46" t="str">
            <v>08-401 Total</v>
          </cell>
          <cell r="C46" t="str">
            <v>08-401</v>
          </cell>
          <cell r="D46" t="str">
            <v xml:space="preserve">CASTLE ROCK         </v>
          </cell>
          <cell r="E46" t="str">
            <v>BL</v>
          </cell>
          <cell r="F46">
            <v>27214</v>
          </cell>
          <cell r="G46">
            <v>5287</v>
          </cell>
          <cell r="H46">
            <v>0.19427500551186888</v>
          </cell>
          <cell r="I46">
            <v>240.31818181818181</v>
          </cell>
          <cell r="J46">
            <v>27214</v>
          </cell>
          <cell r="K46">
            <v>13618</v>
          </cell>
          <cell r="L46">
            <v>0.50040420371867422</v>
          </cell>
          <cell r="M46">
            <v>619</v>
          </cell>
        </row>
        <row r="47">
          <cell r="A47" t="str">
            <v>08402</v>
          </cell>
          <cell r="B47" t="str">
            <v>08-402 Total</v>
          </cell>
          <cell r="C47" t="str">
            <v>08-402</v>
          </cell>
          <cell r="D47" t="str">
            <v xml:space="preserve">KALAMA              </v>
          </cell>
          <cell r="E47" t="str">
            <v>BLC</v>
          </cell>
          <cell r="F47">
            <v>22704</v>
          </cell>
          <cell r="G47">
            <v>2143</v>
          </cell>
          <cell r="H47">
            <v>9.4388653981677242E-2</v>
          </cell>
          <cell r="I47">
            <v>97.409090909090907</v>
          </cell>
          <cell r="J47">
            <v>22704</v>
          </cell>
          <cell r="K47">
            <v>7481</v>
          </cell>
          <cell r="L47">
            <v>0.32950140944326989</v>
          </cell>
          <cell r="M47">
            <v>340.04545454545456</v>
          </cell>
        </row>
        <row r="48">
          <cell r="A48" t="str">
            <v>08404</v>
          </cell>
          <cell r="B48" t="str">
            <v>08-404 Total</v>
          </cell>
          <cell r="C48" t="str">
            <v>08-404</v>
          </cell>
          <cell r="D48" t="str">
            <v xml:space="preserve">WOODLAND            </v>
          </cell>
          <cell r="E48" t="str">
            <v>BLC</v>
          </cell>
          <cell r="F48">
            <v>46992</v>
          </cell>
          <cell r="G48">
            <v>6938</v>
          </cell>
          <cell r="H48">
            <v>0.14764215185563501</v>
          </cell>
          <cell r="I48">
            <v>315.36363636363637</v>
          </cell>
          <cell r="J48">
            <v>46992</v>
          </cell>
          <cell r="K48">
            <v>22245</v>
          </cell>
          <cell r="L48">
            <v>0.47337844739530133</v>
          </cell>
          <cell r="M48">
            <v>1011.1363636363636</v>
          </cell>
        </row>
        <row r="49">
          <cell r="A49" t="str">
            <v>08458</v>
          </cell>
          <cell r="B49" t="str">
            <v>08-458 Total</v>
          </cell>
          <cell r="C49" t="str">
            <v>08-458</v>
          </cell>
          <cell r="D49" t="str">
            <v xml:space="preserve">KELSO               </v>
          </cell>
          <cell r="E49" t="str">
            <v>BLS</v>
          </cell>
          <cell r="F49">
            <v>105443.45454545456</v>
          </cell>
          <cell r="G49">
            <v>22934</v>
          </cell>
          <cell r="H49">
            <v>0.21750046125540787</v>
          </cell>
          <cell r="I49">
            <v>1064.4472573839662</v>
          </cell>
          <cell r="J49">
            <v>105443.45454545456</v>
          </cell>
          <cell r="K49">
            <v>59573</v>
          </cell>
          <cell r="L49">
            <v>0.56497579917887908</v>
          </cell>
          <cell r="M49">
            <v>2764.9915611814345</v>
          </cell>
        </row>
        <row r="50">
          <cell r="A50" t="str">
            <v>09013</v>
          </cell>
          <cell r="B50" t="str">
            <v>09-013 Total</v>
          </cell>
          <cell r="C50" t="str">
            <v>09-013</v>
          </cell>
          <cell r="D50" t="str">
            <v xml:space="preserve">ORONDO              </v>
          </cell>
          <cell r="E50" t="str">
            <v>BLS</v>
          </cell>
          <cell r="F50">
            <v>5106</v>
          </cell>
          <cell r="G50">
            <v>3208</v>
          </cell>
          <cell r="H50">
            <v>0.62828045436741087</v>
          </cell>
          <cell r="I50">
            <v>139.47826086956522</v>
          </cell>
          <cell r="J50">
            <v>5106</v>
          </cell>
          <cell r="K50">
            <v>4309</v>
          </cell>
          <cell r="L50">
            <v>0.84390912651782213</v>
          </cell>
          <cell r="M50">
            <v>187.34782608695653</v>
          </cell>
        </row>
        <row r="51">
          <cell r="A51" t="str">
            <v>09075</v>
          </cell>
          <cell r="B51" t="str">
            <v>09-075 Total</v>
          </cell>
          <cell r="C51" t="str">
            <v>09-075</v>
          </cell>
          <cell r="D51" t="str">
            <v xml:space="preserve">BRIDGEPORT          </v>
          </cell>
          <cell r="E51" t="str">
            <v>BLSC</v>
          </cell>
          <cell r="F51">
            <v>19067</v>
          </cell>
          <cell r="G51">
            <v>7832</v>
          </cell>
          <cell r="H51">
            <v>0.41076204961451723</v>
          </cell>
          <cell r="I51">
            <v>340.52173913043481</v>
          </cell>
          <cell r="J51">
            <v>19067</v>
          </cell>
          <cell r="K51">
            <v>16172</v>
          </cell>
          <cell r="L51">
            <v>0.84816699008758589</v>
          </cell>
          <cell r="M51">
            <v>703.13043478260875</v>
          </cell>
        </row>
        <row r="52">
          <cell r="A52" t="str">
            <v>09102</v>
          </cell>
          <cell r="B52" t="str">
            <v>09-102 Total</v>
          </cell>
          <cell r="C52" t="str">
            <v>09-102</v>
          </cell>
          <cell r="D52" t="str">
            <v xml:space="preserve">PALISADES           </v>
          </cell>
          <cell r="E52" t="str">
            <v>BL</v>
          </cell>
          <cell r="F52">
            <v>713</v>
          </cell>
          <cell r="G52">
            <v>553</v>
          </cell>
          <cell r="H52">
            <v>0.7755960729312763</v>
          </cell>
          <cell r="I52">
            <v>24.043478260869566</v>
          </cell>
          <cell r="J52">
            <v>713</v>
          </cell>
          <cell r="K52">
            <v>552</v>
          </cell>
          <cell r="L52">
            <v>0.77419354838709675</v>
          </cell>
          <cell r="M52">
            <v>24</v>
          </cell>
        </row>
        <row r="53">
          <cell r="A53" t="str">
            <v>09206</v>
          </cell>
          <cell r="B53" t="str">
            <v>09-206 Total</v>
          </cell>
          <cell r="C53" t="str">
            <v>09-206</v>
          </cell>
          <cell r="D53" t="str">
            <v xml:space="preserve">EASTMONT            </v>
          </cell>
          <cell r="E53" t="str">
            <v>BLSC</v>
          </cell>
          <cell r="F53">
            <v>115360</v>
          </cell>
          <cell r="G53">
            <v>24563</v>
          </cell>
          <cell r="H53">
            <v>0.21292475728155341</v>
          </cell>
          <cell r="I53">
            <v>1228.1500000000001</v>
          </cell>
          <cell r="J53">
            <v>115360</v>
          </cell>
          <cell r="K53">
            <v>64424</v>
          </cell>
          <cell r="L53">
            <v>0.55846047156726764</v>
          </cell>
          <cell r="M53">
            <v>3221.2</v>
          </cell>
        </row>
        <row r="54">
          <cell r="A54" t="str">
            <v>09207</v>
          </cell>
          <cell r="B54" t="str">
            <v>09-207 Total</v>
          </cell>
          <cell r="C54" t="str">
            <v>09-207</v>
          </cell>
          <cell r="D54" t="str">
            <v xml:space="preserve">MANSFIELD           </v>
          </cell>
          <cell r="E54" t="str">
            <v>BLS</v>
          </cell>
          <cell r="F54">
            <v>2300</v>
          </cell>
          <cell r="G54">
            <v>795</v>
          </cell>
          <cell r="H54">
            <v>0.34565217391304348</v>
          </cell>
          <cell r="I54">
            <v>34.565217391304351</v>
          </cell>
          <cell r="J54">
            <v>2300</v>
          </cell>
          <cell r="K54">
            <v>1561</v>
          </cell>
          <cell r="L54">
            <v>0.67869565217391303</v>
          </cell>
          <cell r="M54">
            <v>67.869565217391298</v>
          </cell>
        </row>
        <row r="55">
          <cell r="A55" t="str">
            <v>09209</v>
          </cell>
          <cell r="B55" t="str">
            <v>09-209 Total</v>
          </cell>
          <cell r="C55" t="str">
            <v>09-209</v>
          </cell>
          <cell r="D55" t="str">
            <v xml:space="preserve">WATERVILLE          </v>
          </cell>
          <cell r="E55" t="str">
            <v>BL</v>
          </cell>
          <cell r="F55">
            <v>6164</v>
          </cell>
          <cell r="G55">
            <v>1535</v>
          </cell>
          <cell r="H55">
            <v>0.2490266060999351</v>
          </cell>
          <cell r="I55">
            <v>66.739130434782609</v>
          </cell>
          <cell r="J55">
            <v>6164</v>
          </cell>
          <cell r="K55">
            <v>3254</v>
          </cell>
          <cell r="L55">
            <v>0.52790395846852689</v>
          </cell>
          <cell r="M55">
            <v>141.47826086956522</v>
          </cell>
        </row>
        <row r="56">
          <cell r="A56" t="str">
            <v>10003</v>
          </cell>
          <cell r="B56" t="str">
            <v>10-003 Total</v>
          </cell>
          <cell r="C56" t="str">
            <v>10-003</v>
          </cell>
          <cell r="D56" t="str">
            <v xml:space="preserve">KELLER              </v>
          </cell>
          <cell r="E56" t="str">
            <v>BL</v>
          </cell>
          <cell r="F56">
            <v>874</v>
          </cell>
          <cell r="G56">
            <v>633</v>
          </cell>
          <cell r="H56">
            <v>0.72425629290617854</v>
          </cell>
          <cell r="I56">
            <v>27.521739130434781</v>
          </cell>
          <cell r="J56">
            <v>874</v>
          </cell>
          <cell r="K56">
            <v>820</v>
          </cell>
          <cell r="L56">
            <v>0.93821510297482835</v>
          </cell>
          <cell r="M56">
            <v>35.652173913043477</v>
          </cell>
        </row>
        <row r="57">
          <cell r="A57" t="str">
            <v>10050</v>
          </cell>
          <cell r="B57" t="str">
            <v>10-050 Total</v>
          </cell>
          <cell r="C57" t="str">
            <v>10-050</v>
          </cell>
          <cell r="D57" t="str">
            <v xml:space="preserve">CURLEW              </v>
          </cell>
          <cell r="E57" t="str">
            <v>BL</v>
          </cell>
          <cell r="F57">
            <v>4576</v>
          </cell>
          <cell r="G57">
            <v>1500</v>
          </cell>
          <cell r="H57">
            <v>0.32779720279720281</v>
          </cell>
          <cell r="I57">
            <v>68.181818181818187</v>
          </cell>
          <cell r="J57">
            <v>4576</v>
          </cell>
          <cell r="K57">
            <v>2761</v>
          </cell>
          <cell r="L57">
            <v>0.60336538461538458</v>
          </cell>
          <cell r="M57">
            <v>125.5</v>
          </cell>
        </row>
        <row r="58">
          <cell r="A58" t="str">
            <v>10065</v>
          </cell>
          <cell r="B58" t="str">
            <v>10-065 Total</v>
          </cell>
          <cell r="C58" t="str">
            <v>10-065</v>
          </cell>
          <cell r="D58" t="str">
            <v xml:space="preserve">ORIENT              </v>
          </cell>
          <cell r="E58" t="str">
            <v>BL</v>
          </cell>
          <cell r="F58">
            <v>858</v>
          </cell>
          <cell r="G58">
            <v>664</v>
          </cell>
          <cell r="H58">
            <v>0.77389277389277389</v>
          </cell>
          <cell r="I58">
            <v>30.181818181818183</v>
          </cell>
          <cell r="J58">
            <v>858</v>
          </cell>
          <cell r="K58">
            <v>724</v>
          </cell>
          <cell r="L58">
            <v>0.84382284382284378</v>
          </cell>
          <cell r="M58">
            <v>32.909090909090907</v>
          </cell>
        </row>
        <row r="59">
          <cell r="A59" t="str">
            <v>10070</v>
          </cell>
          <cell r="B59" t="str">
            <v>10-070 Total</v>
          </cell>
          <cell r="C59" t="str">
            <v>10-070</v>
          </cell>
          <cell r="D59" t="str">
            <v xml:space="preserve">INCHELIUM           </v>
          </cell>
          <cell r="E59" t="str">
            <v>BL</v>
          </cell>
          <cell r="F59">
            <v>5359</v>
          </cell>
          <cell r="G59">
            <v>1871</v>
          </cell>
          <cell r="H59">
            <v>0.3491323008023885</v>
          </cell>
          <cell r="I59">
            <v>81.347826086956516</v>
          </cell>
          <cell r="J59">
            <v>5359</v>
          </cell>
          <cell r="K59">
            <v>3212</v>
          </cell>
          <cell r="L59">
            <v>0.59936555327486474</v>
          </cell>
          <cell r="M59">
            <v>139.65217391304347</v>
          </cell>
        </row>
        <row r="60">
          <cell r="A60" t="str">
            <v>10309</v>
          </cell>
          <cell r="B60" t="str">
            <v>10-309 Total</v>
          </cell>
          <cell r="C60" t="str">
            <v>10-309</v>
          </cell>
          <cell r="D60" t="str">
            <v xml:space="preserve">REPUBLIC            </v>
          </cell>
          <cell r="E60" t="str">
            <v>BLS</v>
          </cell>
          <cell r="F60">
            <v>7383</v>
          </cell>
          <cell r="G60">
            <v>2558</v>
          </cell>
          <cell r="H60">
            <v>0.34647162400108356</v>
          </cell>
          <cell r="I60">
            <v>111.21739130434783</v>
          </cell>
          <cell r="J60">
            <v>7383</v>
          </cell>
          <cell r="K60">
            <v>5100</v>
          </cell>
          <cell r="L60">
            <v>0.69077610727346606</v>
          </cell>
          <cell r="M60">
            <v>221.7391304347826</v>
          </cell>
        </row>
        <row r="61">
          <cell r="A61" t="str">
            <v>11001</v>
          </cell>
          <cell r="B61" t="str">
            <v>11-001 Total</v>
          </cell>
          <cell r="C61" t="str">
            <v>11-001</v>
          </cell>
          <cell r="D61" t="str">
            <v xml:space="preserve">PASCO               </v>
          </cell>
          <cell r="E61" t="str">
            <v>BL</v>
          </cell>
          <cell r="F61">
            <v>377212</v>
          </cell>
          <cell r="G61">
            <v>91726</v>
          </cell>
          <cell r="H61">
            <v>0.2431682979332577</v>
          </cell>
          <cell r="I61">
            <v>4169.363636363636</v>
          </cell>
          <cell r="J61">
            <v>377212</v>
          </cell>
          <cell r="K61">
            <v>229567</v>
          </cell>
          <cell r="L61">
            <v>0.60858880417378025</v>
          </cell>
          <cell r="M61">
            <v>10434.863636363636</v>
          </cell>
        </row>
        <row r="62">
          <cell r="A62" t="str">
            <v>11051</v>
          </cell>
          <cell r="B62" t="str">
            <v>11-051 Total</v>
          </cell>
          <cell r="C62" t="str">
            <v>11-051</v>
          </cell>
          <cell r="D62" t="str">
            <v xml:space="preserve">NORTH FRANKLIN      </v>
          </cell>
          <cell r="E62" t="str">
            <v>BLS</v>
          </cell>
          <cell r="F62">
            <v>37296</v>
          </cell>
          <cell r="G62">
            <v>13029</v>
          </cell>
          <cell r="H62">
            <v>0.34934041184041181</v>
          </cell>
          <cell r="I62">
            <v>620.42857142857144</v>
          </cell>
          <cell r="J62">
            <v>37296</v>
          </cell>
          <cell r="K62">
            <v>27138</v>
          </cell>
          <cell r="L62">
            <v>0.72763835263835264</v>
          </cell>
          <cell r="M62">
            <v>1292.2857142857142</v>
          </cell>
        </row>
        <row r="63">
          <cell r="A63" t="str">
            <v>11056</v>
          </cell>
          <cell r="B63" t="str">
            <v>11-056 Total</v>
          </cell>
          <cell r="C63" t="str">
            <v>11-056</v>
          </cell>
          <cell r="D63" t="str">
            <v xml:space="preserve">KAHLOTUS            </v>
          </cell>
          <cell r="E63" t="str">
            <v>BL</v>
          </cell>
          <cell r="F63">
            <v>1166</v>
          </cell>
          <cell r="G63">
            <v>645</v>
          </cell>
          <cell r="H63">
            <v>0.55317324185248717</v>
          </cell>
          <cell r="I63">
            <v>29.318181818181817</v>
          </cell>
          <cell r="J63">
            <v>1166</v>
          </cell>
          <cell r="K63">
            <v>897</v>
          </cell>
          <cell r="L63">
            <v>0.76929674099485423</v>
          </cell>
          <cell r="M63">
            <v>40.772727272727273</v>
          </cell>
        </row>
        <row r="64">
          <cell r="A64" t="str">
            <v>12110</v>
          </cell>
          <cell r="B64" t="str">
            <v>12-110 Total</v>
          </cell>
          <cell r="C64" t="str">
            <v>12-110</v>
          </cell>
          <cell r="D64" t="str">
            <v xml:space="preserve">POMEROY             </v>
          </cell>
          <cell r="E64" t="str">
            <v>BL</v>
          </cell>
          <cell r="F64">
            <v>7199</v>
          </cell>
          <cell r="G64">
            <v>1013</v>
          </cell>
          <cell r="H64">
            <v>0.14071398805389637</v>
          </cell>
          <cell r="I64">
            <v>44.043478260869563</v>
          </cell>
          <cell r="J64">
            <v>7199</v>
          </cell>
          <cell r="K64">
            <v>5429</v>
          </cell>
          <cell r="L64">
            <v>0.75413251840533413</v>
          </cell>
          <cell r="M64">
            <v>236.04347826086956</v>
          </cell>
        </row>
        <row r="65">
          <cell r="A65" t="str">
            <v>13073</v>
          </cell>
          <cell r="B65" t="str">
            <v>13-073 Total</v>
          </cell>
          <cell r="C65" t="str">
            <v>13-073</v>
          </cell>
          <cell r="D65" t="str">
            <v xml:space="preserve">WAHLUKE             </v>
          </cell>
          <cell r="E65" t="str">
            <v>BLS</v>
          </cell>
          <cell r="F65">
            <v>52769.4</v>
          </cell>
          <cell r="G65">
            <v>16396</v>
          </cell>
          <cell r="H65">
            <v>0.31071037381512767</v>
          </cell>
          <cell r="I65">
            <v>738.55855855855862</v>
          </cell>
          <cell r="J65">
            <v>52769.4</v>
          </cell>
          <cell r="K65">
            <v>46441</v>
          </cell>
          <cell r="L65">
            <v>0.88007443707906474</v>
          </cell>
          <cell r="M65">
            <v>2091.9369369369369</v>
          </cell>
        </row>
        <row r="66">
          <cell r="A66" t="str">
            <v>13144</v>
          </cell>
          <cell r="B66" t="str">
            <v>13-144 Total</v>
          </cell>
          <cell r="C66" t="str">
            <v>13-144</v>
          </cell>
          <cell r="D66" t="str">
            <v xml:space="preserve">QUINCY              </v>
          </cell>
          <cell r="E66" t="str">
            <v>BLSC</v>
          </cell>
          <cell r="F66">
            <v>63998</v>
          </cell>
          <cell r="G66">
            <v>16569</v>
          </cell>
          <cell r="H66">
            <v>0.25889871558486205</v>
          </cell>
          <cell r="I66">
            <v>753.13636363636363</v>
          </cell>
          <cell r="J66">
            <v>63998</v>
          </cell>
          <cell r="K66">
            <v>44810</v>
          </cell>
          <cell r="L66">
            <v>0.70017813056658018</v>
          </cell>
          <cell r="M66">
            <v>2036.8181818181818</v>
          </cell>
        </row>
        <row r="67">
          <cell r="A67" t="str">
            <v>13146</v>
          </cell>
          <cell r="B67" t="str">
            <v>13-146 Total</v>
          </cell>
          <cell r="C67" t="str">
            <v>13-146</v>
          </cell>
          <cell r="D67" t="str">
            <v xml:space="preserve">WARDEN              </v>
          </cell>
          <cell r="E67" t="str">
            <v>BLS</v>
          </cell>
          <cell r="F67">
            <v>22885</v>
          </cell>
          <cell r="G67">
            <v>10159</v>
          </cell>
          <cell r="H67">
            <v>0.44391522831549052</v>
          </cell>
          <cell r="I67">
            <v>441.69565217391306</v>
          </cell>
          <cell r="J67">
            <v>22885</v>
          </cell>
          <cell r="K67">
            <v>17871</v>
          </cell>
          <cell r="L67">
            <v>0.78090452261306531</v>
          </cell>
          <cell r="M67">
            <v>777</v>
          </cell>
        </row>
        <row r="68">
          <cell r="A68" t="str">
            <v>13151</v>
          </cell>
          <cell r="B68" t="str">
            <v>13-151 Total</v>
          </cell>
          <cell r="C68" t="str">
            <v>13-151</v>
          </cell>
          <cell r="D68" t="str">
            <v xml:space="preserve">COULEE-HARTLINE     </v>
          </cell>
          <cell r="E68" t="str">
            <v>BL</v>
          </cell>
          <cell r="F68">
            <v>3887</v>
          </cell>
          <cell r="G68">
            <v>1422</v>
          </cell>
          <cell r="H68">
            <v>0.36583483406225881</v>
          </cell>
          <cell r="I68">
            <v>61.826086956521742</v>
          </cell>
          <cell r="J68">
            <v>3887</v>
          </cell>
          <cell r="K68">
            <v>2489</v>
          </cell>
          <cell r="L68">
            <v>0.64033959351685099</v>
          </cell>
          <cell r="M68">
            <v>108.21739130434783</v>
          </cell>
        </row>
        <row r="69">
          <cell r="A69" t="str">
            <v>13156</v>
          </cell>
          <cell r="B69" t="str">
            <v>13-156 Total</v>
          </cell>
          <cell r="C69" t="str">
            <v>13-156</v>
          </cell>
          <cell r="D69" t="str">
            <v xml:space="preserve">SOAP LAKE           </v>
          </cell>
          <cell r="E69" t="str">
            <v>BL</v>
          </cell>
          <cell r="F69">
            <v>8096.0000000000009</v>
          </cell>
          <cell r="G69">
            <v>6098</v>
          </cell>
          <cell r="H69">
            <v>0.75321146245059278</v>
          </cell>
          <cell r="I69">
            <v>346.47727272727269</v>
          </cell>
          <cell r="J69">
            <v>8096.0000000000009</v>
          </cell>
          <cell r="K69">
            <v>7693</v>
          </cell>
          <cell r="L69">
            <v>0.95022233201581019</v>
          </cell>
          <cell r="M69">
            <v>437.10227272727269</v>
          </cell>
        </row>
        <row r="70">
          <cell r="A70" t="str">
            <v>13160</v>
          </cell>
          <cell r="B70" t="str">
            <v>13-160 Total</v>
          </cell>
          <cell r="C70" t="str">
            <v>13-160</v>
          </cell>
          <cell r="D70" t="str">
            <v xml:space="preserve">ROYAL               </v>
          </cell>
          <cell r="E70" t="str">
            <v>BLS</v>
          </cell>
          <cell r="F70">
            <v>36564</v>
          </cell>
          <cell r="G70">
            <v>9646</v>
          </cell>
          <cell r="H70">
            <v>0.26381139919046054</v>
          </cell>
          <cell r="I70">
            <v>438.45454545454544</v>
          </cell>
          <cell r="J70">
            <v>36564</v>
          </cell>
          <cell r="K70">
            <v>29326</v>
          </cell>
          <cell r="L70">
            <v>0.80204572803850782</v>
          </cell>
          <cell r="M70">
            <v>1333</v>
          </cell>
        </row>
        <row r="71">
          <cell r="A71" t="str">
            <v>13161</v>
          </cell>
          <cell r="B71" t="str">
            <v>13-161 Total</v>
          </cell>
          <cell r="C71" t="str">
            <v>13-161</v>
          </cell>
          <cell r="D71" t="str">
            <v xml:space="preserve">MOSES LAKE          </v>
          </cell>
          <cell r="E71" t="str">
            <v>BLSC</v>
          </cell>
          <cell r="F71">
            <v>184138</v>
          </cell>
          <cell r="G71">
            <v>41576</v>
          </cell>
          <cell r="H71">
            <v>0.2257871813531156</v>
          </cell>
          <cell r="I71">
            <v>1807.6521739130435</v>
          </cell>
          <cell r="J71">
            <v>184138</v>
          </cell>
          <cell r="K71">
            <v>111482</v>
          </cell>
          <cell r="L71">
            <v>0.60542636500885205</v>
          </cell>
          <cell r="M71">
            <v>4847.04347826087</v>
          </cell>
        </row>
        <row r="72">
          <cell r="A72" t="str">
            <v>13165</v>
          </cell>
          <cell r="B72" t="str">
            <v>13-165 Total</v>
          </cell>
          <cell r="C72" t="str">
            <v>13-165</v>
          </cell>
          <cell r="D72" t="str">
            <v xml:space="preserve">EPHRATA             </v>
          </cell>
          <cell r="E72" t="str">
            <v>BLS</v>
          </cell>
          <cell r="F72">
            <v>55131</v>
          </cell>
          <cell r="G72">
            <v>8501</v>
          </cell>
          <cell r="H72">
            <v>0.15419636864921732</v>
          </cell>
          <cell r="I72">
            <v>369.60869565217394</v>
          </cell>
          <cell r="J72">
            <v>55131</v>
          </cell>
          <cell r="K72">
            <v>26992</v>
          </cell>
          <cell r="L72">
            <v>0.48959750412653497</v>
          </cell>
          <cell r="M72">
            <v>1173.5652173913043</v>
          </cell>
        </row>
        <row r="73">
          <cell r="A73" t="str">
            <v>13167</v>
          </cell>
          <cell r="B73" t="str">
            <v>13-167 Total</v>
          </cell>
          <cell r="C73" t="str">
            <v>13-167</v>
          </cell>
          <cell r="D73" t="str">
            <v xml:space="preserve">WILSON CREEK        </v>
          </cell>
          <cell r="E73" t="str">
            <v>BL</v>
          </cell>
          <cell r="F73">
            <v>4071</v>
          </cell>
          <cell r="G73">
            <v>1142</v>
          </cell>
          <cell r="H73">
            <v>0.28052075657086711</v>
          </cell>
          <cell r="I73">
            <v>49.652173913043477</v>
          </cell>
          <cell r="J73">
            <v>4071</v>
          </cell>
          <cell r="K73">
            <v>2409</v>
          </cell>
          <cell r="L73">
            <v>0.59174649963154013</v>
          </cell>
          <cell r="M73">
            <v>104.73913043478261</v>
          </cell>
        </row>
        <row r="74">
          <cell r="A74" t="str">
            <v>13301</v>
          </cell>
          <cell r="B74" t="str">
            <v>13-301 Total</v>
          </cell>
          <cell r="C74" t="str">
            <v>13-301</v>
          </cell>
          <cell r="D74" t="str">
            <v xml:space="preserve">GRAND COULEE DAM    </v>
          </cell>
          <cell r="E74" t="str">
            <v>BLSC</v>
          </cell>
          <cell r="F74">
            <v>18238</v>
          </cell>
          <cell r="G74">
            <v>4214</v>
          </cell>
          <cell r="H74">
            <v>0.23105603684614542</v>
          </cell>
          <cell r="I74">
            <v>191.54545454545453</v>
          </cell>
          <cell r="J74">
            <v>18238</v>
          </cell>
          <cell r="K74">
            <v>11137</v>
          </cell>
          <cell r="L74">
            <v>0.61064809737909853</v>
          </cell>
          <cell r="M74">
            <v>506.22727272727275</v>
          </cell>
        </row>
        <row r="75">
          <cell r="A75" t="str">
            <v>14005</v>
          </cell>
          <cell r="B75" t="str">
            <v>14-005 Total</v>
          </cell>
          <cell r="C75" t="str">
            <v>14-005</v>
          </cell>
          <cell r="D75" t="str">
            <v xml:space="preserve">ABERDEEN            </v>
          </cell>
          <cell r="E75" t="str">
            <v>BLS</v>
          </cell>
          <cell r="F75">
            <v>73504.444444444453</v>
          </cell>
          <cell r="G75">
            <v>22815</v>
          </cell>
          <cell r="H75">
            <v>0.31038939444326868</v>
          </cell>
          <cell r="I75">
            <v>1058.4278350515463</v>
          </cell>
          <cell r="J75">
            <v>73504.444444444453</v>
          </cell>
          <cell r="K75">
            <v>48065</v>
          </cell>
          <cell r="L75">
            <v>0.65390603742781983</v>
          </cell>
          <cell r="M75">
            <v>2229.819587628866</v>
          </cell>
        </row>
        <row r="76">
          <cell r="A76" t="str">
            <v>14028</v>
          </cell>
          <cell r="B76" t="str">
            <v>14-028 Total</v>
          </cell>
          <cell r="C76" t="str">
            <v>14-028</v>
          </cell>
          <cell r="D76" t="str">
            <v xml:space="preserve">HOQUIAM             </v>
          </cell>
          <cell r="E76" t="str">
            <v>BLS</v>
          </cell>
          <cell r="F76">
            <v>36099</v>
          </cell>
          <cell r="G76">
            <v>17983</v>
          </cell>
          <cell r="H76">
            <v>0.49815784370758193</v>
          </cell>
          <cell r="I76">
            <v>856.33333333333337</v>
          </cell>
          <cell r="J76">
            <v>36099</v>
          </cell>
          <cell r="K76">
            <v>24214</v>
          </cell>
          <cell r="L76">
            <v>0.67076650322723619</v>
          </cell>
          <cell r="M76">
            <v>1153.047619047619</v>
          </cell>
        </row>
        <row r="77">
          <cell r="A77" t="str">
            <v>14064</v>
          </cell>
          <cell r="B77" t="str">
            <v>14-064 Total</v>
          </cell>
          <cell r="C77" t="str">
            <v>14-064</v>
          </cell>
          <cell r="D77" t="str">
            <v xml:space="preserve">NORTH BEACH         </v>
          </cell>
          <cell r="E77" t="str">
            <v>BL</v>
          </cell>
          <cell r="F77">
            <v>18009</v>
          </cell>
          <cell r="G77">
            <v>4912</v>
          </cell>
          <cell r="H77">
            <v>0.27275251263257261</v>
          </cell>
          <cell r="I77">
            <v>213.56521739130434</v>
          </cell>
          <cell r="J77">
            <v>18009</v>
          </cell>
          <cell r="K77">
            <v>9888</v>
          </cell>
          <cell r="L77">
            <v>0.54905880393136763</v>
          </cell>
          <cell r="M77">
            <v>429.91304347826087</v>
          </cell>
        </row>
        <row r="78">
          <cell r="A78" t="str">
            <v>14065</v>
          </cell>
          <cell r="B78" t="str">
            <v>14-065 Total</v>
          </cell>
          <cell r="C78" t="str">
            <v>14-065</v>
          </cell>
          <cell r="D78" t="str">
            <v xml:space="preserve">MC CLEARY           </v>
          </cell>
          <cell r="E78" t="str">
            <v>BLS</v>
          </cell>
          <cell r="F78">
            <v>6670</v>
          </cell>
          <cell r="G78">
            <v>1746</v>
          </cell>
          <cell r="H78">
            <v>0.26176911544227888</v>
          </cell>
          <cell r="I78">
            <v>75.913043478260875</v>
          </cell>
          <cell r="J78">
            <v>6670</v>
          </cell>
          <cell r="K78">
            <v>5063</v>
          </cell>
          <cell r="L78">
            <v>0.75907046476761619</v>
          </cell>
          <cell r="M78">
            <v>220.13043478260869</v>
          </cell>
        </row>
        <row r="79">
          <cell r="A79" t="str">
            <v>14066</v>
          </cell>
          <cell r="B79" t="str">
            <v>14-066 Total</v>
          </cell>
          <cell r="C79" t="str">
            <v>14-066</v>
          </cell>
          <cell r="D79" t="str">
            <v xml:space="preserve">MONTESANO           </v>
          </cell>
          <cell r="E79" t="str">
            <v>BLSC</v>
          </cell>
          <cell r="F79">
            <v>27006</v>
          </cell>
          <cell r="G79">
            <v>3126</v>
          </cell>
          <cell r="H79">
            <v>0.11575205509886692</v>
          </cell>
          <cell r="I79">
            <v>148.85714285714286</v>
          </cell>
          <cell r="J79">
            <v>27006</v>
          </cell>
          <cell r="K79">
            <v>11176</v>
          </cell>
          <cell r="L79">
            <v>0.41383396282307633</v>
          </cell>
          <cell r="M79">
            <v>532.19047619047615</v>
          </cell>
        </row>
        <row r="80">
          <cell r="A80" t="str">
            <v>14068</v>
          </cell>
          <cell r="B80" t="str">
            <v>14-068 Total</v>
          </cell>
          <cell r="C80" t="str">
            <v>14-068</v>
          </cell>
          <cell r="D80" t="str">
            <v xml:space="preserve">ELMA                </v>
          </cell>
          <cell r="E80" t="str">
            <v>BLS</v>
          </cell>
          <cell r="F80">
            <v>33672</v>
          </cell>
          <cell r="G80">
            <v>7139</v>
          </cell>
          <cell r="H80">
            <v>0.212015918270373</v>
          </cell>
          <cell r="I80">
            <v>310.39130434782606</v>
          </cell>
          <cell r="J80">
            <v>33672</v>
          </cell>
          <cell r="K80">
            <v>23464</v>
          </cell>
          <cell r="L80">
            <v>0.69684010453789502</v>
          </cell>
          <cell r="M80">
            <v>1020.1739130434783</v>
          </cell>
        </row>
        <row r="81">
          <cell r="A81" t="str">
            <v>14077</v>
          </cell>
          <cell r="B81" t="str">
            <v>14-077 Total</v>
          </cell>
          <cell r="C81" t="str">
            <v>14-077</v>
          </cell>
          <cell r="D81" t="str">
            <v xml:space="preserve">TAHOLAH             </v>
          </cell>
          <cell r="E81" t="str">
            <v>BL</v>
          </cell>
          <cell r="F81">
            <v>8464</v>
          </cell>
          <cell r="G81">
            <v>1569</v>
          </cell>
          <cell r="H81">
            <v>0.1853733459357278</v>
          </cell>
          <cell r="I81">
            <v>68.217391304347828</v>
          </cell>
          <cell r="J81">
            <v>8464</v>
          </cell>
          <cell r="K81">
            <v>3530</v>
          </cell>
          <cell r="L81">
            <v>0.41706049149338376</v>
          </cell>
          <cell r="M81">
            <v>153.47826086956522</v>
          </cell>
        </row>
        <row r="82">
          <cell r="A82" t="str">
            <v>14097</v>
          </cell>
          <cell r="B82" t="str">
            <v>14-097 Total</v>
          </cell>
          <cell r="C82" t="str">
            <v>14-097</v>
          </cell>
          <cell r="D82" t="str">
            <v xml:space="preserve">QUINAULT            </v>
          </cell>
          <cell r="E82" t="str">
            <v>BL</v>
          </cell>
          <cell r="F82">
            <v>30820</v>
          </cell>
          <cell r="G82">
            <v>2043</v>
          </cell>
          <cell r="H82">
            <v>6.6288124594419212E-2</v>
          </cell>
          <cell r="I82">
            <v>88.826086956521735</v>
          </cell>
          <cell r="J82">
            <v>30820</v>
          </cell>
          <cell r="K82">
            <v>2800</v>
          </cell>
          <cell r="L82">
            <v>9.0850097339390007E-2</v>
          </cell>
          <cell r="M82">
            <v>121.73913043478261</v>
          </cell>
        </row>
        <row r="83">
          <cell r="A83" t="str">
            <v>14099</v>
          </cell>
          <cell r="B83" t="str">
            <v>14-099 Total</v>
          </cell>
          <cell r="C83" t="str">
            <v>14-099</v>
          </cell>
          <cell r="D83" t="str">
            <v xml:space="preserve">COSMOPOLIS          </v>
          </cell>
          <cell r="E83" t="str">
            <v>BL</v>
          </cell>
          <cell r="F83">
            <v>3933</v>
          </cell>
          <cell r="G83">
            <v>727</v>
          </cell>
          <cell r="H83">
            <v>0.1848461734045258</v>
          </cell>
          <cell r="I83">
            <v>31.608695652173914</v>
          </cell>
          <cell r="J83">
            <v>3933</v>
          </cell>
          <cell r="K83">
            <v>2116</v>
          </cell>
          <cell r="L83">
            <v>0.53801169590643272</v>
          </cell>
          <cell r="M83">
            <v>92</v>
          </cell>
        </row>
        <row r="84">
          <cell r="A84" t="str">
            <v>14104</v>
          </cell>
          <cell r="B84" t="str">
            <v>14-104 Total</v>
          </cell>
          <cell r="C84" t="str">
            <v>14-104</v>
          </cell>
          <cell r="D84" t="str">
            <v xml:space="preserve">SATSOP              </v>
          </cell>
          <cell r="E84" t="str">
            <v>BL</v>
          </cell>
          <cell r="F84">
            <v>1403</v>
          </cell>
          <cell r="G84">
            <v>384</v>
          </cell>
          <cell r="H84">
            <v>0.27369921596578761</v>
          </cell>
          <cell r="I84">
            <v>16.695652173913043</v>
          </cell>
          <cell r="J84">
            <v>1403</v>
          </cell>
          <cell r="K84">
            <v>715</v>
          </cell>
          <cell r="L84">
            <v>0.50962223806129725</v>
          </cell>
          <cell r="M84">
            <v>31.086956521739129</v>
          </cell>
        </row>
        <row r="85">
          <cell r="A85" t="str">
            <v>14117</v>
          </cell>
          <cell r="B85" t="str">
            <v>14-117 Total</v>
          </cell>
          <cell r="C85" t="str">
            <v>14-117</v>
          </cell>
          <cell r="D85" t="str">
            <v xml:space="preserve">WISHKAH VALLEY      </v>
          </cell>
          <cell r="E85" t="str">
            <v>L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3427</v>
          </cell>
          <cell r="K85">
            <v>1690</v>
          </cell>
          <cell r="L85">
            <v>0.49314269039976655</v>
          </cell>
          <cell r="M85">
            <v>73.478260869565219</v>
          </cell>
        </row>
        <row r="86">
          <cell r="A86" t="str">
            <v>14172</v>
          </cell>
          <cell r="B86" t="str">
            <v>14-172 Total</v>
          </cell>
          <cell r="C86" t="str">
            <v>14-172</v>
          </cell>
          <cell r="D86" t="str">
            <v xml:space="preserve">OCOSTA              </v>
          </cell>
          <cell r="E86" t="str">
            <v>BLS</v>
          </cell>
          <cell r="F86">
            <v>14256</v>
          </cell>
          <cell r="G86">
            <v>3569</v>
          </cell>
          <cell r="H86">
            <v>0.25035072951739618</v>
          </cell>
          <cell r="I86">
            <v>162.22727272727272</v>
          </cell>
          <cell r="J86">
            <v>14256</v>
          </cell>
          <cell r="K86">
            <v>8722</v>
          </cell>
          <cell r="L86">
            <v>0.61181257014590351</v>
          </cell>
          <cell r="M86">
            <v>396.45454545454544</v>
          </cell>
        </row>
        <row r="87">
          <cell r="A87" t="str">
            <v>14400</v>
          </cell>
          <cell r="B87" t="str">
            <v>14-400 Total</v>
          </cell>
          <cell r="C87" t="str">
            <v>14-400</v>
          </cell>
          <cell r="D87" t="str">
            <v xml:space="preserve">OAKVILLE            </v>
          </cell>
          <cell r="E87" t="str">
            <v>BL</v>
          </cell>
          <cell r="F87">
            <v>5192</v>
          </cell>
          <cell r="G87">
            <v>2178</v>
          </cell>
          <cell r="H87">
            <v>0.41949152542372881</v>
          </cell>
          <cell r="I87">
            <v>99</v>
          </cell>
          <cell r="J87">
            <v>5192</v>
          </cell>
          <cell r="K87">
            <v>3347</v>
          </cell>
          <cell r="L87">
            <v>0.64464560862865949</v>
          </cell>
          <cell r="M87">
            <v>152.13636363636363</v>
          </cell>
        </row>
        <row r="88">
          <cell r="A88" t="str">
            <v>15201</v>
          </cell>
          <cell r="B88" t="str">
            <v>15-201 Total</v>
          </cell>
          <cell r="C88" t="str">
            <v>15-201</v>
          </cell>
          <cell r="D88" t="str">
            <v xml:space="preserve">OAK HARBOR          </v>
          </cell>
          <cell r="E88" t="str">
            <v>BLSC</v>
          </cell>
          <cell r="F88">
            <v>129031.11111111111</v>
          </cell>
          <cell r="G88">
            <v>15408</v>
          </cell>
          <cell r="H88">
            <v>0.1194130614494351</v>
          </cell>
          <cell r="I88">
            <v>726.03141361256542</v>
          </cell>
          <cell r="J88">
            <v>129031.11111111111</v>
          </cell>
          <cell r="K88">
            <v>54671</v>
          </cell>
          <cell r="L88">
            <v>0.42370401625792231</v>
          </cell>
          <cell r="M88">
            <v>2576.1204188481674</v>
          </cell>
        </row>
        <row r="89">
          <cell r="A89" t="str">
            <v>15204</v>
          </cell>
          <cell r="B89" t="str">
            <v>15-204 Total</v>
          </cell>
          <cell r="C89" t="str">
            <v>15-204</v>
          </cell>
          <cell r="D89" t="str">
            <v xml:space="preserve">COUPEVILLE          </v>
          </cell>
          <cell r="E89" t="str">
            <v>LC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20460</v>
          </cell>
          <cell r="K89">
            <v>7925</v>
          </cell>
          <cell r="L89">
            <v>0.38734115347018572</v>
          </cell>
          <cell r="M89">
            <v>360.22727272727275</v>
          </cell>
        </row>
        <row r="90">
          <cell r="A90" t="str">
            <v>15206</v>
          </cell>
          <cell r="B90" t="str">
            <v>15-206 Total</v>
          </cell>
          <cell r="C90" t="str">
            <v>15-206</v>
          </cell>
          <cell r="D90" t="str">
            <v xml:space="preserve">SOUTH WHIDBEY       </v>
          </cell>
          <cell r="E90" t="str">
            <v>BLC</v>
          </cell>
          <cell r="F90">
            <v>34804</v>
          </cell>
          <cell r="G90">
            <v>3171</v>
          </cell>
          <cell r="H90">
            <v>9.111021721641191E-2</v>
          </cell>
          <cell r="I90">
            <v>144.13636363636363</v>
          </cell>
          <cell r="J90">
            <v>34804</v>
          </cell>
          <cell r="K90">
            <v>9071</v>
          </cell>
          <cell r="L90">
            <v>0.26063096195839558</v>
          </cell>
          <cell r="M90">
            <v>412.31818181818181</v>
          </cell>
        </row>
        <row r="91">
          <cell r="A91" t="str">
            <v>16020</v>
          </cell>
          <cell r="B91" t="str">
            <v>16-020 Total</v>
          </cell>
          <cell r="C91" t="str">
            <v>16-020</v>
          </cell>
          <cell r="D91" t="str">
            <v xml:space="preserve">CLEARWATER          </v>
          </cell>
          <cell r="E91" t="str">
            <v>BL</v>
          </cell>
          <cell r="F91">
            <v>644</v>
          </cell>
          <cell r="G91">
            <v>584</v>
          </cell>
          <cell r="H91">
            <v>0.90683229813664601</v>
          </cell>
          <cell r="I91">
            <v>25.391304347826086</v>
          </cell>
          <cell r="J91">
            <v>644</v>
          </cell>
          <cell r="K91">
            <v>529</v>
          </cell>
          <cell r="L91">
            <v>0.8214285714285714</v>
          </cell>
          <cell r="M91">
            <v>23</v>
          </cell>
        </row>
        <row r="92">
          <cell r="A92" t="str">
            <v>16046</v>
          </cell>
          <cell r="B92" t="str">
            <v>16-046 Total</v>
          </cell>
          <cell r="C92" t="str">
            <v>16-046</v>
          </cell>
          <cell r="D92" t="str">
            <v xml:space="preserve">BRINNON             </v>
          </cell>
          <cell r="E92" t="str">
            <v>BL</v>
          </cell>
          <cell r="F92">
            <v>966</v>
          </cell>
          <cell r="G92">
            <v>799</v>
          </cell>
          <cell r="H92">
            <v>0.82712215320910976</v>
          </cell>
          <cell r="I92">
            <v>34.739130434782609</v>
          </cell>
          <cell r="J92">
            <v>966</v>
          </cell>
          <cell r="K92">
            <v>889</v>
          </cell>
          <cell r="L92">
            <v>0.92028985507246375</v>
          </cell>
          <cell r="M92">
            <v>38.652173913043477</v>
          </cell>
        </row>
        <row r="93">
          <cell r="A93" t="str">
            <v>16048</v>
          </cell>
          <cell r="B93" t="str">
            <v>16-048 Total</v>
          </cell>
          <cell r="C93" t="str">
            <v>16-048</v>
          </cell>
          <cell r="D93" t="str">
            <v xml:space="preserve">QUILCENE            </v>
          </cell>
          <cell r="E93" t="str">
            <v>BL</v>
          </cell>
          <cell r="F93">
            <v>5566</v>
          </cell>
          <cell r="G93">
            <v>1335</v>
          </cell>
          <cell r="H93">
            <v>0.2398490837226015</v>
          </cell>
          <cell r="I93">
            <v>58.043478260869563</v>
          </cell>
          <cell r="J93">
            <v>5566</v>
          </cell>
          <cell r="K93">
            <v>2958</v>
          </cell>
          <cell r="L93">
            <v>0.53144089112468562</v>
          </cell>
          <cell r="M93">
            <v>128.60869565217391</v>
          </cell>
        </row>
        <row r="94">
          <cell r="A94" t="str">
            <v>16049</v>
          </cell>
          <cell r="B94" t="str">
            <v>16-049 Total</v>
          </cell>
          <cell r="C94" t="str">
            <v>16-049</v>
          </cell>
          <cell r="D94" t="str">
            <v xml:space="preserve">CHIMACUM            </v>
          </cell>
          <cell r="E94" t="str">
            <v>BL</v>
          </cell>
          <cell r="F94">
            <v>23345</v>
          </cell>
          <cell r="G94">
            <v>3652</v>
          </cell>
          <cell r="H94">
            <v>0.15643606768044549</v>
          </cell>
          <cell r="I94">
            <v>158.78260869565219</v>
          </cell>
          <cell r="J94">
            <v>23345</v>
          </cell>
          <cell r="K94">
            <v>9387</v>
          </cell>
          <cell r="L94">
            <v>0.40209895052473765</v>
          </cell>
          <cell r="M94">
            <v>408.13043478260869</v>
          </cell>
        </row>
        <row r="95">
          <cell r="A95" t="str">
            <v>16050</v>
          </cell>
          <cell r="B95" t="str">
            <v>16-050 Total</v>
          </cell>
          <cell r="C95" t="str">
            <v>16-050</v>
          </cell>
          <cell r="D95" t="str">
            <v xml:space="preserve">PORT TOWNSEND       </v>
          </cell>
          <cell r="E95" t="str">
            <v>BL</v>
          </cell>
          <cell r="F95">
            <v>27048</v>
          </cell>
          <cell r="G95">
            <v>2924</v>
          </cell>
          <cell r="H95">
            <v>0.10810411120970127</v>
          </cell>
          <cell r="I95">
            <v>127.1304347826087</v>
          </cell>
          <cell r="J95">
            <v>27048</v>
          </cell>
          <cell r="K95">
            <v>8760</v>
          </cell>
          <cell r="L95">
            <v>0.32386867790594498</v>
          </cell>
          <cell r="M95">
            <v>380.86956521739131</v>
          </cell>
        </row>
        <row r="96">
          <cell r="A96" t="str">
            <v>17001</v>
          </cell>
          <cell r="B96" t="str">
            <v>17-001 Total</v>
          </cell>
          <cell r="C96" t="str">
            <v>17-001</v>
          </cell>
          <cell r="D96" t="str">
            <v xml:space="preserve">SEATTLE             </v>
          </cell>
          <cell r="E96" t="str">
            <v>BLS</v>
          </cell>
          <cell r="F96">
            <v>1165993.783018868</v>
          </cell>
          <cell r="G96">
            <v>144331</v>
          </cell>
          <cell r="H96">
            <v>0.12378367886860719</v>
          </cell>
          <cell r="I96">
            <v>6557.6879554222032</v>
          </cell>
          <cell r="J96">
            <v>1165993.783018868</v>
          </cell>
          <cell r="K96">
            <v>388223</v>
          </cell>
          <cell r="L96">
            <v>0.3329546054652659</v>
          </cell>
          <cell r="M96">
            <v>17638.93613373339</v>
          </cell>
        </row>
        <row r="97">
          <cell r="A97" t="str">
            <v>17210</v>
          </cell>
          <cell r="B97" t="str">
            <v>17-210 Total</v>
          </cell>
          <cell r="C97" t="str">
            <v>17-210</v>
          </cell>
          <cell r="D97" t="str">
            <v xml:space="preserve">FEDERAL WAY         </v>
          </cell>
          <cell r="E97" t="str">
            <v>BLS</v>
          </cell>
          <cell r="F97">
            <v>489698</v>
          </cell>
          <cell r="G97">
            <v>89964</v>
          </cell>
          <cell r="H97">
            <v>0.1837132273360316</v>
          </cell>
          <cell r="I97">
            <v>4089.2727272727275</v>
          </cell>
          <cell r="J97">
            <v>489698</v>
          </cell>
          <cell r="K97">
            <v>264716</v>
          </cell>
          <cell r="L97">
            <v>0.54056990226629476</v>
          </cell>
          <cell r="M97">
            <v>12032.545454545454</v>
          </cell>
        </row>
        <row r="98">
          <cell r="A98" t="str">
            <v>17216</v>
          </cell>
          <cell r="B98" t="str">
            <v>17-216 Total</v>
          </cell>
          <cell r="C98" t="str">
            <v>17-216</v>
          </cell>
          <cell r="D98" t="str">
            <v xml:space="preserve">ENUMCLAW            </v>
          </cell>
          <cell r="E98" t="str">
            <v>BL</v>
          </cell>
          <cell r="F98">
            <v>99352</v>
          </cell>
          <cell r="G98">
            <v>11843</v>
          </cell>
          <cell r="H98">
            <v>0.11920243175779048</v>
          </cell>
          <cell r="I98">
            <v>538.31818181818187</v>
          </cell>
          <cell r="J98">
            <v>99352</v>
          </cell>
          <cell r="K98">
            <v>35741</v>
          </cell>
          <cell r="L98">
            <v>0.3597411224736291</v>
          </cell>
          <cell r="M98">
            <v>1624.590909090909</v>
          </cell>
        </row>
        <row r="99">
          <cell r="A99" t="str">
            <v>17400</v>
          </cell>
          <cell r="B99" t="str">
            <v>17-400 Total</v>
          </cell>
          <cell r="C99" t="str">
            <v>17-400</v>
          </cell>
          <cell r="D99" t="str">
            <v xml:space="preserve">MERCER ISLAND       </v>
          </cell>
          <cell r="E99" t="str">
            <v>LC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66022</v>
          </cell>
          <cell r="K99">
            <v>17427</v>
          </cell>
          <cell r="L99">
            <v>0.26395746872254705</v>
          </cell>
          <cell r="M99">
            <v>792.13636363636363</v>
          </cell>
        </row>
        <row r="100">
          <cell r="A100" t="str">
            <v>17401</v>
          </cell>
          <cell r="B100" t="str">
            <v>17-401 Total</v>
          </cell>
          <cell r="C100" t="str">
            <v>17-401</v>
          </cell>
          <cell r="D100" t="str">
            <v xml:space="preserve">HIGHLINE            </v>
          </cell>
          <cell r="E100" t="str">
            <v>BLS</v>
          </cell>
          <cell r="F100">
            <v>425323</v>
          </cell>
          <cell r="G100">
            <v>116123</v>
          </cell>
          <cell r="H100">
            <v>0.27302309068637248</v>
          </cell>
          <cell r="I100">
            <v>5305.1116751269037</v>
          </cell>
          <cell r="J100">
            <v>425323</v>
          </cell>
          <cell r="K100">
            <v>256435</v>
          </cell>
          <cell r="L100">
            <v>0.60291825271617105</v>
          </cell>
          <cell r="M100">
            <v>11715.304568527919</v>
          </cell>
        </row>
        <row r="101">
          <cell r="A101" t="str">
            <v>17402</v>
          </cell>
          <cell r="B101" t="str">
            <v>17-402 Total</v>
          </cell>
          <cell r="C101" t="str">
            <v>17-402</v>
          </cell>
          <cell r="D101" t="str">
            <v xml:space="preserve">VASHON ISLAND       </v>
          </cell>
          <cell r="E101" t="str">
            <v>BL</v>
          </cell>
          <cell r="F101">
            <v>31479</v>
          </cell>
          <cell r="G101">
            <v>4994</v>
          </cell>
          <cell r="H101">
            <v>0.15864544617046286</v>
          </cell>
          <cell r="I101">
            <v>237.8095238095238</v>
          </cell>
          <cell r="J101">
            <v>31479</v>
          </cell>
          <cell r="K101">
            <v>11152</v>
          </cell>
          <cell r="L101">
            <v>0.35426792464817813</v>
          </cell>
          <cell r="M101">
            <v>531.04761904761904</v>
          </cell>
        </row>
        <row r="102">
          <cell r="A102" t="str">
            <v>17403</v>
          </cell>
          <cell r="B102" t="str">
            <v>17-403 Total</v>
          </cell>
          <cell r="C102" t="str">
            <v>17-403</v>
          </cell>
          <cell r="D102" t="str">
            <v xml:space="preserve">RENTON              </v>
          </cell>
          <cell r="E102" t="str">
            <v>BLS</v>
          </cell>
          <cell r="F102">
            <v>343848.17391304346</v>
          </cell>
          <cell r="G102">
            <v>59495</v>
          </cell>
          <cell r="H102">
            <v>0.17302694768722496</v>
          </cell>
          <cell r="I102">
            <v>2725.8665338645419</v>
          </cell>
          <cell r="J102">
            <v>343848.17391304346</v>
          </cell>
          <cell r="K102">
            <v>180917</v>
          </cell>
          <cell r="L102">
            <v>0.52615373215782302</v>
          </cell>
          <cell r="M102">
            <v>8289.0258964143432</v>
          </cell>
        </row>
        <row r="103">
          <cell r="A103" t="str">
            <v>17404</v>
          </cell>
          <cell r="B103" t="str">
            <v>17-404 Total</v>
          </cell>
          <cell r="C103" t="str">
            <v>17-404</v>
          </cell>
          <cell r="D103" t="str">
            <v xml:space="preserve">SKYKOMISH           </v>
          </cell>
          <cell r="E103" t="str">
            <v>BLS</v>
          </cell>
          <cell r="F103">
            <v>990</v>
          </cell>
          <cell r="G103">
            <v>493</v>
          </cell>
          <cell r="H103">
            <v>0.49797979797979797</v>
          </cell>
          <cell r="I103">
            <v>22.40909090909091</v>
          </cell>
          <cell r="J103">
            <v>990</v>
          </cell>
          <cell r="K103">
            <v>752</v>
          </cell>
          <cell r="L103">
            <v>0.7595959595959596</v>
          </cell>
          <cell r="M103">
            <v>34.18181818181818</v>
          </cell>
        </row>
        <row r="104">
          <cell r="A104" t="str">
            <v>17405</v>
          </cell>
          <cell r="B104" t="str">
            <v>17-405 Total</v>
          </cell>
          <cell r="C104" t="str">
            <v>17-405</v>
          </cell>
          <cell r="D104" t="str">
            <v xml:space="preserve">BELLEVUE            </v>
          </cell>
          <cell r="E104" t="str">
            <v>BLS</v>
          </cell>
          <cell r="F104">
            <v>430676.28571428568</v>
          </cell>
          <cell r="G104">
            <v>22887</v>
          </cell>
          <cell r="H104">
            <v>5.3142001914596781E-2</v>
          </cell>
          <cell r="I104">
            <v>1045.4094616639479</v>
          </cell>
          <cell r="J104">
            <v>430676.28571428568</v>
          </cell>
          <cell r="K104">
            <v>153892</v>
          </cell>
          <cell r="L104">
            <v>0.35732638435099084</v>
          </cell>
          <cell r="M104">
            <v>7029.3246329526919</v>
          </cell>
        </row>
        <row r="105">
          <cell r="A105" t="str">
            <v>17406</v>
          </cell>
          <cell r="B105" t="str">
            <v>17-406 Total</v>
          </cell>
          <cell r="C105" t="str">
            <v>17-406</v>
          </cell>
          <cell r="D105" t="str">
            <v xml:space="preserve">TUKWILA             </v>
          </cell>
          <cell r="E105" t="str">
            <v>BLSC</v>
          </cell>
          <cell r="F105">
            <v>73186</v>
          </cell>
          <cell r="G105">
            <v>36098</v>
          </cell>
          <cell r="H105">
            <v>0.49323641133550133</v>
          </cell>
          <cell r="I105">
            <v>1569.4782608695652</v>
          </cell>
          <cell r="J105">
            <v>73186</v>
          </cell>
          <cell r="K105">
            <v>46748</v>
          </cell>
          <cell r="L105">
            <v>0.63875604623835158</v>
          </cell>
          <cell r="M105">
            <v>2032.5217391304348</v>
          </cell>
        </row>
        <row r="106">
          <cell r="A106" t="str">
            <v>17407</v>
          </cell>
          <cell r="B106" t="str">
            <v>17-407 Total</v>
          </cell>
          <cell r="C106" t="str">
            <v>17-407</v>
          </cell>
          <cell r="D106" t="str">
            <v xml:space="preserve">RIVERVIEW           </v>
          </cell>
          <cell r="E106" t="str">
            <v>BL</v>
          </cell>
          <cell r="F106">
            <v>60141.375</v>
          </cell>
          <cell r="G106">
            <v>5138</v>
          </cell>
          <cell r="H106">
            <v>8.5432034102978185E-2</v>
          </cell>
          <cell r="I106">
            <v>279.61904761904759</v>
          </cell>
          <cell r="J106">
            <v>60141.375</v>
          </cell>
          <cell r="K106">
            <v>17259</v>
          </cell>
          <cell r="L106">
            <v>0.28697381794147542</v>
          </cell>
          <cell r="M106">
            <v>939.26530612244903</v>
          </cell>
        </row>
        <row r="107">
          <cell r="A107" t="str">
            <v>17408</v>
          </cell>
          <cell r="B107" t="str">
            <v>17-408 Total</v>
          </cell>
          <cell r="C107" t="str">
            <v>17-408</v>
          </cell>
          <cell r="D107" t="str">
            <v xml:space="preserve">AUBURN              </v>
          </cell>
          <cell r="E107" t="str">
            <v>BLS</v>
          </cell>
          <cell r="F107">
            <v>340582</v>
          </cell>
          <cell r="G107">
            <v>95207</v>
          </cell>
          <cell r="H107">
            <v>0.27954207797241193</v>
          </cell>
          <cell r="I107">
            <v>4327.590909090909</v>
          </cell>
          <cell r="J107">
            <v>340582</v>
          </cell>
          <cell r="K107">
            <v>187989</v>
          </cell>
          <cell r="L107">
            <v>0.55196399105061333</v>
          </cell>
          <cell r="M107">
            <v>8544.954545454546</v>
          </cell>
        </row>
        <row r="108">
          <cell r="A108" t="str">
            <v>17409</v>
          </cell>
          <cell r="B108" t="str">
            <v>17-409 Total</v>
          </cell>
          <cell r="C108" t="str">
            <v>17-409</v>
          </cell>
          <cell r="D108" t="str">
            <v xml:space="preserve">TAHOMA              </v>
          </cell>
          <cell r="E108" t="str">
            <v>BL</v>
          </cell>
          <cell r="F108">
            <v>184943</v>
          </cell>
          <cell r="G108">
            <v>11142</v>
          </cell>
          <cell r="H108">
            <v>6.0245589181531604E-2</v>
          </cell>
          <cell r="I108">
            <v>484.43478260869563</v>
          </cell>
          <cell r="J108">
            <v>184943</v>
          </cell>
          <cell r="K108">
            <v>43518</v>
          </cell>
          <cell r="L108">
            <v>0.2353049317897947</v>
          </cell>
          <cell r="M108">
            <v>1892.0869565217392</v>
          </cell>
        </row>
        <row r="109">
          <cell r="A109" t="str">
            <v>17410</v>
          </cell>
          <cell r="B109" t="str">
            <v>17-410 Total</v>
          </cell>
          <cell r="C109" t="str">
            <v>17-410</v>
          </cell>
          <cell r="D109" t="str">
            <v xml:space="preserve">SNOQUALMIE VALLEY   </v>
          </cell>
          <cell r="E109" t="str">
            <v>BLC</v>
          </cell>
          <cell r="F109">
            <v>157665</v>
          </cell>
          <cell r="G109">
            <v>4831</v>
          </cell>
          <cell r="H109">
            <v>3.0640915865918245E-2</v>
          </cell>
          <cell r="I109">
            <v>210.04347826086956</v>
          </cell>
          <cell r="J109">
            <v>157665</v>
          </cell>
          <cell r="K109">
            <v>36292</v>
          </cell>
          <cell r="L109">
            <v>0.23018425141914819</v>
          </cell>
          <cell r="M109">
            <v>1577.9130434782608</v>
          </cell>
        </row>
        <row r="110">
          <cell r="A110" t="str">
            <v>17411</v>
          </cell>
          <cell r="B110" t="str">
            <v>17-411 Total</v>
          </cell>
          <cell r="C110" t="str">
            <v>17-411</v>
          </cell>
          <cell r="D110" t="str">
            <v xml:space="preserve">ISSAQUAH            </v>
          </cell>
          <cell r="E110" t="str">
            <v>L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423060</v>
          </cell>
          <cell r="K110">
            <v>82667</v>
          </cell>
          <cell r="L110">
            <v>0.19540254337446225</v>
          </cell>
          <cell r="M110">
            <v>3757.590909090909</v>
          </cell>
        </row>
        <row r="111">
          <cell r="A111" t="str">
            <v>17412</v>
          </cell>
          <cell r="B111" t="str">
            <v>17-412 Total</v>
          </cell>
          <cell r="C111" t="str">
            <v>17-412</v>
          </cell>
          <cell r="D111" t="str">
            <v xml:space="preserve">SHORELINE           </v>
          </cell>
          <cell r="E111" t="str">
            <v>BL</v>
          </cell>
          <cell r="F111">
            <v>199208.4</v>
          </cell>
          <cell r="G111">
            <v>23052</v>
          </cell>
          <cell r="H111">
            <v>0.11571801189106484</v>
          </cell>
          <cell r="I111">
            <v>1057.4311926605503</v>
          </cell>
          <cell r="J111">
            <v>199208.4</v>
          </cell>
          <cell r="K111">
            <v>59123</v>
          </cell>
          <cell r="L111">
            <v>0.29678969360729768</v>
          </cell>
          <cell r="M111">
            <v>2712.0642201834862</v>
          </cell>
        </row>
        <row r="112">
          <cell r="A112" t="str">
            <v>17414</v>
          </cell>
          <cell r="B112" t="str">
            <v>17-414 Total</v>
          </cell>
          <cell r="C112" t="str">
            <v>17-414</v>
          </cell>
          <cell r="D112" t="str">
            <v xml:space="preserve">LAKE WASHINGTON     </v>
          </cell>
          <cell r="E112" t="str">
            <v>BLC</v>
          </cell>
          <cell r="F112">
            <v>531608</v>
          </cell>
          <cell r="G112">
            <v>19019</v>
          </cell>
          <cell r="H112">
            <v>3.5776361529548086E-2</v>
          </cell>
          <cell r="I112">
            <v>864.5</v>
          </cell>
          <cell r="J112">
            <v>531608</v>
          </cell>
          <cell r="K112">
            <v>181148</v>
          </cell>
          <cell r="L112">
            <v>0.34075484191359046</v>
          </cell>
          <cell r="M112">
            <v>8234</v>
          </cell>
        </row>
        <row r="113">
          <cell r="A113" t="str">
            <v>17415</v>
          </cell>
          <cell r="B113" t="str">
            <v>17-415 Total</v>
          </cell>
          <cell r="C113" t="str">
            <v>17-415</v>
          </cell>
          <cell r="D113" t="str">
            <v xml:space="preserve">KENT                </v>
          </cell>
          <cell r="E113" t="str">
            <v>BLS</v>
          </cell>
          <cell r="F113">
            <v>603856</v>
          </cell>
          <cell r="G113">
            <v>84355</v>
          </cell>
          <cell r="H113">
            <v>0.1396939005325773</v>
          </cell>
          <cell r="I113">
            <v>3834.318181818182</v>
          </cell>
          <cell r="J113">
            <v>603856</v>
          </cell>
          <cell r="K113">
            <v>326344</v>
          </cell>
          <cell r="L113">
            <v>0.54043348082986675</v>
          </cell>
          <cell r="M113">
            <v>14833.818181818182</v>
          </cell>
        </row>
        <row r="114">
          <cell r="A114" t="str">
            <v>17417</v>
          </cell>
          <cell r="B114" t="str">
            <v>17-417 Total</v>
          </cell>
          <cell r="C114" t="str">
            <v>17-417</v>
          </cell>
          <cell r="D114" t="str">
            <v xml:space="preserve">NORTHSHORE          </v>
          </cell>
          <cell r="E114" t="str">
            <v>BLS</v>
          </cell>
          <cell r="F114">
            <v>476537</v>
          </cell>
          <cell r="G114">
            <v>22597</v>
          </cell>
          <cell r="H114">
            <v>4.7419193053215174E-2</v>
          </cell>
          <cell r="I114">
            <v>982.47826086956525</v>
          </cell>
          <cell r="J114">
            <v>476537</v>
          </cell>
          <cell r="K114">
            <v>154076</v>
          </cell>
          <cell r="L114">
            <v>0.32332431689459579</v>
          </cell>
          <cell r="M114">
            <v>6698.95652173913</v>
          </cell>
        </row>
        <row r="115">
          <cell r="A115" t="str">
            <v>18100</v>
          </cell>
          <cell r="B115" t="str">
            <v>18-100 Total</v>
          </cell>
          <cell r="C115" t="str">
            <v>18-100</v>
          </cell>
          <cell r="D115" t="str">
            <v xml:space="preserve">BREMERTON           </v>
          </cell>
          <cell r="E115" t="str">
            <v>BLS</v>
          </cell>
          <cell r="F115">
            <v>109075.79999999999</v>
          </cell>
          <cell r="G115">
            <v>31196</v>
          </cell>
          <cell r="H115">
            <v>0.28600294474118004</v>
          </cell>
          <cell r="I115">
            <v>1457.7570093457946</v>
          </cell>
          <cell r="J115">
            <v>109075.79999999999</v>
          </cell>
          <cell r="K115">
            <v>59615</v>
          </cell>
          <cell r="L115">
            <v>0.54654653002774223</v>
          </cell>
          <cell r="M115">
            <v>2785.7476635514022</v>
          </cell>
        </row>
        <row r="116">
          <cell r="A116" t="str">
            <v>18303</v>
          </cell>
          <cell r="B116" t="str">
            <v>18-303 Total</v>
          </cell>
          <cell r="C116" t="str">
            <v>18-303</v>
          </cell>
          <cell r="D116" t="str">
            <v xml:space="preserve">BAINBRIDGE          </v>
          </cell>
          <cell r="E116" t="str">
            <v>BL</v>
          </cell>
          <cell r="F116">
            <v>86848</v>
          </cell>
          <cell r="G116">
            <v>756</v>
          </cell>
          <cell r="H116">
            <v>8.7048636698599854E-3</v>
          </cell>
          <cell r="I116">
            <v>32.869565217391305</v>
          </cell>
          <cell r="J116">
            <v>86848</v>
          </cell>
          <cell r="K116">
            <v>23053</v>
          </cell>
          <cell r="L116">
            <v>0.26544077008106115</v>
          </cell>
          <cell r="M116">
            <v>1002.304347826087</v>
          </cell>
        </row>
        <row r="117">
          <cell r="A117" t="str">
            <v>18400</v>
          </cell>
          <cell r="B117" t="str">
            <v>18-400 Total</v>
          </cell>
          <cell r="C117" t="str">
            <v>18-400</v>
          </cell>
          <cell r="D117" t="str">
            <v xml:space="preserve">NORTH KITSAP        </v>
          </cell>
          <cell r="E117" t="str">
            <v>BL</v>
          </cell>
          <cell r="F117">
            <v>125468.18181818181</v>
          </cell>
          <cell r="G117">
            <v>13825</v>
          </cell>
          <cell r="H117">
            <v>0.11018729848204906</v>
          </cell>
          <cell r="I117">
            <v>675.88888888888891</v>
          </cell>
          <cell r="J117">
            <v>125468.18181818181</v>
          </cell>
          <cell r="K117">
            <v>50855</v>
          </cell>
          <cell r="L117">
            <v>0.40532188530232222</v>
          </cell>
          <cell r="M117">
            <v>2486.2444444444445</v>
          </cell>
        </row>
        <row r="118">
          <cell r="A118" t="str">
            <v>18401</v>
          </cell>
          <cell r="B118" t="str">
            <v>18-401 Total</v>
          </cell>
          <cell r="C118" t="str">
            <v>18-401</v>
          </cell>
          <cell r="D118" t="str">
            <v xml:space="preserve">CENTRAL KITSAP      </v>
          </cell>
          <cell r="E118" t="str">
            <v>BL</v>
          </cell>
          <cell r="F118">
            <v>232144</v>
          </cell>
          <cell r="G118">
            <v>33832</v>
          </cell>
          <cell r="H118">
            <v>0.14573712867875113</v>
          </cell>
          <cell r="I118">
            <v>1537.8181818181818</v>
          </cell>
          <cell r="J118">
            <v>232144</v>
          </cell>
          <cell r="K118">
            <v>110201</v>
          </cell>
          <cell r="L118">
            <v>0.47470966296781308</v>
          </cell>
          <cell r="M118">
            <v>5009.136363636364</v>
          </cell>
        </row>
        <row r="119">
          <cell r="A119" t="str">
            <v>18402</v>
          </cell>
          <cell r="B119" t="str">
            <v>18-402 Total</v>
          </cell>
          <cell r="C119" t="str">
            <v>18-402</v>
          </cell>
          <cell r="D119" t="str">
            <v xml:space="preserve">SOUTH KITSAP        </v>
          </cell>
          <cell r="E119" t="str">
            <v>BLS</v>
          </cell>
          <cell r="F119">
            <v>211687.83333333334</v>
          </cell>
          <cell r="G119">
            <v>31273</v>
          </cell>
          <cell r="H119">
            <v>0.14773168352456093</v>
          </cell>
          <cell r="I119">
            <v>1477.4645669291338</v>
          </cell>
          <cell r="J119">
            <v>211687.83333333334</v>
          </cell>
          <cell r="K119">
            <v>96064</v>
          </cell>
          <cell r="L119">
            <v>0.45380028926241234</v>
          </cell>
          <cell r="M119">
            <v>4538.4566929133853</v>
          </cell>
        </row>
        <row r="120">
          <cell r="A120" t="str">
            <v>19028</v>
          </cell>
          <cell r="B120" t="str">
            <v>19-028 Total</v>
          </cell>
          <cell r="C120" t="str">
            <v>19-028</v>
          </cell>
          <cell r="D120" t="str">
            <v xml:space="preserve">EASTON              </v>
          </cell>
          <cell r="E120" t="str">
            <v>BL</v>
          </cell>
          <cell r="F120">
            <v>2921</v>
          </cell>
          <cell r="G120">
            <v>749</v>
          </cell>
          <cell r="H120">
            <v>0.25641903457719961</v>
          </cell>
          <cell r="I120">
            <v>32.565217391304351</v>
          </cell>
          <cell r="J120">
            <v>2921</v>
          </cell>
          <cell r="K120">
            <v>1702</v>
          </cell>
          <cell r="L120">
            <v>0.58267716535433067</v>
          </cell>
          <cell r="M120">
            <v>74</v>
          </cell>
        </row>
        <row r="121">
          <cell r="A121" t="str">
            <v>19400</v>
          </cell>
          <cell r="B121" t="str">
            <v>19-400 Total</v>
          </cell>
          <cell r="C121" t="str">
            <v>19-400</v>
          </cell>
          <cell r="D121" t="str">
            <v xml:space="preserve">THORP               </v>
          </cell>
          <cell r="E121" t="str">
            <v>BL</v>
          </cell>
          <cell r="F121">
            <v>2369</v>
          </cell>
          <cell r="G121">
            <v>575</v>
          </cell>
          <cell r="H121">
            <v>0.24271844660194175</v>
          </cell>
          <cell r="I121">
            <v>25</v>
          </cell>
          <cell r="J121">
            <v>2369</v>
          </cell>
          <cell r="K121">
            <v>1163</v>
          </cell>
          <cell r="L121">
            <v>0.4909244406922752</v>
          </cell>
          <cell r="M121">
            <v>50.565217391304351</v>
          </cell>
        </row>
        <row r="122">
          <cell r="A122" t="str">
            <v>19401</v>
          </cell>
          <cell r="B122" t="str">
            <v>19-401 Total</v>
          </cell>
          <cell r="C122" t="str">
            <v>19-401</v>
          </cell>
          <cell r="D122" t="str">
            <v xml:space="preserve">ELLENSBURG          </v>
          </cell>
          <cell r="E122" t="str">
            <v>BL</v>
          </cell>
          <cell r="F122">
            <v>71898</v>
          </cell>
          <cell r="G122">
            <v>10374</v>
          </cell>
          <cell r="H122">
            <v>0.14428774096636901</v>
          </cell>
          <cell r="I122">
            <v>451.04347826086956</v>
          </cell>
          <cell r="J122">
            <v>71898</v>
          </cell>
          <cell r="K122">
            <v>27143</v>
          </cell>
          <cell r="L122">
            <v>0.37752093243205653</v>
          </cell>
          <cell r="M122">
            <v>1180.1304347826087</v>
          </cell>
        </row>
        <row r="123">
          <cell r="A123" t="str">
            <v>19403</v>
          </cell>
          <cell r="B123" t="str">
            <v>19-403 Total</v>
          </cell>
          <cell r="C123" t="str">
            <v>19-403</v>
          </cell>
          <cell r="D123" t="str">
            <v xml:space="preserve">KITTITAS            </v>
          </cell>
          <cell r="E123" t="str">
            <v>BL</v>
          </cell>
          <cell r="F123">
            <v>16928</v>
          </cell>
          <cell r="G123">
            <v>1592</v>
          </cell>
          <cell r="H123">
            <v>9.4045368620037803E-2</v>
          </cell>
          <cell r="I123">
            <v>69.217391304347828</v>
          </cell>
          <cell r="J123">
            <v>16928</v>
          </cell>
          <cell r="K123">
            <v>4588</v>
          </cell>
          <cell r="L123">
            <v>0.27103024574669188</v>
          </cell>
          <cell r="M123">
            <v>199.47826086956522</v>
          </cell>
        </row>
        <row r="124">
          <cell r="A124" t="str">
            <v>19404</v>
          </cell>
          <cell r="B124" t="str">
            <v>19-404 Total</v>
          </cell>
          <cell r="C124" t="str">
            <v>19-404</v>
          </cell>
          <cell r="D124" t="str">
            <v xml:space="preserve">CLE ELUM-ROSLYN     </v>
          </cell>
          <cell r="E124" t="str">
            <v>BLS</v>
          </cell>
          <cell r="F124">
            <v>23460</v>
          </cell>
          <cell r="G124">
            <v>2989</v>
          </cell>
          <cell r="H124">
            <v>0.12740835464620631</v>
          </cell>
          <cell r="I124">
            <v>129.95652173913044</v>
          </cell>
          <cell r="J124">
            <v>23460</v>
          </cell>
          <cell r="K124">
            <v>7539</v>
          </cell>
          <cell r="L124">
            <v>0.32135549872122759</v>
          </cell>
          <cell r="M124">
            <v>327.78260869565219</v>
          </cell>
        </row>
        <row r="125">
          <cell r="A125" t="str">
            <v>20094</v>
          </cell>
          <cell r="B125" t="str">
            <v>20-094 Total</v>
          </cell>
          <cell r="C125" t="str">
            <v>20-094</v>
          </cell>
          <cell r="D125" t="str">
            <v xml:space="preserve">WISHRAM             </v>
          </cell>
          <cell r="E125" t="str">
            <v>BLS</v>
          </cell>
          <cell r="F125">
            <v>2046</v>
          </cell>
          <cell r="G125">
            <v>846</v>
          </cell>
          <cell r="H125">
            <v>0.41348973607038125</v>
          </cell>
          <cell r="I125">
            <v>38.454545454545453</v>
          </cell>
          <cell r="J125">
            <v>2046</v>
          </cell>
          <cell r="K125">
            <v>1631</v>
          </cell>
          <cell r="L125">
            <v>0.7971652003910068</v>
          </cell>
          <cell r="M125">
            <v>74.13636363636364</v>
          </cell>
        </row>
        <row r="126">
          <cell r="A126" t="str">
            <v>20215</v>
          </cell>
          <cell r="B126" t="str">
            <v>20-215 Total</v>
          </cell>
          <cell r="C126" t="str">
            <v>20-215</v>
          </cell>
          <cell r="D126" t="str">
            <v xml:space="preserve">CENTERVILLE         </v>
          </cell>
          <cell r="E126" t="str">
            <v>BL</v>
          </cell>
          <cell r="F126">
            <v>1826</v>
          </cell>
          <cell r="G126">
            <v>225</v>
          </cell>
          <cell r="H126">
            <v>0.12322015334063527</v>
          </cell>
          <cell r="I126">
            <v>10.227272727272727</v>
          </cell>
          <cell r="J126">
            <v>1826</v>
          </cell>
          <cell r="K126">
            <v>1063</v>
          </cell>
          <cell r="L126">
            <v>0.58214676889375683</v>
          </cell>
          <cell r="M126">
            <v>48.31818181818182</v>
          </cell>
        </row>
        <row r="127">
          <cell r="A127" t="str">
            <v>20401</v>
          </cell>
          <cell r="B127" t="str">
            <v>20-401 Total</v>
          </cell>
          <cell r="C127" t="str">
            <v>20-401</v>
          </cell>
          <cell r="D127" t="str">
            <v xml:space="preserve">GLENWOOD            </v>
          </cell>
          <cell r="E127" t="str">
            <v>BL</v>
          </cell>
          <cell r="F127">
            <v>1633</v>
          </cell>
          <cell r="G127">
            <v>573</v>
          </cell>
          <cell r="H127">
            <v>0.35088793631353338</v>
          </cell>
          <cell r="I127">
            <v>24.913043478260871</v>
          </cell>
          <cell r="J127">
            <v>1633</v>
          </cell>
          <cell r="K127">
            <v>1272</v>
          </cell>
          <cell r="L127">
            <v>0.7789344764237599</v>
          </cell>
          <cell r="M127">
            <v>55.304347826086953</v>
          </cell>
        </row>
        <row r="128">
          <cell r="A128" t="str">
            <v>20402</v>
          </cell>
          <cell r="B128" t="str">
            <v>20-402 Total</v>
          </cell>
          <cell r="C128" t="str">
            <v>20-402</v>
          </cell>
          <cell r="D128" t="str">
            <v>KLICKITAT</v>
          </cell>
          <cell r="E128" t="str">
            <v>BL</v>
          </cell>
          <cell r="F128">
            <v>1760</v>
          </cell>
          <cell r="G128">
            <v>1123</v>
          </cell>
          <cell r="H128">
            <v>0.63806818181818181</v>
          </cell>
          <cell r="I128">
            <v>51.045454545454547</v>
          </cell>
          <cell r="J128">
            <v>1760</v>
          </cell>
          <cell r="K128">
            <v>901</v>
          </cell>
          <cell r="L128">
            <v>0.51193181818181821</v>
          </cell>
          <cell r="M128">
            <v>40.954545454545453</v>
          </cell>
        </row>
        <row r="129">
          <cell r="A129" t="str">
            <v>20404</v>
          </cell>
          <cell r="B129" t="str">
            <v>20-404 Total</v>
          </cell>
          <cell r="C129" t="str">
            <v>20-404</v>
          </cell>
          <cell r="D129" t="str">
            <v xml:space="preserve">GOLDENDALE          </v>
          </cell>
          <cell r="E129" t="str">
            <v>BL</v>
          </cell>
          <cell r="F129">
            <v>21114</v>
          </cell>
          <cell r="G129">
            <v>2686</v>
          </cell>
          <cell r="H129">
            <v>0.12721417069243157</v>
          </cell>
          <cell r="I129">
            <v>116.78260869565217</v>
          </cell>
          <cell r="J129">
            <v>21114</v>
          </cell>
          <cell r="K129">
            <v>11234</v>
          </cell>
          <cell r="L129">
            <v>0.53206403334280572</v>
          </cell>
          <cell r="M129">
            <v>488.43478260869563</v>
          </cell>
        </row>
        <row r="130">
          <cell r="A130" t="str">
            <v>20405</v>
          </cell>
          <cell r="B130" t="str">
            <v>20-405 Total</v>
          </cell>
          <cell r="C130" t="str">
            <v>20-405</v>
          </cell>
          <cell r="D130" t="str">
            <v xml:space="preserve">WHITE SALMON        </v>
          </cell>
          <cell r="E130" t="str">
            <v>BLS</v>
          </cell>
          <cell r="F130">
            <v>29388.799999999999</v>
          </cell>
          <cell r="G130">
            <v>3666</v>
          </cell>
          <cell r="H130">
            <v>0.12474139808362369</v>
          </cell>
          <cell r="I130">
            <v>163.66071428571431</v>
          </cell>
          <cell r="J130">
            <v>29388.799999999999</v>
          </cell>
          <cell r="K130">
            <v>11900</v>
          </cell>
          <cell r="L130">
            <v>0.40491615853658536</v>
          </cell>
          <cell r="M130">
            <v>531.25</v>
          </cell>
        </row>
        <row r="131">
          <cell r="A131" t="str">
            <v>20406</v>
          </cell>
          <cell r="B131" t="str">
            <v>20-406 Total</v>
          </cell>
          <cell r="C131" t="str">
            <v>20-406</v>
          </cell>
          <cell r="D131" t="str">
            <v xml:space="preserve">LYLE                </v>
          </cell>
          <cell r="E131" t="str">
            <v>BL</v>
          </cell>
          <cell r="F131">
            <v>4928</v>
          </cell>
          <cell r="G131">
            <v>2312</v>
          </cell>
          <cell r="H131">
            <v>0.46915584415584416</v>
          </cell>
          <cell r="I131">
            <v>105.09090909090909</v>
          </cell>
          <cell r="J131">
            <v>4928</v>
          </cell>
          <cell r="K131">
            <v>4083</v>
          </cell>
          <cell r="L131">
            <v>0.8285308441558441</v>
          </cell>
          <cell r="M131">
            <v>185.59090909090909</v>
          </cell>
        </row>
        <row r="132">
          <cell r="A132" t="str">
            <v>21014</v>
          </cell>
          <cell r="B132" t="str">
            <v>21-014 Total</v>
          </cell>
          <cell r="C132" t="str">
            <v>21-014</v>
          </cell>
          <cell r="D132" t="str">
            <v xml:space="preserve">NAPAVINE            </v>
          </cell>
          <cell r="E132" t="str">
            <v>BLC</v>
          </cell>
          <cell r="F132">
            <v>17204</v>
          </cell>
          <cell r="G132">
            <v>2751</v>
          </cell>
          <cell r="H132">
            <v>0.15990467333178329</v>
          </cell>
          <cell r="I132">
            <v>125.04545454545455</v>
          </cell>
          <cell r="J132">
            <v>17204</v>
          </cell>
          <cell r="K132">
            <v>8218</v>
          </cell>
          <cell r="L132">
            <v>0.47767960939316439</v>
          </cell>
          <cell r="M132">
            <v>373.54545454545456</v>
          </cell>
        </row>
        <row r="133">
          <cell r="A133" t="str">
            <v>21206</v>
          </cell>
          <cell r="B133" t="str">
            <v>21-206 Total</v>
          </cell>
          <cell r="C133" t="str">
            <v>21-206</v>
          </cell>
          <cell r="D133" t="str">
            <v xml:space="preserve">MOSSYROCK           </v>
          </cell>
          <cell r="E133" t="str">
            <v>BLS</v>
          </cell>
          <cell r="F133">
            <v>13271</v>
          </cell>
          <cell r="G133">
            <v>2636</v>
          </cell>
          <cell r="H133">
            <v>0.19862858865194785</v>
          </cell>
          <cell r="I133">
            <v>114.60869565217391</v>
          </cell>
          <cell r="J133">
            <v>13271</v>
          </cell>
          <cell r="K133">
            <v>7362</v>
          </cell>
          <cell r="L133">
            <v>0.55474342551427924</v>
          </cell>
          <cell r="M133">
            <v>320.08695652173913</v>
          </cell>
        </row>
        <row r="134">
          <cell r="A134" t="str">
            <v>21214</v>
          </cell>
          <cell r="B134" t="str">
            <v>21-214 Total</v>
          </cell>
          <cell r="C134" t="str">
            <v>21-214</v>
          </cell>
          <cell r="D134" t="str">
            <v xml:space="preserve">MORTON              </v>
          </cell>
          <cell r="E134" t="str">
            <v>BLS</v>
          </cell>
          <cell r="F134">
            <v>8073</v>
          </cell>
          <cell r="G134">
            <v>1861</v>
          </cell>
          <cell r="H134">
            <v>0.2305214913910566</v>
          </cell>
          <cell r="I134">
            <v>80.913043478260875</v>
          </cell>
          <cell r="J134">
            <v>8073</v>
          </cell>
          <cell r="K134">
            <v>4081</v>
          </cell>
          <cell r="L134">
            <v>0.50551220116437512</v>
          </cell>
          <cell r="M134">
            <v>177.43478260869566</v>
          </cell>
        </row>
        <row r="135">
          <cell r="A135" t="str">
            <v>21226</v>
          </cell>
          <cell r="B135" t="str">
            <v>21-226 Total</v>
          </cell>
          <cell r="C135" t="str">
            <v>21-226</v>
          </cell>
          <cell r="D135" t="str">
            <v xml:space="preserve">ADNA                </v>
          </cell>
          <cell r="E135" t="str">
            <v>BL</v>
          </cell>
          <cell r="F135">
            <v>15065</v>
          </cell>
          <cell r="G135">
            <v>1970</v>
          </cell>
          <cell r="H135">
            <v>0.13076667772983738</v>
          </cell>
          <cell r="I135">
            <v>85.652173913043484</v>
          </cell>
          <cell r="J135">
            <v>15065</v>
          </cell>
          <cell r="K135">
            <v>5282</v>
          </cell>
          <cell r="L135">
            <v>0.35061400597411219</v>
          </cell>
          <cell r="M135">
            <v>229.65217391304347</v>
          </cell>
        </row>
        <row r="136">
          <cell r="A136" t="str">
            <v>21232</v>
          </cell>
          <cell r="B136" t="str">
            <v>21-232 Total</v>
          </cell>
          <cell r="C136" t="str">
            <v>21-232</v>
          </cell>
          <cell r="D136" t="str">
            <v xml:space="preserve">WINLOCK             </v>
          </cell>
          <cell r="E136" t="str">
            <v>BLC</v>
          </cell>
          <cell r="F136">
            <v>14300</v>
          </cell>
          <cell r="G136">
            <v>5005</v>
          </cell>
          <cell r="H136">
            <v>0.35</v>
          </cell>
          <cell r="I136">
            <v>227.5</v>
          </cell>
          <cell r="J136">
            <v>14300</v>
          </cell>
          <cell r="K136">
            <v>10105</v>
          </cell>
          <cell r="L136">
            <v>0.70664335664335665</v>
          </cell>
          <cell r="M136">
            <v>459.31818181818181</v>
          </cell>
        </row>
        <row r="137">
          <cell r="A137" t="str">
            <v>21234</v>
          </cell>
          <cell r="B137" t="str">
            <v>21-234 Total</v>
          </cell>
          <cell r="C137" t="str">
            <v>21-234</v>
          </cell>
          <cell r="D137" t="str">
            <v xml:space="preserve">BOISTFORT           </v>
          </cell>
          <cell r="E137" t="str">
            <v>BL</v>
          </cell>
          <cell r="F137">
            <v>1196</v>
          </cell>
          <cell r="G137">
            <v>1015</v>
          </cell>
          <cell r="H137">
            <v>0.84866220735785958</v>
          </cell>
          <cell r="I137">
            <v>44.130434782608695</v>
          </cell>
          <cell r="J137">
            <v>1196</v>
          </cell>
          <cell r="K137">
            <v>1244</v>
          </cell>
          <cell r="L137">
            <v>1.040133779264214</v>
          </cell>
          <cell r="M137">
            <v>54.086956521739133</v>
          </cell>
        </row>
        <row r="138">
          <cell r="A138" t="str">
            <v>21237</v>
          </cell>
          <cell r="B138" t="str">
            <v>21-237 Total</v>
          </cell>
          <cell r="C138" t="str">
            <v>21-237</v>
          </cell>
          <cell r="D138" t="str">
            <v xml:space="preserve">TOLEDO              </v>
          </cell>
          <cell r="E138" t="str">
            <v>BLC</v>
          </cell>
          <cell r="F138">
            <v>17182</v>
          </cell>
          <cell r="G138">
            <v>2965</v>
          </cell>
          <cell r="H138">
            <v>0.1725643114887673</v>
          </cell>
          <cell r="I138">
            <v>134.77272727272728</v>
          </cell>
          <cell r="J138">
            <v>17182</v>
          </cell>
          <cell r="K138">
            <v>7399</v>
          </cell>
          <cell r="L138">
            <v>0.4306250727505529</v>
          </cell>
          <cell r="M138">
            <v>336.31818181818181</v>
          </cell>
        </row>
        <row r="139">
          <cell r="A139" t="str">
            <v>21300</v>
          </cell>
          <cell r="B139" t="str">
            <v>21-300 Total</v>
          </cell>
          <cell r="C139" t="str">
            <v>21-300</v>
          </cell>
          <cell r="D139" t="str">
            <v xml:space="preserve">ONALASKA            </v>
          </cell>
          <cell r="E139" t="str">
            <v>BLS</v>
          </cell>
          <cell r="F139">
            <v>15862</v>
          </cell>
          <cell r="G139">
            <v>4753</v>
          </cell>
          <cell r="H139">
            <v>0.29964695498676081</v>
          </cell>
          <cell r="I139">
            <v>216.04545454545453</v>
          </cell>
          <cell r="J139">
            <v>15862</v>
          </cell>
          <cell r="K139">
            <v>8919</v>
          </cell>
          <cell r="L139">
            <v>0.56228722733577108</v>
          </cell>
          <cell r="M139">
            <v>405.40909090909093</v>
          </cell>
        </row>
        <row r="140">
          <cell r="A140" t="str">
            <v>21301</v>
          </cell>
          <cell r="B140" t="str">
            <v>21-301 Total</v>
          </cell>
          <cell r="C140" t="str">
            <v>21-301</v>
          </cell>
          <cell r="D140" t="str">
            <v xml:space="preserve">PE ELL              </v>
          </cell>
          <cell r="E140" t="str">
            <v>BL</v>
          </cell>
          <cell r="F140">
            <v>6666</v>
          </cell>
          <cell r="G140">
            <v>3120</v>
          </cell>
          <cell r="H140">
            <v>0.46804680468046805</v>
          </cell>
          <cell r="I140">
            <v>141.81818181818181</v>
          </cell>
          <cell r="J140">
            <v>6666</v>
          </cell>
          <cell r="K140">
            <v>3717</v>
          </cell>
          <cell r="L140">
            <v>0.5576057605760576</v>
          </cell>
          <cell r="M140">
            <v>168.95454545454547</v>
          </cell>
        </row>
        <row r="141">
          <cell r="A141" t="str">
            <v>21302</v>
          </cell>
          <cell r="B141" t="str">
            <v>21-302 Total</v>
          </cell>
          <cell r="C141" t="str">
            <v>21-302</v>
          </cell>
          <cell r="D141" t="str">
            <v xml:space="preserve">CHEHALIS            </v>
          </cell>
          <cell r="E141" t="str">
            <v>BLC</v>
          </cell>
          <cell r="F141">
            <v>64699</v>
          </cell>
          <cell r="G141">
            <v>13222</v>
          </cell>
          <cell r="H141">
            <v>0.20436173665744448</v>
          </cell>
          <cell r="I141">
            <v>574.86956521739125</v>
          </cell>
          <cell r="J141">
            <v>64699</v>
          </cell>
          <cell r="K141">
            <v>28714</v>
          </cell>
          <cell r="L141">
            <v>0.44380902332338984</v>
          </cell>
          <cell r="M141">
            <v>1248.4347826086957</v>
          </cell>
        </row>
        <row r="142">
          <cell r="A142" t="str">
            <v>21303</v>
          </cell>
          <cell r="B142" t="str">
            <v>21-303 Total</v>
          </cell>
          <cell r="C142" t="str">
            <v>21-303</v>
          </cell>
          <cell r="D142" t="str">
            <v xml:space="preserve">WHITE PASS          </v>
          </cell>
          <cell r="E142" t="str">
            <v>BLSC</v>
          </cell>
          <cell r="F142">
            <v>9350</v>
          </cell>
          <cell r="G142">
            <v>3266</v>
          </cell>
          <cell r="H142">
            <v>0.3493048128342246</v>
          </cell>
          <cell r="I142">
            <v>148.45454545454547</v>
          </cell>
          <cell r="J142">
            <v>9350</v>
          </cell>
          <cell r="K142">
            <v>5747</v>
          </cell>
          <cell r="L142">
            <v>0.61465240641711227</v>
          </cell>
          <cell r="M142">
            <v>261.22727272727275</v>
          </cell>
        </row>
        <row r="143">
          <cell r="A143" t="str">
            <v>21401</v>
          </cell>
          <cell r="B143" t="str">
            <v>21-401 Total</v>
          </cell>
          <cell r="C143" t="str">
            <v>21-401</v>
          </cell>
          <cell r="D143" t="str">
            <v xml:space="preserve">CENTRALIA           </v>
          </cell>
          <cell r="E143" t="str">
            <v>BLSC</v>
          </cell>
          <cell r="F143">
            <v>77308</v>
          </cell>
          <cell r="G143">
            <v>21948</v>
          </cell>
          <cell r="H143">
            <v>0.28390334764836755</v>
          </cell>
          <cell r="I143">
            <v>997.63636363636363</v>
          </cell>
          <cell r="J143">
            <v>77308</v>
          </cell>
          <cell r="K143">
            <v>48189</v>
          </cell>
          <cell r="L143">
            <v>0.6233378175609251</v>
          </cell>
          <cell r="M143">
            <v>2190.409090909091</v>
          </cell>
        </row>
        <row r="144">
          <cell r="A144" t="str">
            <v>22008</v>
          </cell>
          <cell r="B144" t="str">
            <v>22-008 Total</v>
          </cell>
          <cell r="C144" t="str">
            <v>22-008</v>
          </cell>
          <cell r="D144" t="str">
            <v xml:space="preserve">SPRAGUE             </v>
          </cell>
          <cell r="E144" t="str">
            <v>BL</v>
          </cell>
          <cell r="F144">
            <v>1562</v>
          </cell>
          <cell r="G144">
            <v>559</v>
          </cell>
          <cell r="H144">
            <v>0.35787451984635082</v>
          </cell>
          <cell r="I144">
            <v>25.40909090909091</v>
          </cell>
          <cell r="J144">
            <v>1562</v>
          </cell>
          <cell r="K144">
            <v>903</v>
          </cell>
          <cell r="L144">
            <v>0.57810499359795131</v>
          </cell>
          <cell r="M144">
            <v>41.045454545454547</v>
          </cell>
        </row>
        <row r="145">
          <cell r="A145" t="str">
            <v>22009</v>
          </cell>
          <cell r="B145" t="str">
            <v>22-009 Total</v>
          </cell>
          <cell r="C145" t="str">
            <v>22-009</v>
          </cell>
          <cell r="D145" t="str">
            <v xml:space="preserve">REARDAN             </v>
          </cell>
          <cell r="E145" t="str">
            <v>BL</v>
          </cell>
          <cell r="F145">
            <v>15422</v>
          </cell>
          <cell r="G145">
            <v>6360</v>
          </cell>
          <cell r="H145">
            <v>0.41239787316820126</v>
          </cell>
          <cell r="I145">
            <v>289.09090909090907</v>
          </cell>
          <cell r="J145">
            <v>15422</v>
          </cell>
          <cell r="K145">
            <v>5965</v>
          </cell>
          <cell r="L145">
            <v>0.38678511217740891</v>
          </cell>
          <cell r="M145">
            <v>271.13636363636363</v>
          </cell>
        </row>
        <row r="146">
          <cell r="A146" t="str">
            <v>22017</v>
          </cell>
          <cell r="B146" t="str">
            <v>22-017 Total</v>
          </cell>
          <cell r="C146" t="str">
            <v>22-017</v>
          </cell>
          <cell r="D146" t="str">
            <v xml:space="preserve">ALMIRA              </v>
          </cell>
          <cell r="E146" t="str">
            <v>BL</v>
          </cell>
          <cell r="F146">
            <v>2829</v>
          </cell>
          <cell r="G146">
            <v>584</v>
          </cell>
          <cell r="H146">
            <v>0.20643336868151291</v>
          </cell>
          <cell r="I146">
            <v>25.391304347826086</v>
          </cell>
          <cell r="J146">
            <v>2829</v>
          </cell>
          <cell r="K146">
            <v>1960</v>
          </cell>
          <cell r="L146">
            <v>0.69282431954754331</v>
          </cell>
          <cell r="M146">
            <v>85.217391304347828</v>
          </cell>
        </row>
        <row r="147">
          <cell r="A147" t="str">
            <v>22073</v>
          </cell>
          <cell r="B147" t="str">
            <v>22-073 Total</v>
          </cell>
          <cell r="C147" t="str">
            <v>22-073</v>
          </cell>
          <cell r="D147" t="str">
            <v xml:space="preserve">CRESTON             </v>
          </cell>
          <cell r="E147" t="str">
            <v>BL</v>
          </cell>
          <cell r="F147">
            <v>2323</v>
          </cell>
          <cell r="G147">
            <v>827</v>
          </cell>
          <cell r="H147">
            <v>0.35600516573396468</v>
          </cell>
          <cell r="I147">
            <v>35.956521739130437</v>
          </cell>
          <cell r="J147">
            <v>2323</v>
          </cell>
          <cell r="K147">
            <v>1329</v>
          </cell>
          <cell r="L147">
            <v>0.57210503659061562</v>
          </cell>
          <cell r="M147">
            <v>57.782608695652172</v>
          </cell>
        </row>
        <row r="148">
          <cell r="A148" t="str">
            <v>22105</v>
          </cell>
          <cell r="B148" t="str">
            <v>22-105 Total</v>
          </cell>
          <cell r="C148" t="str">
            <v>22-105</v>
          </cell>
          <cell r="D148" t="str">
            <v xml:space="preserve">ODESSA              </v>
          </cell>
          <cell r="E148" t="str">
            <v>BL</v>
          </cell>
          <cell r="F148">
            <v>4935</v>
          </cell>
          <cell r="G148">
            <v>974</v>
          </cell>
          <cell r="H148">
            <v>0.19736575481256333</v>
          </cell>
          <cell r="I148">
            <v>46.38095238095238</v>
          </cell>
          <cell r="J148">
            <v>4935</v>
          </cell>
          <cell r="K148">
            <v>2791</v>
          </cell>
          <cell r="L148">
            <v>0.56555217831813576</v>
          </cell>
          <cell r="M148">
            <v>132.9047619047619</v>
          </cell>
        </row>
        <row r="149">
          <cell r="A149" t="str">
            <v>22200</v>
          </cell>
          <cell r="B149" t="str">
            <v>22-200 Total</v>
          </cell>
          <cell r="C149" t="str">
            <v>22-200</v>
          </cell>
          <cell r="D149" t="str">
            <v xml:space="preserve">WILBUR              </v>
          </cell>
          <cell r="E149" t="str">
            <v>BL</v>
          </cell>
          <cell r="F149">
            <v>7015</v>
          </cell>
          <cell r="G149">
            <v>1058</v>
          </cell>
          <cell r="H149">
            <v>0.15081967213114755</v>
          </cell>
          <cell r="I149">
            <v>46</v>
          </cell>
          <cell r="J149">
            <v>7015</v>
          </cell>
          <cell r="K149">
            <v>3355</v>
          </cell>
          <cell r="L149">
            <v>0.47826086956521741</v>
          </cell>
          <cell r="M149">
            <v>145.86956521739131</v>
          </cell>
        </row>
        <row r="150">
          <cell r="A150" t="str">
            <v>22204</v>
          </cell>
          <cell r="B150" t="str">
            <v>22-204 Total</v>
          </cell>
          <cell r="C150" t="str">
            <v>22-204</v>
          </cell>
          <cell r="D150" t="str">
            <v xml:space="preserve">HARRINGTON          </v>
          </cell>
          <cell r="E150" t="str">
            <v>BL</v>
          </cell>
          <cell r="F150">
            <v>2226</v>
          </cell>
          <cell r="G150">
            <v>901</v>
          </cell>
          <cell r="H150">
            <v>0.40476190476190477</v>
          </cell>
          <cell r="I150">
            <v>42.904761904761905</v>
          </cell>
          <cell r="J150">
            <v>2226</v>
          </cell>
          <cell r="K150">
            <v>1408</v>
          </cell>
          <cell r="L150">
            <v>0.63252470799640614</v>
          </cell>
          <cell r="M150">
            <v>67.047619047619051</v>
          </cell>
        </row>
        <row r="151">
          <cell r="A151" t="str">
            <v>22207</v>
          </cell>
          <cell r="B151" t="str">
            <v>22-207 Total</v>
          </cell>
          <cell r="C151" t="str">
            <v>22-207</v>
          </cell>
          <cell r="D151" t="str">
            <v xml:space="preserve">DAVENPORT           </v>
          </cell>
          <cell r="E151" t="str">
            <v>BL</v>
          </cell>
          <cell r="F151">
            <v>12537</v>
          </cell>
          <cell r="G151">
            <v>1684</v>
          </cell>
          <cell r="H151">
            <v>0.1343224056791896</v>
          </cell>
          <cell r="I151">
            <v>80.19047619047619</v>
          </cell>
          <cell r="J151">
            <v>12537</v>
          </cell>
          <cell r="K151">
            <v>7325</v>
          </cell>
          <cell r="L151">
            <v>0.58427055914493098</v>
          </cell>
          <cell r="M151">
            <v>348.8095238095238</v>
          </cell>
        </row>
        <row r="152">
          <cell r="A152" t="str">
            <v>23042</v>
          </cell>
          <cell r="B152" t="str">
            <v>23-042 Total</v>
          </cell>
          <cell r="C152" t="str">
            <v>23-042</v>
          </cell>
          <cell r="D152" t="str">
            <v xml:space="preserve">SOUTHSIDE           </v>
          </cell>
          <cell r="E152" t="str">
            <v>BL</v>
          </cell>
          <cell r="F152">
            <v>4439</v>
          </cell>
          <cell r="G152">
            <v>711</v>
          </cell>
          <cell r="H152">
            <v>0.16017120973192162</v>
          </cell>
          <cell r="I152">
            <v>30.913043478260871</v>
          </cell>
          <cell r="J152">
            <v>4439</v>
          </cell>
          <cell r="K152">
            <v>1646</v>
          </cell>
          <cell r="L152">
            <v>0.3708042351881054</v>
          </cell>
          <cell r="M152">
            <v>71.565217391304344</v>
          </cell>
        </row>
        <row r="153">
          <cell r="A153" t="str">
            <v>23054</v>
          </cell>
          <cell r="B153" t="str">
            <v>23-054 Total</v>
          </cell>
          <cell r="C153" t="str">
            <v>23-054</v>
          </cell>
          <cell r="D153" t="str">
            <v xml:space="preserve">GRAPEVIEW           </v>
          </cell>
          <cell r="E153" t="str">
            <v>BL</v>
          </cell>
          <cell r="F153">
            <v>5198</v>
          </cell>
          <cell r="G153">
            <v>1375</v>
          </cell>
          <cell r="H153">
            <v>0.26452481723739901</v>
          </cell>
          <cell r="I153">
            <v>59.782608695652172</v>
          </cell>
          <cell r="J153">
            <v>5198</v>
          </cell>
          <cell r="K153">
            <v>2028</v>
          </cell>
          <cell r="L153">
            <v>0.39015005771450556</v>
          </cell>
          <cell r="M153">
            <v>88.173913043478265</v>
          </cell>
        </row>
        <row r="154">
          <cell r="A154" t="str">
            <v>23309</v>
          </cell>
          <cell r="B154" t="str">
            <v>23-309 Total</v>
          </cell>
          <cell r="C154" t="str">
            <v>23-309</v>
          </cell>
          <cell r="D154" t="str">
            <v xml:space="preserve">SHELTON             </v>
          </cell>
          <cell r="E154" t="str">
            <v>BLS</v>
          </cell>
          <cell r="F154">
            <v>92290</v>
          </cell>
          <cell r="G154">
            <v>16817</v>
          </cell>
          <cell r="H154">
            <v>0.18221909199263192</v>
          </cell>
          <cell r="I154">
            <v>764.40909090909088</v>
          </cell>
          <cell r="J154">
            <v>92290</v>
          </cell>
          <cell r="K154">
            <v>47539</v>
          </cell>
          <cell r="L154">
            <v>0.51510456170766061</v>
          </cell>
          <cell r="M154">
            <v>2160.8636363636365</v>
          </cell>
        </row>
        <row r="155">
          <cell r="A155" t="str">
            <v>23311</v>
          </cell>
          <cell r="B155" t="str">
            <v>23-311 Total</v>
          </cell>
          <cell r="C155" t="str">
            <v>23-311</v>
          </cell>
          <cell r="D155" t="str">
            <v xml:space="preserve">MARY M KNIGHT       </v>
          </cell>
          <cell r="E155" t="str">
            <v>BL</v>
          </cell>
          <cell r="F155">
            <v>3850</v>
          </cell>
          <cell r="G155">
            <v>1110</v>
          </cell>
          <cell r="H155">
            <v>0.2883116883116883</v>
          </cell>
          <cell r="I155">
            <v>50.454545454545453</v>
          </cell>
          <cell r="J155">
            <v>3850</v>
          </cell>
          <cell r="K155">
            <v>2299</v>
          </cell>
          <cell r="L155">
            <v>0.5971428571428572</v>
          </cell>
          <cell r="M155">
            <v>104.5</v>
          </cell>
        </row>
        <row r="156">
          <cell r="A156" t="str">
            <v>23402</v>
          </cell>
          <cell r="B156" t="str">
            <v>23-402 Total</v>
          </cell>
          <cell r="C156" t="str">
            <v>23-402</v>
          </cell>
          <cell r="D156" t="str">
            <v xml:space="preserve">PIONEER             </v>
          </cell>
          <cell r="E156" t="str">
            <v>BLS</v>
          </cell>
          <cell r="F156">
            <v>14366</v>
          </cell>
          <cell r="G156">
            <v>3336</v>
          </cell>
          <cell r="H156">
            <v>0.232214951969929</v>
          </cell>
          <cell r="I156">
            <v>151.63636363636363</v>
          </cell>
          <cell r="J156">
            <v>14366</v>
          </cell>
          <cell r="K156">
            <v>7706</v>
          </cell>
          <cell r="L156">
            <v>0.53640540164276762</v>
          </cell>
          <cell r="M156">
            <v>350.27272727272725</v>
          </cell>
        </row>
        <row r="157">
          <cell r="A157" t="str">
            <v>23403</v>
          </cell>
          <cell r="B157" t="str">
            <v>23-403 Total</v>
          </cell>
          <cell r="C157" t="str">
            <v>23-403</v>
          </cell>
          <cell r="D157" t="str">
            <v xml:space="preserve">NORTH MASON         </v>
          </cell>
          <cell r="E157" t="str">
            <v>BL</v>
          </cell>
          <cell r="F157">
            <v>46090</v>
          </cell>
          <cell r="G157">
            <v>13083</v>
          </cell>
          <cell r="H157">
            <v>0.28385766977652421</v>
          </cell>
          <cell r="I157">
            <v>594.68181818181813</v>
          </cell>
          <cell r="J157">
            <v>46090</v>
          </cell>
          <cell r="K157">
            <v>22062</v>
          </cell>
          <cell r="L157">
            <v>0.47867216315903666</v>
          </cell>
          <cell r="M157">
            <v>1002.8181818181819</v>
          </cell>
        </row>
        <row r="158">
          <cell r="A158" t="str">
            <v>23404</v>
          </cell>
          <cell r="B158" t="str">
            <v>23-404 Total</v>
          </cell>
          <cell r="C158" t="str">
            <v>23-404</v>
          </cell>
          <cell r="D158" t="str">
            <v xml:space="preserve">HOOD CANAL          </v>
          </cell>
          <cell r="E158" t="str">
            <v>BLS</v>
          </cell>
          <cell r="F158">
            <v>6900</v>
          </cell>
          <cell r="G158">
            <v>3048</v>
          </cell>
          <cell r="H158">
            <v>0.44173913043478263</v>
          </cell>
          <cell r="I158">
            <v>132.52173913043478</v>
          </cell>
          <cell r="J158">
            <v>6900</v>
          </cell>
          <cell r="K158">
            <v>5697</v>
          </cell>
          <cell r="L158">
            <v>0.82565217391304346</v>
          </cell>
          <cell r="M158">
            <v>247.69565217391303</v>
          </cell>
        </row>
        <row r="159">
          <cell r="A159" t="str">
            <v>24014</v>
          </cell>
          <cell r="B159" t="str">
            <v>24-014 Total</v>
          </cell>
          <cell r="C159" t="str">
            <v>24-014</v>
          </cell>
          <cell r="D159" t="str">
            <v xml:space="preserve">NESPELEM            </v>
          </cell>
          <cell r="E159" t="str">
            <v>BLS</v>
          </cell>
          <cell r="F159">
            <v>2618</v>
          </cell>
          <cell r="G159">
            <v>1731</v>
          </cell>
          <cell r="H159">
            <v>0.66119174942704351</v>
          </cell>
          <cell r="I159">
            <v>78.681818181818187</v>
          </cell>
          <cell r="J159">
            <v>2618</v>
          </cell>
          <cell r="K159">
            <v>2304</v>
          </cell>
          <cell r="L159">
            <v>0.88006111535523301</v>
          </cell>
          <cell r="M159">
            <v>104.72727272727273</v>
          </cell>
        </row>
        <row r="160">
          <cell r="A160" t="str">
            <v>24019</v>
          </cell>
          <cell r="B160" t="str">
            <v>24-019 Total</v>
          </cell>
          <cell r="C160" t="str">
            <v>24-019</v>
          </cell>
          <cell r="D160" t="str">
            <v xml:space="preserve">OMAK                </v>
          </cell>
          <cell r="E160" t="str">
            <v>BLSC</v>
          </cell>
          <cell r="F160">
            <v>36133</v>
          </cell>
          <cell r="G160">
            <v>11228</v>
          </cell>
          <cell r="H160">
            <v>0.31074087399330252</v>
          </cell>
          <cell r="I160">
            <v>488.17391304347825</v>
          </cell>
          <cell r="J160">
            <v>36133</v>
          </cell>
          <cell r="K160">
            <v>19958</v>
          </cell>
          <cell r="L160">
            <v>0.55234826889546951</v>
          </cell>
          <cell r="M160">
            <v>867.73913043478262</v>
          </cell>
        </row>
        <row r="161">
          <cell r="A161" t="str">
            <v>24105</v>
          </cell>
          <cell r="B161" t="str">
            <v>24-105 Total</v>
          </cell>
          <cell r="C161" t="str">
            <v>24-105</v>
          </cell>
          <cell r="D161" t="str">
            <v xml:space="preserve">OKANOGAN            </v>
          </cell>
          <cell r="E161" t="str">
            <v>BLC</v>
          </cell>
          <cell r="F161">
            <v>26519</v>
          </cell>
          <cell r="G161">
            <v>5248</v>
          </cell>
          <cell r="H161">
            <v>0.1978958482597383</v>
          </cell>
          <cell r="I161">
            <v>228.17391304347825</v>
          </cell>
          <cell r="J161">
            <v>26519</v>
          </cell>
          <cell r="K161">
            <v>11409</v>
          </cell>
          <cell r="L161">
            <v>0.43021984237716354</v>
          </cell>
          <cell r="M161">
            <v>496.04347826086956</v>
          </cell>
        </row>
        <row r="162">
          <cell r="A162" t="str">
            <v>24111</v>
          </cell>
          <cell r="B162" t="str">
            <v>24-111 Total</v>
          </cell>
          <cell r="C162" t="str">
            <v>24-111</v>
          </cell>
          <cell r="D162" t="str">
            <v xml:space="preserve">BREWSTER            </v>
          </cell>
          <cell r="E162" t="str">
            <v>BLSC</v>
          </cell>
          <cell r="F162">
            <v>22609</v>
          </cell>
          <cell r="G162">
            <v>4474</v>
          </cell>
          <cell r="H162">
            <v>0.19788579769118492</v>
          </cell>
          <cell r="I162">
            <v>194.52173913043478</v>
          </cell>
          <cell r="J162">
            <v>22609</v>
          </cell>
          <cell r="K162">
            <v>18737</v>
          </cell>
          <cell r="L162">
            <v>0.82874076695121413</v>
          </cell>
          <cell r="M162">
            <v>814.6521739130435</v>
          </cell>
        </row>
        <row r="163">
          <cell r="A163" t="str">
            <v>24122</v>
          </cell>
          <cell r="B163" t="str">
            <v>24-122 Total</v>
          </cell>
          <cell r="C163" t="str">
            <v>24-122</v>
          </cell>
          <cell r="D163" t="str">
            <v xml:space="preserve">PATEROS             </v>
          </cell>
          <cell r="E163" t="str">
            <v>BLS</v>
          </cell>
          <cell r="F163">
            <v>6670</v>
          </cell>
          <cell r="G163">
            <v>1989</v>
          </cell>
          <cell r="H163">
            <v>0.29820089955022488</v>
          </cell>
          <cell r="I163">
            <v>86.478260869565219</v>
          </cell>
          <cell r="J163">
            <v>6670</v>
          </cell>
          <cell r="K163">
            <v>4253</v>
          </cell>
          <cell r="L163">
            <v>0.63763118440779609</v>
          </cell>
          <cell r="M163">
            <v>184.91304347826087</v>
          </cell>
        </row>
        <row r="164">
          <cell r="A164" t="str">
            <v>24350</v>
          </cell>
          <cell r="B164" t="str">
            <v>24-350 Total</v>
          </cell>
          <cell r="C164" t="str">
            <v>24-350</v>
          </cell>
          <cell r="D164" t="str">
            <v xml:space="preserve">METHOW VALLEY       </v>
          </cell>
          <cell r="E164" t="str">
            <v>BL</v>
          </cell>
          <cell r="F164">
            <v>14322</v>
          </cell>
          <cell r="G164">
            <v>1466</v>
          </cell>
          <cell r="H164">
            <v>0.10236000558581204</v>
          </cell>
          <cell r="I164">
            <v>66.63636363636364</v>
          </cell>
          <cell r="J164">
            <v>14322</v>
          </cell>
          <cell r="K164">
            <v>7114</v>
          </cell>
          <cell r="L164">
            <v>0.49671833542801286</v>
          </cell>
          <cell r="M164">
            <v>323.36363636363637</v>
          </cell>
        </row>
        <row r="165">
          <cell r="A165" t="str">
            <v>24404</v>
          </cell>
          <cell r="B165" t="str">
            <v>24-404 Total</v>
          </cell>
          <cell r="C165" t="str">
            <v>24-404</v>
          </cell>
          <cell r="D165" t="str">
            <v xml:space="preserve">TONASKET            </v>
          </cell>
          <cell r="E165" t="str">
            <v>BLSC</v>
          </cell>
          <cell r="F165">
            <v>27301</v>
          </cell>
          <cell r="G165">
            <v>7177</v>
          </cell>
          <cell r="H165">
            <v>0.26288414343796929</v>
          </cell>
          <cell r="I165">
            <v>312.04347826086956</v>
          </cell>
          <cell r="J165">
            <v>27301</v>
          </cell>
          <cell r="K165">
            <v>15002</v>
          </cell>
          <cell r="L165">
            <v>0.54950368118383941</v>
          </cell>
          <cell r="M165">
            <v>652.26086956521738</v>
          </cell>
        </row>
        <row r="166">
          <cell r="A166" t="str">
            <v>24410</v>
          </cell>
          <cell r="B166" t="str">
            <v>24-410 Total</v>
          </cell>
          <cell r="C166" t="str">
            <v>24-410</v>
          </cell>
          <cell r="D166" t="str">
            <v xml:space="preserve">OROVILLE            </v>
          </cell>
          <cell r="E166" t="str">
            <v>BLC</v>
          </cell>
          <cell r="F166">
            <v>13046</v>
          </cell>
          <cell r="G166">
            <v>3014</v>
          </cell>
          <cell r="H166">
            <v>0.23102866779089376</v>
          </cell>
          <cell r="I166">
            <v>137</v>
          </cell>
          <cell r="J166">
            <v>13046</v>
          </cell>
          <cell r="K166">
            <v>7676</v>
          </cell>
          <cell r="L166">
            <v>0.58837957994787671</v>
          </cell>
          <cell r="M166">
            <v>348.90909090909093</v>
          </cell>
        </row>
        <row r="167">
          <cell r="A167" t="str">
            <v>25101</v>
          </cell>
          <cell r="B167" t="str">
            <v>25-101 Total</v>
          </cell>
          <cell r="C167" t="str">
            <v>25-101</v>
          </cell>
          <cell r="D167" t="str">
            <v xml:space="preserve">OCEAN BEACH         </v>
          </cell>
          <cell r="E167" t="str">
            <v>BLSC</v>
          </cell>
          <cell r="F167">
            <v>21189</v>
          </cell>
          <cell r="G167">
            <v>6425</v>
          </cell>
          <cell r="H167">
            <v>0.30322337061682947</v>
          </cell>
          <cell r="I167">
            <v>305.95238095238096</v>
          </cell>
          <cell r="J167">
            <v>21189</v>
          </cell>
          <cell r="K167">
            <v>13291</v>
          </cell>
          <cell r="L167">
            <v>0.62725942706121096</v>
          </cell>
          <cell r="M167">
            <v>632.90476190476193</v>
          </cell>
        </row>
        <row r="168">
          <cell r="A168" t="str">
            <v>25116</v>
          </cell>
          <cell r="B168" t="str">
            <v>25-116 Total</v>
          </cell>
          <cell r="C168" t="str">
            <v>25-116</v>
          </cell>
          <cell r="D168" t="str">
            <v xml:space="preserve">RAYMOND             </v>
          </cell>
          <cell r="E168" t="str">
            <v>BL</v>
          </cell>
          <cell r="F168">
            <v>13110</v>
          </cell>
          <cell r="G168">
            <v>2570</v>
          </cell>
          <cell r="H168">
            <v>0.19603356216628529</v>
          </cell>
          <cell r="I168">
            <v>111.73913043478261</v>
          </cell>
          <cell r="J168">
            <v>13110</v>
          </cell>
          <cell r="K168">
            <v>6353</v>
          </cell>
          <cell r="L168">
            <v>0.48459191456903128</v>
          </cell>
          <cell r="M168">
            <v>276.21739130434781</v>
          </cell>
        </row>
        <row r="169">
          <cell r="A169" t="str">
            <v>25118</v>
          </cell>
          <cell r="B169" t="str">
            <v>25-118 Total</v>
          </cell>
          <cell r="C169" t="str">
            <v>25-118</v>
          </cell>
          <cell r="D169" t="str">
            <v xml:space="preserve">SOUTH BEND          </v>
          </cell>
          <cell r="E169" t="str">
            <v>BL</v>
          </cell>
          <cell r="F169">
            <v>11572</v>
          </cell>
          <cell r="G169">
            <v>3700</v>
          </cell>
          <cell r="H169">
            <v>0.31973729692360869</v>
          </cell>
          <cell r="I169">
            <v>168.18181818181819</v>
          </cell>
          <cell r="J169">
            <v>11572</v>
          </cell>
          <cell r="K169">
            <v>8619</v>
          </cell>
          <cell r="L169">
            <v>0.7448150708606982</v>
          </cell>
          <cell r="M169">
            <v>391.77272727272725</v>
          </cell>
        </row>
        <row r="170">
          <cell r="A170" t="str">
            <v>25155</v>
          </cell>
          <cell r="B170" t="str">
            <v>25-155 Total</v>
          </cell>
          <cell r="C170" t="str">
            <v>25-155</v>
          </cell>
          <cell r="D170" t="str">
            <v xml:space="preserve">NASELLE GRAYS RIV   </v>
          </cell>
          <cell r="E170" t="str">
            <v>BL</v>
          </cell>
          <cell r="F170">
            <v>7061</v>
          </cell>
          <cell r="G170">
            <v>1476</v>
          </cell>
          <cell r="H170">
            <v>0.20903554737289337</v>
          </cell>
          <cell r="I170">
            <v>64.173913043478265</v>
          </cell>
          <cell r="J170">
            <v>7061</v>
          </cell>
          <cell r="K170">
            <v>3935</v>
          </cell>
          <cell r="L170">
            <v>0.55728650332814045</v>
          </cell>
          <cell r="M170">
            <v>171.08695652173913</v>
          </cell>
        </row>
        <row r="171">
          <cell r="A171" t="str">
            <v>25160</v>
          </cell>
          <cell r="B171" t="str">
            <v>25-160 Total</v>
          </cell>
          <cell r="C171" t="str">
            <v>25-160</v>
          </cell>
          <cell r="D171" t="str">
            <v xml:space="preserve">WILLAPA VALLEY      </v>
          </cell>
          <cell r="E171" t="str">
            <v>BL</v>
          </cell>
          <cell r="F171">
            <v>8470</v>
          </cell>
          <cell r="G171">
            <v>2708</v>
          </cell>
          <cell r="H171">
            <v>0.31971664698937424</v>
          </cell>
          <cell r="I171">
            <v>123.09090909090909</v>
          </cell>
          <cell r="J171">
            <v>8470</v>
          </cell>
          <cell r="K171">
            <v>5460</v>
          </cell>
          <cell r="L171">
            <v>0.64462809917355368</v>
          </cell>
          <cell r="M171">
            <v>248.18181818181819</v>
          </cell>
        </row>
        <row r="172">
          <cell r="A172" t="str">
            <v>25200</v>
          </cell>
          <cell r="B172" t="str">
            <v>25-200 Total</v>
          </cell>
          <cell r="C172" t="str">
            <v>25-200</v>
          </cell>
          <cell r="D172" t="str">
            <v xml:space="preserve">NORTH RIVER         </v>
          </cell>
          <cell r="E172" t="str">
            <v>BL</v>
          </cell>
          <cell r="F172">
            <v>1288</v>
          </cell>
          <cell r="G172">
            <v>449</v>
          </cell>
          <cell r="H172">
            <v>0.34860248447204967</v>
          </cell>
          <cell r="I172">
            <v>19.521739130434781</v>
          </cell>
          <cell r="J172">
            <v>1288</v>
          </cell>
          <cell r="K172">
            <v>721</v>
          </cell>
          <cell r="L172">
            <v>0.55978260869565222</v>
          </cell>
          <cell r="M172">
            <v>31.347826086956523</v>
          </cell>
        </row>
        <row r="173">
          <cell r="A173" t="str">
            <v>26056</v>
          </cell>
          <cell r="B173" t="str">
            <v>26-056 Total</v>
          </cell>
          <cell r="C173" t="str">
            <v>26-056</v>
          </cell>
          <cell r="D173" t="str">
            <v xml:space="preserve">NEWPORT             </v>
          </cell>
          <cell r="E173" t="str">
            <v>BLS</v>
          </cell>
          <cell r="F173">
            <v>24495</v>
          </cell>
          <cell r="G173">
            <v>14323</v>
          </cell>
          <cell r="H173">
            <v>0.58473157787303531</v>
          </cell>
          <cell r="I173">
            <v>622.73913043478262</v>
          </cell>
          <cell r="J173">
            <v>24495</v>
          </cell>
          <cell r="K173">
            <v>13652</v>
          </cell>
          <cell r="L173">
            <v>0.5573382322923045</v>
          </cell>
          <cell r="M173">
            <v>593.56521739130437</v>
          </cell>
        </row>
        <row r="174">
          <cell r="A174" t="str">
            <v>26059</v>
          </cell>
          <cell r="B174" t="str">
            <v>26-059 Total</v>
          </cell>
          <cell r="C174" t="str">
            <v>26-059</v>
          </cell>
          <cell r="D174" t="str">
            <v xml:space="preserve">CUSICK              </v>
          </cell>
          <cell r="E174" t="str">
            <v>BL</v>
          </cell>
          <cell r="F174">
            <v>5896</v>
          </cell>
          <cell r="G174">
            <v>2021</v>
          </cell>
          <cell r="H174">
            <v>0.34277476255088196</v>
          </cell>
          <cell r="I174">
            <v>91.86363636363636</v>
          </cell>
          <cell r="J174">
            <v>5896</v>
          </cell>
          <cell r="K174">
            <v>4347</v>
          </cell>
          <cell r="L174">
            <v>0.73727951153324289</v>
          </cell>
          <cell r="M174">
            <v>197.59090909090909</v>
          </cell>
        </row>
        <row r="175">
          <cell r="A175" t="str">
            <v>26070</v>
          </cell>
          <cell r="B175" t="str">
            <v>26-070 Total</v>
          </cell>
          <cell r="C175" t="str">
            <v>26-070</v>
          </cell>
          <cell r="D175" t="str">
            <v xml:space="preserve">SELKIRK             </v>
          </cell>
          <cell r="E175" t="str">
            <v>BL</v>
          </cell>
          <cell r="F175">
            <v>5712</v>
          </cell>
          <cell r="G175">
            <v>1778</v>
          </cell>
          <cell r="H175">
            <v>0.31127450980392157</v>
          </cell>
          <cell r="I175">
            <v>78.441176470588232</v>
          </cell>
          <cell r="J175">
            <v>5712</v>
          </cell>
          <cell r="K175">
            <v>2706</v>
          </cell>
          <cell r="L175">
            <v>0.47373949579831931</v>
          </cell>
          <cell r="M175">
            <v>119.38235294117646</v>
          </cell>
        </row>
        <row r="176">
          <cell r="A176" t="str">
            <v>27001</v>
          </cell>
          <cell r="B176" t="str">
            <v>27-001 Total</v>
          </cell>
          <cell r="C176" t="str">
            <v>27-001</v>
          </cell>
          <cell r="D176" t="str">
            <v xml:space="preserve">STEILACOOM HIST.    </v>
          </cell>
          <cell r="E176" t="str">
            <v>BLC</v>
          </cell>
          <cell r="F176">
            <v>69184</v>
          </cell>
          <cell r="G176">
            <v>4367</v>
          </cell>
          <cell r="H176">
            <v>6.3121530989824232E-2</v>
          </cell>
          <cell r="I176">
            <v>189.86956521739131</v>
          </cell>
          <cell r="J176">
            <v>69184</v>
          </cell>
          <cell r="K176">
            <v>22824</v>
          </cell>
          <cell r="L176">
            <v>0.32990286771507865</v>
          </cell>
          <cell r="M176">
            <v>992.3478260869565</v>
          </cell>
        </row>
        <row r="177">
          <cell r="A177" t="str">
            <v>27003</v>
          </cell>
          <cell r="B177" t="str">
            <v>27-003 Total</v>
          </cell>
          <cell r="C177" t="str">
            <v>27-003</v>
          </cell>
          <cell r="D177" t="str">
            <v xml:space="preserve">PUYALLUP            </v>
          </cell>
          <cell r="E177" t="str">
            <v>BL</v>
          </cell>
          <cell r="F177">
            <v>452424</v>
          </cell>
          <cell r="G177">
            <v>15961</v>
          </cell>
          <cell r="H177">
            <v>3.527885346489134E-2</v>
          </cell>
          <cell r="I177">
            <v>760.04761904761904</v>
          </cell>
          <cell r="J177">
            <v>452424</v>
          </cell>
          <cell r="K177">
            <v>130136</v>
          </cell>
          <cell r="L177">
            <v>0.2876416812547522</v>
          </cell>
          <cell r="M177">
            <v>6196.9523809523807</v>
          </cell>
        </row>
        <row r="178">
          <cell r="A178" t="str">
            <v>27010</v>
          </cell>
          <cell r="B178" t="str">
            <v>27-010 Total</v>
          </cell>
          <cell r="C178" t="str">
            <v>27-010</v>
          </cell>
          <cell r="D178" t="str">
            <v xml:space="preserve">TACOMA              </v>
          </cell>
          <cell r="E178" t="str">
            <v>BLS</v>
          </cell>
          <cell r="F178">
            <v>695984.44444444438</v>
          </cell>
          <cell r="G178">
            <v>168142</v>
          </cell>
          <cell r="H178">
            <v>0.2415887328260849</v>
          </cell>
          <cell r="I178">
            <v>7322.3129032258066</v>
          </cell>
          <cell r="J178">
            <v>695984.44444444438</v>
          </cell>
          <cell r="K178">
            <v>379751</v>
          </cell>
          <cell r="L178">
            <v>0.54563144770157701</v>
          </cell>
          <cell r="M178">
            <v>16537.543548387097</v>
          </cell>
        </row>
        <row r="179">
          <cell r="A179" t="str">
            <v>27019</v>
          </cell>
          <cell r="B179" t="str">
            <v>27-019 Total</v>
          </cell>
          <cell r="C179" t="str">
            <v>27-019</v>
          </cell>
          <cell r="D179" t="str">
            <v xml:space="preserve">CARBONADO           </v>
          </cell>
          <cell r="E179" t="str">
            <v>BL</v>
          </cell>
          <cell r="F179">
            <v>4026</v>
          </cell>
          <cell r="G179">
            <v>457</v>
          </cell>
          <cell r="H179">
            <v>0.11351217088922007</v>
          </cell>
          <cell r="I179">
            <v>20.772727272727273</v>
          </cell>
          <cell r="J179">
            <v>4026</v>
          </cell>
          <cell r="K179">
            <v>970</v>
          </cell>
          <cell r="L179">
            <v>0.24093392945851963</v>
          </cell>
          <cell r="M179">
            <v>44.090909090909093</v>
          </cell>
        </row>
        <row r="180">
          <cell r="A180" t="str">
            <v>27083</v>
          </cell>
          <cell r="B180" t="str">
            <v>27-083 Total</v>
          </cell>
          <cell r="C180" t="str">
            <v>27-083</v>
          </cell>
          <cell r="D180" t="str">
            <v xml:space="preserve">UNIVERSITY PLACE    </v>
          </cell>
          <cell r="E180" t="str">
            <v>BLS</v>
          </cell>
          <cell r="F180">
            <v>133216</v>
          </cell>
          <cell r="G180">
            <v>19729</v>
          </cell>
          <cell r="H180">
            <v>0.14809782608695651</v>
          </cell>
          <cell r="I180">
            <v>857.78260869565213</v>
          </cell>
          <cell r="J180">
            <v>133216</v>
          </cell>
          <cell r="K180">
            <v>59701</v>
          </cell>
          <cell r="L180">
            <v>0.44815187364881093</v>
          </cell>
          <cell r="M180">
            <v>2595.695652173913</v>
          </cell>
        </row>
        <row r="181">
          <cell r="A181" t="str">
            <v>27320</v>
          </cell>
          <cell r="B181" t="str">
            <v>27-320 Total</v>
          </cell>
          <cell r="C181" t="str">
            <v>27-320</v>
          </cell>
          <cell r="D181" t="str">
            <v xml:space="preserve">SUMNER              </v>
          </cell>
          <cell r="E181" t="str">
            <v>BLS</v>
          </cell>
          <cell r="F181">
            <v>202202</v>
          </cell>
          <cell r="G181">
            <v>21339</v>
          </cell>
          <cell r="H181">
            <v>0.10553308078060554</v>
          </cell>
          <cell r="I181">
            <v>969.9545454545455</v>
          </cell>
          <cell r="J181">
            <v>202202</v>
          </cell>
          <cell r="K181">
            <v>83641</v>
          </cell>
          <cell r="L181">
            <v>0.41365070572991364</v>
          </cell>
          <cell r="M181">
            <v>3801.8636363636365</v>
          </cell>
        </row>
        <row r="182">
          <cell r="A182" t="str">
            <v>27343</v>
          </cell>
          <cell r="B182" t="str">
            <v>27-343 Total</v>
          </cell>
          <cell r="C182" t="str">
            <v>27-343</v>
          </cell>
          <cell r="D182" t="str">
            <v xml:space="preserve">DIERINGER           </v>
          </cell>
          <cell r="E182" t="str">
            <v>BL</v>
          </cell>
          <cell r="F182">
            <v>34304</v>
          </cell>
          <cell r="G182">
            <v>728</v>
          </cell>
          <cell r="H182">
            <v>2.1222014925373133E-2</v>
          </cell>
          <cell r="I182">
            <v>32.597014925373138</v>
          </cell>
          <cell r="J182">
            <v>34304</v>
          </cell>
          <cell r="K182">
            <v>10161</v>
          </cell>
          <cell r="L182">
            <v>0.29620452425373134</v>
          </cell>
          <cell r="M182">
            <v>454.97014925373139</v>
          </cell>
        </row>
        <row r="183">
          <cell r="A183" t="str">
            <v>27344</v>
          </cell>
          <cell r="B183" t="str">
            <v>27-344 Total</v>
          </cell>
          <cell r="C183" t="str">
            <v>27-344</v>
          </cell>
          <cell r="D183" t="str">
            <v xml:space="preserve">ORTING              </v>
          </cell>
          <cell r="E183" t="str">
            <v>BL</v>
          </cell>
          <cell r="F183">
            <v>54556</v>
          </cell>
          <cell r="G183">
            <v>5614</v>
          </cell>
          <cell r="H183">
            <v>0.10290343866852408</v>
          </cell>
          <cell r="I183">
            <v>244.08695652173913</v>
          </cell>
          <cell r="J183">
            <v>54556</v>
          </cell>
          <cell r="K183">
            <v>17566</v>
          </cell>
          <cell r="L183">
            <v>0.32198108365715961</v>
          </cell>
          <cell r="M183">
            <v>763.73913043478262</v>
          </cell>
        </row>
        <row r="184">
          <cell r="A184" t="str">
            <v>27400</v>
          </cell>
          <cell r="B184" t="str">
            <v>27-400 Total</v>
          </cell>
          <cell r="C184" t="str">
            <v>27-400</v>
          </cell>
          <cell r="D184" t="str">
            <v xml:space="preserve">CLOVER PARK         </v>
          </cell>
          <cell r="E184" t="str">
            <v>BLC</v>
          </cell>
          <cell r="F184">
            <v>284073</v>
          </cell>
          <cell r="G184">
            <v>102058</v>
          </cell>
          <cell r="H184">
            <v>0.35926680817958762</v>
          </cell>
          <cell r="I184">
            <v>4437.304347826087</v>
          </cell>
          <cell r="J184">
            <v>284073</v>
          </cell>
          <cell r="K184">
            <v>168055</v>
          </cell>
          <cell r="L184">
            <v>0.59159089388995079</v>
          </cell>
          <cell r="M184">
            <v>7306.739130434783</v>
          </cell>
        </row>
        <row r="185">
          <cell r="A185" t="str">
            <v>27401</v>
          </cell>
          <cell r="B185" t="str">
            <v>27-401 Total</v>
          </cell>
          <cell r="C185" t="str">
            <v>27-401</v>
          </cell>
          <cell r="D185" t="str">
            <v xml:space="preserve">PENINSULA           </v>
          </cell>
          <cell r="E185" t="str">
            <v>BLSC</v>
          </cell>
          <cell r="F185">
            <v>188186.53333333335</v>
          </cell>
          <cell r="G185">
            <v>21980</v>
          </cell>
          <cell r="H185">
            <v>0.11679900580912979</v>
          </cell>
          <cell r="I185">
            <v>966.86217008797655</v>
          </cell>
          <cell r="J185">
            <v>188186.53333333335</v>
          </cell>
          <cell r="K185">
            <v>60638</v>
          </cell>
          <cell r="L185">
            <v>0.32222284414258473</v>
          </cell>
          <cell r="M185">
            <v>2667.3607038123164</v>
          </cell>
        </row>
        <row r="186">
          <cell r="A186" t="str">
            <v>27402</v>
          </cell>
          <cell r="B186" t="str">
            <v>27-402 Total</v>
          </cell>
          <cell r="C186" t="str">
            <v>27-402</v>
          </cell>
          <cell r="D186" t="str">
            <v xml:space="preserve">FRANKLIN PIERCE     </v>
          </cell>
          <cell r="E186" t="str">
            <v>BLS</v>
          </cell>
          <cell r="F186">
            <v>172326</v>
          </cell>
          <cell r="G186">
            <v>63097</v>
          </cell>
          <cell r="H186">
            <v>0.36614904309274282</v>
          </cell>
          <cell r="I186">
            <v>2868.0454545454545</v>
          </cell>
          <cell r="J186">
            <v>172326</v>
          </cell>
          <cell r="K186">
            <v>119052</v>
          </cell>
          <cell r="L186">
            <v>0.69085338254239059</v>
          </cell>
          <cell r="M186">
            <v>5411.454545454545</v>
          </cell>
        </row>
        <row r="187">
          <cell r="A187" t="str">
            <v>27403</v>
          </cell>
          <cell r="B187" t="str">
            <v>27-403 Total</v>
          </cell>
          <cell r="C187" t="str">
            <v>27-403</v>
          </cell>
          <cell r="D187" t="str">
            <v xml:space="preserve">BETHEL              </v>
          </cell>
          <cell r="E187" t="str">
            <v>BLS</v>
          </cell>
          <cell r="F187">
            <v>417773.79310344829</v>
          </cell>
          <cell r="G187">
            <v>81616</v>
          </cell>
          <cell r="H187">
            <v>0.19535931010347127</v>
          </cell>
          <cell r="I187">
            <v>3704.0125195618152</v>
          </cell>
          <cell r="J187">
            <v>417773.79310344829</v>
          </cell>
          <cell r="K187">
            <v>188854</v>
          </cell>
          <cell r="L187">
            <v>0.45204846047687908</v>
          </cell>
          <cell r="M187">
            <v>8570.8388106416278</v>
          </cell>
        </row>
        <row r="188">
          <cell r="A188" t="str">
            <v>27404</v>
          </cell>
          <cell r="B188" t="str">
            <v>27-404 Total</v>
          </cell>
          <cell r="C188" t="str">
            <v>27-404</v>
          </cell>
          <cell r="D188" t="str">
            <v xml:space="preserve">EATONVILLE          </v>
          </cell>
          <cell r="E188" t="str">
            <v>BLC</v>
          </cell>
          <cell r="F188">
            <v>40458</v>
          </cell>
          <cell r="G188">
            <v>5090</v>
          </cell>
          <cell r="H188">
            <v>0.12580948143754017</v>
          </cell>
          <cell r="I188">
            <v>231.36363636363637</v>
          </cell>
          <cell r="J188">
            <v>40458</v>
          </cell>
          <cell r="K188">
            <v>18451</v>
          </cell>
          <cell r="L188">
            <v>0.4560531909634683</v>
          </cell>
          <cell r="M188">
            <v>838.68181818181813</v>
          </cell>
        </row>
        <row r="189">
          <cell r="A189" t="str">
            <v>27416</v>
          </cell>
          <cell r="B189" t="str">
            <v>27-416 Total</v>
          </cell>
          <cell r="C189" t="str">
            <v>27-416</v>
          </cell>
          <cell r="D189" t="str">
            <v xml:space="preserve">WHITE RIVER         </v>
          </cell>
          <cell r="E189" t="str">
            <v>BL</v>
          </cell>
          <cell r="F189">
            <v>90942</v>
          </cell>
          <cell r="G189">
            <v>10788</v>
          </cell>
          <cell r="H189">
            <v>0.11862505772910206</v>
          </cell>
          <cell r="I189">
            <v>469.04347826086956</v>
          </cell>
          <cell r="J189">
            <v>90942</v>
          </cell>
          <cell r="K189">
            <v>24322</v>
          </cell>
          <cell r="L189">
            <v>0.26744518484308683</v>
          </cell>
          <cell r="M189">
            <v>1057.4782608695652</v>
          </cell>
        </row>
        <row r="190">
          <cell r="A190" t="str">
            <v>27417</v>
          </cell>
          <cell r="B190" t="str">
            <v>27-417 Total</v>
          </cell>
          <cell r="C190" t="str">
            <v>27-417</v>
          </cell>
          <cell r="D190" t="str">
            <v xml:space="preserve">FIFE                </v>
          </cell>
          <cell r="E190" t="str">
            <v>BL</v>
          </cell>
          <cell r="F190">
            <v>75091.5</v>
          </cell>
          <cell r="G190">
            <v>13559</v>
          </cell>
          <cell r="H190">
            <v>0.1805663756883269</v>
          </cell>
          <cell r="I190">
            <v>661.41463414634143</v>
          </cell>
          <cell r="J190">
            <v>75091.5</v>
          </cell>
          <cell r="K190">
            <v>34793</v>
          </cell>
          <cell r="L190">
            <v>0.46334139017065845</v>
          </cell>
          <cell r="M190">
            <v>1697.219512195122</v>
          </cell>
        </row>
        <row r="191">
          <cell r="A191" t="str">
            <v>28137</v>
          </cell>
          <cell r="B191" t="str">
            <v>28-137 Total</v>
          </cell>
          <cell r="C191" t="str">
            <v>28-137</v>
          </cell>
          <cell r="D191" t="str">
            <v xml:space="preserve">ORCAS               </v>
          </cell>
          <cell r="E191" t="str">
            <v>BL</v>
          </cell>
          <cell r="F191">
            <v>9013.3333333333339</v>
          </cell>
          <cell r="G191">
            <v>2200</v>
          </cell>
          <cell r="H191">
            <v>0.24408284023668636</v>
          </cell>
          <cell r="I191">
            <v>101.53846153846153</v>
          </cell>
          <cell r="J191">
            <v>9013.3333333333339</v>
          </cell>
          <cell r="K191">
            <v>4676</v>
          </cell>
          <cell r="L191">
            <v>0.51878698224852071</v>
          </cell>
          <cell r="M191">
            <v>215.8153846153846</v>
          </cell>
        </row>
        <row r="192">
          <cell r="A192" t="str">
            <v>28144</v>
          </cell>
          <cell r="B192" t="str">
            <v>28-144 Total</v>
          </cell>
          <cell r="C192" t="str">
            <v>28-144</v>
          </cell>
          <cell r="D192" t="str">
            <v xml:space="preserve">LOPEZ               </v>
          </cell>
          <cell r="E192" t="str">
            <v>BL</v>
          </cell>
          <cell r="F192">
            <v>5060</v>
          </cell>
          <cell r="G192">
            <v>1596</v>
          </cell>
          <cell r="H192">
            <v>0.31541501976284586</v>
          </cell>
          <cell r="I192">
            <v>69.391304347826093</v>
          </cell>
          <cell r="J192">
            <v>5060</v>
          </cell>
          <cell r="K192">
            <v>2387</v>
          </cell>
          <cell r="L192">
            <v>0.47173913043478261</v>
          </cell>
          <cell r="M192">
            <v>103.78260869565217</v>
          </cell>
        </row>
        <row r="193">
          <cell r="A193" t="str">
            <v>28149</v>
          </cell>
          <cell r="B193" t="str">
            <v>28-149 Total</v>
          </cell>
          <cell r="C193" t="str">
            <v>28-149</v>
          </cell>
          <cell r="D193" t="str">
            <v xml:space="preserve">SAN JUAN            </v>
          </cell>
          <cell r="E193" t="str">
            <v>BL</v>
          </cell>
          <cell r="F193">
            <v>21275</v>
          </cell>
          <cell r="G193">
            <v>1666</v>
          </cell>
          <cell r="H193">
            <v>7.8307873090481789E-2</v>
          </cell>
          <cell r="I193">
            <v>72.434782608695656</v>
          </cell>
          <cell r="J193">
            <v>21275</v>
          </cell>
          <cell r="K193">
            <v>6690</v>
          </cell>
          <cell r="L193">
            <v>0.31445358401880141</v>
          </cell>
          <cell r="M193">
            <v>290.86956521739131</v>
          </cell>
        </row>
        <row r="194">
          <cell r="A194" t="str">
            <v>29011</v>
          </cell>
          <cell r="B194" t="str">
            <v>29-011 Total</v>
          </cell>
          <cell r="C194" t="str">
            <v>29-011</v>
          </cell>
          <cell r="D194" t="str">
            <v xml:space="preserve">CONCRETE            </v>
          </cell>
          <cell r="E194" t="str">
            <v>BL</v>
          </cell>
          <cell r="F194">
            <v>12535</v>
          </cell>
          <cell r="G194">
            <v>2370</v>
          </cell>
          <cell r="H194">
            <v>0.18907060231352213</v>
          </cell>
          <cell r="I194">
            <v>103.04347826086956</v>
          </cell>
          <cell r="J194">
            <v>12535</v>
          </cell>
          <cell r="K194">
            <v>6932</v>
          </cell>
          <cell r="L194">
            <v>0.55301156761069004</v>
          </cell>
          <cell r="M194">
            <v>301.39130434782606</v>
          </cell>
        </row>
        <row r="195">
          <cell r="A195" t="str">
            <v>29100</v>
          </cell>
          <cell r="B195" t="str">
            <v>29-100 Total</v>
          </cell>
          <cell r="C195" t="str">
            <v>29-100</v>
          </cell>
          <cell r="D195" t="str">
            <v xml:space="preserve">BURLINGTON EDISON   </v>
          </cell>
          <cell r="E195" t="str">
            <v>BLS</v>
          </cell>
          <cell r="F195">
            <v>95942</v>
          </cell>
          <cell r="G195">
            <v>15803</v>
          </cell>
          <cell r="H195">
            <v>0.16471409810093599</v>
          </cell>
          <cell r="I195">
            <v>718.31818181818187</v>
          </cell>
          <cell r="J195">
            <v>95942</v>
          </cell>
          <cell r="K195">
            <v>38643</v>
          </cell>
          <cell r="L195">
            <v>0.40277459298326074</v>
          </cell>
          <cell r="M195">
            <v>1756.5</v>
          </cell>
        </row>
        <row r="196">
          <cell r="A196" t="str">
            <v>29101</v>
          </cell>
          <cell r="B196" t="str">
            <v>29-101 Total</v>
          </cell>
          <cell r="C196" t="str">
            <v>29-101</v>
          </cell>
          <cell r="D196" t="str">
            <v xml:space="preserve">SEDRO WOOLLEY       </v>
          </cell>
          <cell r="E196" t="str">
            <v>BL</v>
          </cell>
          <cell r="F196">
            <v>107595.54545454546</v>
          </cell>
          <cell r="G196">
            <v>19401</v>
          </cell>
          <cell r="H196">
            <v>0.18031415629744726</v>
          </cell>
          <cell r="I196">
            <v>885.52282157676348</v>
          </cell>
          <cell r="J196">
            <v>107595.54545454546</v>
          </cell>
          <cell r="K196">
            <v>51005</v>
          </cell>
          <cell r="L196">
            <v>0.47404378856508927</v>
          </cell>
          <cell r="M196">
            <v>2328.0290456431535</v>
          </cell>
        </row>
        <row r="197">
          <cell r="A197" t="str">
            <v>29103</v>
          </cell>
          <cell r="B197" t="str">
            <v>29-103 Total</v>
          </cell>
          <cell r="C197" t="str">
            <v>29-103</v>
          </cell>
          <cell r="D197" t="str">
            <v xml:space="preserve">ANACORTES           </v>
          </cell>
          <cell r="E197" t="str">
            <v>BL</v>
          </cell>
          <cell r="F197">
            <v>59642</v>
          </cell>
          <cell r="G197">
            <v>5236</v>
          </cell>
          <cell r="H197">
            <v>8.7790483216525272E-2</v>
          </cell>
          <cell r="I197">
            <v>238</v>
          </cell>
          <cell r="J197">
            <v>59642</v>
          </cell>
          <cell r="K197">
            <v>19459</v>
          </cell>
          <cell r="L197">
            <v>0.32626337144964956</v>
          </cell>
          <cell r="M197">
            <v>884.5</v>
          </cell>
        </row>
        <row r="198">
          <cell r="A198" t="str">
            <v>29311</v>
          </cell>
          <cell r="B198" t="str">
            <v>29-311 Total</v>
          </cell>
          <cell r="C198" t="str">
            <v>29-311</v>
          </cell>
          <cell r="D198" t="str">
            <v xml:space="preserve">LA CONNER           </v>
          </cell>
          <cell r="E198" t="str">
            <v>BL</v>
          </cell>
          <cell r="F198">
            <v>14398</v>
          </cell>
          <cell r="G198">
            <v>1648</v>
          </cell>
          <cell r="H198">
            <v>0.11446034171412696</v>
          </cell>
          <cell r="I198">
            <v>71.652173913043484</v>
          </cell>
          <cell r="J198">
            <v>14398</v>
          </cell>
          <cell r="K198">
            <v>5885</v>
          </cell>
          <cell r="L198">
            <v>0.40873732462842061</v>
          </cell>
          <cell r="M198">
            <v>255.86956521739131</v>
          </cell>
        </row>
        <row r="199">
          <cell r="A199" t="str">
            <v>29317</v>
          </cell>
          <cell r="B199" t="str">
            <v>29-317 Total</v>
          </cell>
          <cell r="C199" t="str">
            <v>29-317</v>
          </cell>
          <cell r="D199" t="str">
            <v xml:space="preserve">CONWAY              </v>
          </cell>
          <cell r="E199" t="str">
            <v>BL</v>
          </cell>
          <cell r="F199">
            <v>10428</v>
          </cell>
          <cell r="G199">
            <v>477</v>
          </cell>
          <cell r="H199">
            <v>4.5742232451093212E-2</v>
          </cell>
          <cell r="I199">
            <v>21.681818181818183</v>
          </cell>
          <cell r="J199">
            <v>10428</v>
          </cell>
          <cell r="K199">
            <v>3002</v>
          </cell>
          <cell r="L199">
            <v>0.2878787878787879</v>
          </cell>
          <cell r="M199">
            <v>136.45454545454547</v>
          </cell>
        </row>
        <row r="200">
          <cell r="A200" t="str">
            <v>29320</v>
          </cell>
          <cell r="B200" t="str">
            <v>29-320 Total</v>
          </cell>
          <cell r="C200" t="str">
            <v>29-320</v>
          </cell>
          <cell r="D200" t="str">
            <v xml:space="preserve">MT VERNON           </v>
          </cell>
          <cell r="E200" t="str">
            <v>BLS</v>
          </cell>
          <cell r="F200">
            <v>147131</v>
          </cell>
          <cell r="G200">
            <v>39658</v>
          </cell>
          <cell r="H200">
            <v>0.2695421087330338</v>
          </cell>
          <cell r="I200">
            <v>1724.2608695652175</v>
          </cell>
          <cell r="J200">
            <v>147131</v>
          </cell>
          <cell r="K200">
            <v>87990</v>
          </cell>
          <cell r="L200">
            <v>0.59803848271268456</v>
          </cell>
          <cell r="M200">
            <v>3825.6521739130435</v>
          </cell>
        </row>
        <row r="201">
          <cell r="A201" t="str">
            <v>30002</v>
          </cell>
          <cell r="B201" t="str">
            <v>30-002 Total</v>
          </cell>
          <cell r="C201" t="str">
            <v>30-002</v>
          </cell>
          <cell r="D201" t="str">
            <v xml:space="preserve">SKAMANIA            </v>
          </cell>
          <cell r="E201" t="str">
            <v>BL</v>
          </cell>
          <cell r="F201">
            <v>1840</v>
          </cell>
          <cell r="G201">
            <v>965</v>
          </cell>
          <cell r="H201">
            <v>0.52445652173913049</v>
          </cell>
          <cell r="I201">
            <v>41.956521739130437</v>
          </cell>
          <cell r="J201">
            <v>1840</v>
          </cell>
          <cell r="K201">
            <v>1524</v>
          </cell>
          <cell r="L201">
            <v>0.82826086956521738</v>
          </cell>
          <cell r="M201">
            <v>66.260869565217391</v>
          </cell>
        </row>
        <row r="202">
          <cell r="A202" t="str">
            <v>30031</v>
          </cell>
          <cell r="B202" t="str">
            <v>30-031 Total</v>
          </cell>
          <cell r="C202" t="str">
            <v>30-031</v>
          </cell>
          <cell r="D202" t="str">
            <v xml:space="preserve">MILL A              </v>
          </cell>
          <cell r="E202" t="str">
            <v>BL</v>
          </cell>
          <cell r="F202">
            <v>690</v>
          </cell>
          <cell r="G202">
            <v>270</v>
          </cell>
          <cell r="H202">
            <v>0.39130434782608697</v>
          </cell>
          <cell r="I202">
            <v>11.739130434782609</v>
          </cell>
          <cell r="J202">
            <v>690</v>
          </cell>
          <cell r="K202">
            <v>373</v>
          </cell>
          <cell r="L202">
            <v>0.54057971014492756</v>
          </cell>
          <cell r="M202">
            <v>16.217391304347824</v>
          </cell>
        </row>
        <row r="203">
          <cell r="A203" t="str">
            <v>30303</v>
          </cell>
          <cell r="B203" t="str">
            <v>30-303 Total</v>
          </cell>
          <cell r="C203" t="str">
            <v>30-303</v>
          </cell>
          <cell r="D203" t="str">
            <v xml:space="preserve">STEVENSON-CARSON    </v>
          </cell>
          <cell r="E203" t="str">
            <v>BLS</v>
          </cell>
          <cell r="F203">
            <v>22264</v>
          </cell>
          <cell r="G203">
            <v>5922</v>
          </cell>
          <cell r="H203">
            <v>0.26598993891484007</v>
          </cell>
          <cell r="I203">
            <v>257.47826086956519</v>
          </cell>
          <cell r="J203">
            <v>22264</v>
          </cell>
          <cell r="K203">
            <v>12893</v>
          </cell>
          <cell r="L203">
            <v>0.579096298957959</v>
          </cell>
          <cell r="M203">
            <v>560.56521739130437</v>
          </cell>
        </row>
        <row r="204">
          <cell r="A204" t="str">
            <v>31002</v>
          </cell>
          <cell r="B204" t="str">
            <v>31-002 Total</v>
          </cell>
          <cell r="C204" t="str">
            <v>31-002</v>
          </cell>
          <cell r="D204" t="str">
            <v xml:space="preserve">EVERETT             </v>
          </cell>
          <cell r="E204" t="str">
            <v>BLS</v>
          </cell>
          <cell r="F204">
            <v>451812</v>
          </cell>
          <cell r="G204">
            <v>67585</v>
          </cell>
          <cell r="H204">
            <v>0.14958655369932627</v>
          </cell>
          <cell r="I204">
            <v>2938.478260869565</v>
          </cell>
          <cell r="J204">
            <v>451812</v>
          </cell>
          <cell r="K204">
            <v>197330</v>
          </cell>
          <cell r="L204">
            <v>0.43675245456074652</v>
          </cell>
          <cell r="M204">
            <v>8579.565217391304</v>
          </cell>
        </row>
        <row r="205">
          <cell r="A205" t="str">
            <v>31004</v>
          </cell>
          <cell r="B205" t="str">
            <v>31-004 Total</v>
          </cell>
          <cell r="C205" t="str">
            <v>31-004</v>
          </cell>
          <cell r="D205" t="str">
            <v xml:space="preserve">LAKE STEVENS        </v>
          </cell>
          <cell r="E205" t="str">
            <v>BL</v>
          </cell>
          <cell r="F205">
            <v>195546</v>
          </cell>
          <cell r="G205">
            <v>18006</v>
          </cell>
          <cell r="H205">
            <v>9.2080635758338192E-2</v>
          </cell>
          <cell r="I205">
            <v>782.86956521739125</v>
          </cell>
          <cell r="J205">
            <v>195546</v>
          </cell>
          <cell r="K205">
            <v>73757</v>
          </cell>
          <cell r="L205">
            <v>0.37718490789890868</v>
          </cell>
          <cell r="M205">
            <v>3206.8260869565215</v>
          </cell>
        </row>
        <row r="206">
          <cell r="A206" t="str">
            <v>31006</v>
          </cell>
          <cell r="B206" t="str">
            <v>31-006 Total</v>
          </cell>
          <cell r="C206" t="str">
            <v>31-006</v>
          </cell>
          <cell r="D206" t="str">
            <v xml:space="preserve">MUKILTEO            </v>
          </cell>
          <cell r="E206" t="str">
            <v>BLSC</v>
          </cell>
          <cell r="F206">
            <v>332486.73684210528</v>
          </cell>
          <cell r="G206">
            <v>50447</v>
          </cell>
          <cell r="H206">
            <v>0.15172635299421519</v>
          </cell>
          <cell r="I206">
            <v>2320.8062953995159</v>
          </cell>
          <cell r="J206">
            <v>332486.73684210528</v>
          </cell>
          <cell r="K206">
            <v>163342</v>
          </cell>
          <cell r="L206">
            <v>0.49127373185285744</v>
          </cell>
          <cell r="M206">
            <v>7514.5230024213079</v>
          </cell>
        </row>
        <row r="207">
          <cell r="A207" t="str">
            <v>31015</v>
          </cell>
          <cell r="B207" t="str">
            <v>31-015 Total</v>
          </cell>
          <cell r="C207" t="str">
            <v>31-015</v>
          </cell>
          <cell r="D207" t="str">
            <v xml:space="preserve">EDMONDS             </v>
          </cell>
          <cell r="E207" t="str">
            <v>BL</v>
          </cell>
          <cell r="F207">
            <v>428824</v>
          </cell>
          <cell r="G207">
            <v>53193</v>
          </cell>
          <cell r="H207">
            <v>0.12404389679682107</v>
          </cell>
          <cell r="I207">
            <v>2417.8636363636365</v>
          </cell>
          <cell r="J207">
            <v>428824</v>
          </cell>
          <cell r="K207">
            <v>141431</v>
          </cell>
          <cell r="L207">
            <v>0.32981129787511893</v>
          </cell>
          <cell r="M207">
            <v>6428.681818181818</v>
          </cell>
        </row>
        <row r="208">
          <cell r="A208" t="str">
            <v>31016</v>
          </cell>
          <cell r="B208" t="str">
            <v>31-016 Total</v>
          </cell>
          <cell r="C208" t="str">
            <v>31-016</v>
          </cell>
          <cell r="D208" t="str">
            <v xml:space="preserve">ARLINGTON           </v>
          </cell>
          <cell r="E208" t="str">
            <v>BL</v>
          </cell>
          <cell r="F208">
            <v>129247.59999999999</v>
          </cell>
          <cell r="G208">
            <v>11780</v>
          </cell>
          <cell r="H208">
            <v>9.1142891628161762E-2</v>
          </cell>
          <cell r="I208">
            <v>514.41048034934499</v>
          </cell>
          <cell r="J208">
            <v>129247.59999999999</v>
          </cell>
          <cell r="K208">
            <v>41047</v>
          </cell>
          <cell r="L208">
            <v>0.31758423367242411</v>
          </cell>
          <cell r="M208">
            <v>1792.4454148471616</v>
          </cell>
        </row>
        <row r="209">
          <cell r="A209" t="str">
            <v>31025</v>
          </cell>
          <cell r="B209" t="str">
            <v>31-025 Total</v>
          </cell>
          <cell r="C209" t="str">
            <v>31-025</v>
          </cell>
          <cell r="D209" t="str">
            <v xml:space="preserve">MARYSVILLE          </v>
          </cell>
          <cell r="E209" t="str">
            <v>BLSC</v>
          </cell>
          <cell r="F209">
            <v>271862.21739130438</v>
          </cell>
          <cell r="G209">
            <v>30113</v>
          </cell>
          <cell r="H209">
            <v>0.11076566758321149</v>
          </cell>
          <cell r="I209">
            <v>1366.0729783037475</v>
          </cell>
          <cell r="J209">
            <v>271862.21739130438</v>
          </cell>
          <cell r="K209">
            <v>100420</v>
          </cell>
          <cell r="L209">
            <v>0.36937828641138704</v>
          </cell>
          <cell r="M209">
            <v>4555.542406311637</v>
          </cell>
        </row>
        <row r="210">
          <cell r="A210" t="str">
            <v>31063</v>
          </cell>
          <cell r="B210" t="str">
            <v>31-063 Total</v>
          </cell>
          <cell r="C210" t="str">
            <v>31-063</v>
          </cell>
          <cell r="D210" t="str">
            <v xml:space="preserve">INDEX               </v>
          </cell>
          <cell r="E210" t="str">
            <v>BL</v>
          </cell>
          <cell r="F210">
            <v>1034</v>
          </cell>
          <cell r="G210">
            <v>232</v>
          </cell>
          <cell r="H210">
            <v>0.22437137330754353</v>
          </cell>
          <cell r="I210">
            <v>10.545454545454545</v>
          </cell>
          <cell r="J210">
            <v>1034</v>
          </cell>
          <cell r="K210">
            <v>406</v>
          </cell>
          <cell r="L210">
            <v>0.39264990328820115</v>
          </cell>
          <cell r="M210">
            <v>18.454545454545453</v>
          </cell>
        </row>
        <row r="211">
          <cell r="A211" t="str">
            <v>31103</v>
          </cell>
          <cell r="B211" t="str">
            <v>31-103 Total</v>
          </cell>
          <cell r="C211" t="str">
            <v>31-103</v>
          </cell>
          <cell r="D211" t="str">
            <v xml:space="preserve">MONROE              </v>
          </cell>
          <cell r="E211" t="str">
            <v>BLC</v>
          </cell>
          <cell r="F211">
            <v>137885</v>
          </cell>
          <cell r="G211">
            <v>12782</v>
          </cell>
          <cell r="H211">
            <v>9.2700438771439964E-2</v>
          </cell>
          <cell r="I211">
            <v>555.73913043478262</v>
          </cell>
          <cell r="J211">
            <v>137885</v>
          </cell>
          <cell r="K211">
            <v>43581</v>
          </cell>
          <cell r="L211">
            <v>0.31606773760742646</v>
          </cell>
          <cell r="M211">
            <v>1894.8260869565217</v>
          </cell>
        </row>
        <row r="212">
          <cell r="A212" t="str">
            <v>31201</v>
          </cell>
          <cell r="B212" t="str">
            <v>31-201 Total</v>
          </cell>
          <cell r="C212" t="str">
            <v>31-201</v>
          </cell>
          <cell r="D212" t="str">
            <v xml:space="preserve">SNOHOMISH           </v>
          </cell>
          <cell r="E212" t="str">
            <v>BLC</v>
          </cell>
          <cell r="F212">
            <v>211827</v>
          </cell>
          <cell r="G212">
            <v>15680</v>
          </cell>
          <cell r="H212">
            <v>7.4022669442516772E-2</v>
          </cell>
          <cell r="I212">
            <v>746.66666666666663</v>
          </cell>
          <cell r="J212">
            <v>211827</v>
          </cell>
          <cell r="K212">
            <v>64709</v>
          </cell>
          <cell r="L212">
            <v>0.30548041562218226</v>
          </cell>
          <cell r="M212">
            <v>3081.3809523809523</v>
          </cell>
        </row>
        <row r="213">
          <cell r="A213" t="str">
            <v>31306</v>
          </cell>
          <cell r="B213" t="str">
            <v>31-306 Total</v>
          </cell>
          <cell r="C213" t="str">
            <v>31-306</v>
          </cell>
          <cell r="D213" t="str">
            <v xml:space="preserve">LAKEWOOD            </v>
          </cell>
          <cell r="E213" t="str">
            <v>BL</v>
          </cell>
          <cell r="F213">
            <v>59317</v>
          </cell>
          <cell r="G213">
            <v>6114</v>
          </cell>
          <cell r="H213">
            <v>0.10307331793583627</v>
          </cell>
          <cell r="I213">
            <v>265.82608695652175</v>
          </cell>
          <cell r="J213">
            <v>59317</v>
          </cell>
          <cell r="K213">
            <v>18764</v>
          </cell>
          <cell r="L213">
            <v>0.31633427179392082</v>
          </cell>
          <cell r="M213">
            <v>815.82608695652175</v>
          </cell>
        </row>
        <row r="214">
          <cell r="A214" t="str">
            <v>31311</v>
          </cell>
          <cell r="B214" t="str">
            <v>31-311 Total</v>
          </cell>
          <cell r="C214" t="str">
            <v>31-311</v>
          </cell>
          <cell r="D214" t="str">
            <v xml:space="preserve">SULTAN              </v>
          </cell>
          <cell r="E214" t="str">
            <v>BLC</v>
          </cell>
          <cell r="F214">
            <v>42504</v>
          </cell>
          <cell r="G214">
            <v>8496</v>
          </cell>
          <cell r="H214">
            <v>0.19988706945228685</v>
          </cell>
          <cell r="I214">
            <v>369.39130434782606</v>
          </cell>
          <cell r="J214">
            <v>42504</v>
          </cell>
          <cell r="K214">
            <v>20667</v>
          </cell>
          <cell r="L214">
            <v>0.48623658949745907</v>
          </cell>
          <cell r="M214">
            <v>898.56521739130437</v>
          </cell>
        </row>
        <row r="215">
          <cell r="A215" t="str">
            <v>31330</v>
          </cell>
          <cell r="B215" t="str">
            <v>31-330 Total</v>
          </cell>
          <cell r="C215" t="str">
            <v>31-330</v>
          </cell>
          <cell r="D215" t="str">
            <v xml:space="preserve">DARRINGTON          </v>
          </cell>
          <cell r="E215" t="str">
            <v>BL</v>
          </cell>
          <cell r="F215">
            <v>11661</v>
          </cell>
          <cell r="G215">
            <v>2038</v>
          </cell>
          <cell r="H215">
            <v>0.17477060286424834</v>
          </cell>
          <cell r="I215">
            <v>88.608695652173907</v>
          </cell>
          <cell r="J215">
            <v>11661</v>
          </cell>
          <cell r="K215">
            <v>3686</v>
          </cell>
          <cell r="L215">
            <v>0.31609638967498499</v>
          </cell>
          <cell r="M215">
            <v>160.2608695652174</v>
          </cell>
        </row>
        <row r="216">
          <cell r="A216" t="str">
            <v>31332</v>
          </cell>
          <cell r="B216" t="str">
            <v>31-332 Total</v>
          </cell>
          <cell r="C216" t="str">
            <v>31-332</v>
          </cell>
          <cell r="D216" t="str">
            <v xml:space="preserve">GRANITE FALLS       </v>
          </cell>
          <cell r="E216" t="str">
            <v>BL</v>
          </cell>
          <cell r="F216">
            <v>49675.5</v>
          </cell>
          <cell r="G216">
            <v>6829</v>
          </cell>
          <cell r="H216">
            <v>0.13747219454258136</v>
          </cell>
          <cell r="I216">
            <v>308.0751879699248</v>
          </cell>
          <cell r="J216">
            <v>49675.5</v>
          </cell>
          <cell r="K216">
            <v>19542</v>
          </cell>
          <cell r="L216">
            <v>0.3933931213576109</v>
          </cell>
          <cell r="M216">
            <v>881.59398496240601</v>
          </cell>
        </row>
        <row r="217">
          <cell r="A217" t="str">
            <v>31401</v>
          </cell>
          <cell r="B217" t="str">
            <v>31-401 Total</v>
          </cell>
          <cell r="C217" t="str">
            <v>31-401</v>
          </cell>
          <cell r="D217" t="str">
            <v xml:space="preserve">STANWOOD            </v>
          </cell>
          <cell r="E217" t="str">
            <v>BL</v>
          </cell>
          <cell r="F217">
            <v>106375</v>
          </cell>
          <cell r="G217">
            <v>10980</v>
          </cell>
          <cell r="H217">
            <v>0.10321974148061104</v>
          </cell>
          <cell r="I217">
            <v>477.39130434782606</v>
          </cell>
          <cell r="J217">
            <v>106375</v>
          </cell>
          <cell r="K217">
            <v>31003</v>
          </cell>
          <cell r="L217">
            <v>0.2914500587544066</v>
          </cell>
          <cell r="M217">
            <v>1347.9565217391305</v>
          </cell>
        </row>
        <row r="218">
          <cell r="A218" t="str">
            <v>32081</v>
          </cell>
          <cell r="B218" t="str">
            <v>32-081 Total</v>
          </cell>
          <cell r="C218" t="str">
            <v>32-081</v>
          </cell>
          <cell r="D218" t="str">
            <v xml:space="preserve">SPOKANE             </v>
          </cell>
          <cell r="E218" t="str">
            <v>BLS</v>
          </cell>
          <cell r="F218">
            <v>668734</v>
          </cell>
          <cell r="G218">
            <v>166274</v>
          </cell>
          <cell r="H218">
            <v>0.24863996746090375</v>
          </cell>
          <cell r="I218">
            <v>7557.909090909091</v>
          </cell>
          <cell r="J218">
            <v>668734</v>
          </cell>
          <cell r="K218">
            <v>383892</v>
          </cell>
          <cell r="L218">
            <v>0.5740578466176387</v>
          </cell>
          <cell r="M218">
            <v>17449.636363636364</v>
          </cell>
        </row>
        <row r="219">
          <cell r="A219" t="str">
            <v>32325</v>
          </cell>
          <cell r="B219" t="str">
            <v>32-325 Total</v>
          </cell>
          <cell r="C219" t="str">
            <v>32-325</v>
          </cell>
          <cell r="D219" t="str">
            <v xml:space="preserve">NINE MILE FALLS     </v>
          </cell>
          <cell r="E219" t="str">
            <v>L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33220</v>
          </cell>
          <cell r="K219">
            <v>14527</v>
          </cell>
          <cell r="L219">
            <v>0.4372968091511138</v>
          </cell>
          <cell r="M219">
            <v>660.31818181818187</v>
          </cell>
        </row>
        <row r="220">
          <cell r="A220" t="str">
            <v>32326</v>
          </cell>
          <cell r="B220" t="str">
            <v>32-326 Total</v>
          </cell>
          <cell r="C220" t="str">
            <v>32-326</v>
          </cell>
          <cell r="D220" t="str">
            <v xml:space="preserve">MEDICAL LAKE        </v>
          </cell>
          <cell r="E220" t="str">
            <v>BL</v>
          </cell>
          <cell r="F220">
            <v>43056</v>
          </cell>
          <cell r="G220">
            <v>7201</v>
          </cell>
          <cell r="H220">
            <v>0.16724730583426237</v>
          </cell>
          <cell r="I220">
            <v>313.08695652173913</v>
          </cell>
          <cell r="J220">
            <v>43056</v>
          </cell>
          <cell r="K220">
            <v>21524</v>
          </cell>
          <cell r="L220">
            <v>0.4999070977331847</v>
          </cell>
          <cell r="M220">
            <v>935.82608695652175</v>
          </cell>
        </row>
        <row r="221">
          <cell r="A221" t="str">
            <v>32354</v>
          </cell>
          <cell r="B221" t="str">
            <v>32-354 Total</v>
          </cell>
          <cell r="C221" t="str">
            <v>32-354</v>
          </cell>
          <cell r="D221" t="str">
            <v xml:space="preserve">MEAD                </v>
          </cell>
          <cell r="E221" t="str">
            <v>BL</v>
          </cell>
          <cell r="F221">
            <v>217376.80000000002</v>
          </cell>
          <cell r="G221">
            <v>28193</v>
          </cell>
          <cell r="H221">
            <v>0.12969645334736732</v>
          </cell>
          <cell r="I221">
            <v>1297.2239263803681</v>
          </cell>
          <cell r="J221">
            <v>217376.80000000002</v>
          </cell>
          <cell r="K221">
            <v>89327</v>
          </cell>
          <cell r="L221">
            <v>0.41093161735751005</v>
          </cell>
          <cell r="M221">
            <v>4110.1380368098162</v>
          </cell>
        </row>
        <row r="222">
          <cell r="A222" t="str">
            <v>32356</v>
          </cell>
          <cell r="B222" t="str">
            <v>32-356 Total</v>
          </cell>
          <cell r="C222" t="str">
            <v>32-356</v>
          </cell>
          <cell r="D222" t="str">
            <v xml:space="preserve">CENTRAL VALLEY      </v>
          </cell>
          <cell r="E222" t="str">
            <v>BL</v>
          </cell>
          <cell r="F222">
            <v>295504</v>
          </cell>
          <cell r="G222">
            <v>32364</v>
          </cell>
          <cell r="H222">
            <v>0.10952136011695274</v>
          </cell>
          <cell r="I222">
            <v>1407.1304347826087</v>
          </cell>
          <cell r="J222">
            <v>295504</v>
          </cell>
          <cell r="K222">
            <v>135143</v>
          </cell>
          <cell r="L222">
            <v>0.45733052682874004</v>
          </cell>
          <cell r="M222">
            <v>5875.782608695652</v>
          </cell>
        </row>
        <row r="223">
          <cell r="A223" t="str">
            <v>32358</v>
          </cell>
          <cell r="B223" t="str">
            <v>32-358 Total</v>
          </cell>
          <cell r="C223" t="str">
            <v>32-358</v>
          </cell>
          <cell r="D223" t="str">
            <v xml:space="preserve">FREEMAN             </v>
          </cell>
          <cell r="E223" t="str">
            <v>BL</v>
          </cell>
          <cell r="F223">
            <v>21620</v>
          </cell>
          <cell r="G223">
            <v>2003</v>
          </cell>
          <cell r="H223">
            <v>9.2645698427382059E-2</v>
          </cell>
          <cell r="I223">
            <v>87.086956521739125</v>
          </cell>
          <cell r="J223">
            <v>21620</v>
          </cell>
          <cell r="K223">
            <v>11078</v>
          </cell>
          <cell r="L223">
            <v>0.51239592969472714</v>
          </cell>
          <cell r="M223">
            <v>481.6521739130435</v>
          </cell>
        </row>
        <row r="224">
          <cell r="A224" t="str">
            <v>32360</v>
          </cell>
          <cell r="B224" t="str">
            <v>32-360 Total</v>
          </cell>
          <cell r="C224" t="str">
            <v>32-360</v>
          </cell>
          <cell r="D224" t="str">
            <v xml:space="preserve">CHENEY              </v>
          </cell>
          <cell r="E224" t="str">
            <v>BLS</v>
          </cell>
          <cell r="F224">
            <v>100579</v>
          </cell>
          <cell r="G224">
            <v>17754</v>
          </cell>
          <cell r="H224">
            <v>0.17651796100577655</v>
          </cell>
          <cell r="I224">
            <v>771.91304347826087</v>
          </cell>
          <cell r="J224">
            <v>100579</v>
          </cell>
          <cell r="K224">
            <v>39593</v>
          </cell>
          <cell r="L224">
            <v>0.39365076208751332</v>
          </cell>
          <cell r="M224">
            <v>1721.4347826086957</v>
          </cell>
        </row>
        <row r="225">
          <cell r="A225" t="str">
            <v>32361</v>
          </cell>
          <cell r="B225" t="str">
            <v>32-361 Total</v>
          </cell>
          <cell r="C225" t="str">
            <v>32-361</v>
          </cell>
          <cell r="D225" t="str">
            <v xml:space="preserve">EAST VALLEY         </v>
          </cell>
          <cell r="E225" t="str">
            <v>BL</v>
          </cell>
          <cell r="F225">
            <v>92295</v>
          </cell>
          <cell r="G225">
            <v>17735</v>
          </cell>
          <cell r="H225">
            <v>0.19215558806002492</v>
          </cell>
          <cell r="I225">
            <v>844.52380952380952</v>
          </cell>
          <cell r="J225">
            <v>92295</v>
          </cell>
          <cell r="K225">
            <v>44696</v>
          </cell>
          <cell r="L225">
            <v>0.48427325423912454</v>
          </cell>
          <cell r="M225">
            <v>2128.3809523809523</v>
          </cell>
        </row>
        <row r="226">
          <cell r="A226" t="str">
            <v>32362</v>
          </cell>
          <cell r="B226" t="str">
            <v>32-362 Total</v>
          </cell>
          <cell r="C226" t="str">
            <v>32-362</v>
          </cell>
          <cell r="D226" t="str">
            <v xml:space="preserve">LIBERTY             </v>
          </cell>
          <cell r="E226" t="str">
            <v>BL</v>
          </cell>
          <cell r="F226">
            <v>8448</v>
          </cell>
          <cell r="G226">
            <v>2222</v>
          </cell>
          <cell r="H226">
            <v>0.26302083333333331</v>
          </cell>
          <cell r="I226">
            <v>101</v>
          </cell>
          <cell r="J226">
            <v>8448</v>
          </cell>
          <cell r="K226">
            <v>5287</v>
          </cell>
          <cell r="L226">
            <v>0.62582859848484851</v>
          </cell>
          <cell r="M226">
            <v>240.31818181818181</v>
          </cell>
        </row>
        <row r="227">
          <cell r="A227" t="str">
            <v>32363</v>
          </cell>
          <cell r="B227" t="str">
            <v>32-363 Total</v>
          </cell>
          <cell r="C227" t="str">
            <v>32-363</v>
          </cell>
          <cell r="D227" t="str">
            <v xml:space="preserve">WEST VALLEY         </v>
          </cell>
          <cell r="E227" t="str">
            <v>BL</v>
          </cell>
          <cell r="F227">
            <v>78658.8</v>
          </cell>
          <cell r="G227">
            <v>10188</v>
          </cell>
          <cell r="H227">
            <v>0.12952142671894307</v>
          </cell>
          <cell r="I227">
            <v>504.3564356435644</v>
          </cell>
          <cell r="J227">
            <v>78658.8</v>
          </cell>
          <cell r="K227">
            <v>38808</v>
          </cell>
          <cell r="L227">
            <v>0.49337137103540862</v>
          </cell>
          <cell r="M227">
            <v>1921.1881188118812</v>
          </cell>
        </row>
        <row r="228">
          <cell r="A228" t="str">
            <v>32414</v>
          </cell>
          <cell r="B228" t="str">
            <v>32-414 Total</v>
          </cell>
          <cell r="C228" t="str">
            <v>32-414</v>
          </cell>
          <cell r="D228" t="str">
            <v xml:space="preserve">DEER PARK           </v>
          </cell>
          <cell r="E228" t="str">
            <v>BLSC</v>
          </cell>
          <cell r="F228">
            <v>43078.400000000001</v>
          </cell>
          <cell r="G228">
            <v>12768</v>
          </cell>
          <cell r="H228">
            <v>0.29638983806269498</v>
          </cell>
          <cell r="I228">
            <v>602.2641509433962</v>
          </cell>
          <cell r="J228">
            <v>43078.400000000001</v>
          </cell>
          <cell r="K228">
            <v>21639</v>
          </cell>
          <cell r="L228">
            <v>0.50231670628435598</v>
          </cell>
          <cell r="M228">
            <v>1020.7075471698114</v>
          </cell>
        </row>
        <row r="229">
          <cell r="A229" t="str">
            <v>32416</v>
          </cell>
          <cell r="B229" t="str">
            <v>32-416 Total</v>
          </cell>
          <cell r="C229" t="str">
            <v>32-416</v>
          </cell>
          <cell r="D229" t="str">
            <v xml:space="preserve">RIVERSIDE           </v>
          </cell>
          <cell r="E229" t="str">
            <v>BLC</v>
          </cell>
          <cell r="F229">
            <v>31027.199999999997</v>
          </cell>
          <cell r="G229">
            <v>11846</v>
          </cell>
          <cell r="H229">
            <v>0.38179403877887791</v>
          </cell>
          <cell r="I229">
            <v>586.4356435643565</v>
          </cell>
          <cell r="J229">
            <v>31027.199999999997</v>
          </cell>
          <cell r="K229">
            <v>16837</v>
          </cell>
          <cell r="L229">
            <v>0.54265289810231032</v>
          </cell>
          <cell r="M229">
            <v>833.5148514851486</v>
          </cell>
        </row>
        <row r="230">
          <cell r="A230" t="str">
            <v>33030</v>
          </cell>
          <cell r="B230" t="str">
            <v>33-030 Total</v>
          </cell>
          <cell r="C230" t="str">
            <v>33-030</v>
          </cell>
          <cell r="D230" t="str">
            <v xml:space="preserve">ONION CREEK         </v>
          </cell>
          <cell r="E230" t="str">
            <v>BL</v>
          </cell>
          <cell r="F230">
            <v>880</v>
          </cell>
          <cell r="G230">
            <v>569</v>
          </cell>
          <cell r="H230">
            <v>0.64659090909090911</v>
          </cell>
          <cell r="I230">
            <v>25.863636363636363</v>
          </cell>
          <cell r="J230">
            <v>880</v>
          </cell>
          <cell r="K230">
            <v>584</v>
          </cell>
          <cell r="L230">
            <v>0.66363636363636369</v>
          </cell>
          <cell r="M230">
            <v>26.545454545454547</v>
          </cell>
        </row>
        <row r="231">
          <cell r="A231" t="str">
            <v>33036</v>
          </cell>
          <cell r="B231" t="str">
            <v>33-036 Total</v>
          </cell>
          <cell r="C231" t="str">
            <v>33-036</v>
          </cell>
          <cell r="D231" t="str">
            <v xml:space="preserve">CHEWELAH            </v>
          </cell>
          <cell r="E231" t="str">
            <v>BLS</v>
          </cell>
          <cell r="F231">
            <v>18964</v>
          </cell>
          <cell r="G231">
            <v>3848</v>
          </cell>
          <cell r="H231">
            <v>0.20291077831681079</v>
          </cell>
          <cell r="I231">
            <v>174.90909090909091</v>
          </cell>
          <cell r="J231">
            <v>18964</v>
          </cell>
          <cell r="K231">
            <v>9594</v>
          </cell>
          <cell r="L231">
            <v>0.50590592701961612</v>
          </cell>
          <cell r="M231">
            <v>436.09090909090907</v>
          </cell>
        </row>
        <row r="232">
          <cell r="A232" t="str">
            <v>33049</v>
          </cell>
          <cell r="B232" t="str">
            <v>33-049 Total</v>
          </cell>
          <cell r="C232" t="str">
            <v>33-049</v>
          </cell>
          <cell r="D232" t="str">
            <v xml:space="preserve">WELLPINIT           </v>
          </cell>
          <cell r="E232" t="str">
            <v>BL</v>
          </cell>
          <cell r="F232">
            <v>7981</v>
          </cell>
          <cell r="G232">
            <v>4579</v>
          </cell>
          <cell r="H232">
            <v>0.57373762686380148</v>
          </cell>
          <cell r="I232">
            <v>199.08695652173913</v>
          </cell>
          <cell r="J232">
            <v>7981</v>
          </cell>
          <cell r="K232">
            <v>6702</v>
          </cell>
          <cell r="L232">
            <v>0.83974439293321634</v>
          </cell>
          <cell r="M232">
            <v>291.39130434782606</v>
          </cell>
        </row>
        <row r="233">
          <cell r="A233" t="str">
            <v>33070</v>
          </cell>
          <cell r="B233" t="str">
            <v>33-070 Total</v>
          </cell>
          <cell r="C233" t="str">
            <v>33-070</v>
          </cell>
          <cell r="D233" t="str">
            <v xml:space="preserve">VALLEY              </v>
          </cell>
          <cell r="E233" t="str">
            <v>BL</v>
          </cell>
          <cell r="F233">
            <v>4876</v>
          </cell>
          <cell r="G233">
            <v>1906</v>
          </cell>
          <cell r="H233">
            <v>0.39089417555373257</v>
          </cell>
          <cell r="I233">
            <v>82.869565217391298</v>
          </cell>
          <cell r="J233">
            <v>4876</v>
          </cell>
          <cell r="K233">
            <v>3563</v>
          </cell>
          <cell r="L233">
            <v>0.73072190319934371</v>
          </cell>
          <cell r="M233">
            <v>154.91304347826087</v>
          </cell>
        </row>
        <row r="234">
          <cell r="A234" t="str">
            <v>33115</v>
          </cell>
          <cell r="B234" t="str">
            <v>33-115 Total</v>
          </cell>
          <cell r="C234" t="str">
            <v>33-115</v>
          </cell>
          <cell r="D234" t="str">
            <v xml:space="preserve">COLVILLE            </v>
          </cell>
          <cell r="E234" t="str">
            <v>BL</v>
          </cell>
          <cell r="F234">
            <v>42067</v>
          </cell>
          <cell r="G234">
            <v>9390</v>
          </cell>
          <cell r="H234">
            <v>0.22321534694653766</v>
          </cell>
          <cell r="I234">
            <v>408.26086956521738</v>
          </cell>
          <cell r="J234">
            <v>42067</v>
          </cell>
          <cell r="K234">
            <v>17043</v>
          </cell>
          <cell r="L234">
            <v>0.4051394204483324</v>
          </cell>
          <cell r="M234">
            <v>741</v>
          </cell>
        </row>
        <row r="235">
          <cell r="A235" t="str">
            <v>33183</v>
          </cell>
          <cell r="B235" t="str">
            <v>33-183 Total</v>
          </cell>
          <cell r="C235" t="str">
            <v>33-183</v>
          </cell>
          <cell r="D235" t="str">
            <v xml:space="preserve">LOON LAKE           </v>
          </cell>
          <cell r="E235" t="str">
            <v>BL</v>
          </cell>
          <cell r="F235">
            <v>2898</v>
          </cell>
          <cell r="G235">
            <v>1450</v>
          </cell>
          <cell r="H235">
            <v>0.50034506556245684</v>
          </cell>
          <cell r="I235">
            <v>63.043478260869563</v>
          </cell>
          <cell r="J235">
            <v>2898</v>
          </cell>
          <cell r="K235">
            <v>1988</v>
          </cell>
          <cell r="L235">
            <v>0.68599033816425126</v>
          </cell>
          <cell r="M235">
            <v>86.434782608695656</v>
          </cell>
        </row>
        <row r="236">
          <cell r="A236" t="str">
            <v>33202</v>
          </cell>
          <cell r="B236" t="str">
            <v>33-202 Total</v>
          </cell>
          <cell r="C236" t="str">
            <v>33-202</v>
          </cell>
          <cell r="D236" t="str">
            <v xml:space="preserve">SUMMIT VALLEY       </v>
          </cell>
          <cell r="E236" t="str">
            <v>BL</v>
          </cell>
          <cell r="F236">
            <v>1782</v>
          </cell>
          <cell r="G236">
            <v>875</v>
          </cell>
          <cell r="H236">
            <v>0.49102132435465767</v>
          </cell>
          <cell r="I236">
            <v>39.772727272727273</v>
          </cell>
          <cell r="J236">
            <v>1782</v>
          </cell>
          <cell r="K236">
            <v>1355</v>
          </cell>
          <cell r="L236">
            <v>0.76038159371492708</v>
          </cell>
          <cell r="M236">
            <v>61.590909090909093</v>
          </cell>
        </row>
        <row r="237">
          <cell r="A237" t="str">
            <v>33205</v>
          </cell>
          <cell r="B237" t="str">
            <v>33-205 Total</v>
          </cell>
          <cell r="C237" t="str">
            <v>33-205</v>
          </cell>
          <cell r="D237" t="str">
            <v xml:space="preserve">EVERGREEN           </v>
          </cell>
          <cell r="E237" t="str">
            <v>BL</v>
          </cell>
          <cell r="F237">
            <v>484</v>
          </cell>
          <cell r="G237">
            <v>349</v>
          </cell>
          <cell r="H237">
            <v>0.72107438016528924</v>
          </cell>
          <cell r="I237">
            <v>15.863636363636363</v>
          </cell>
          <cell r="J237">
            <v>484</v>
          </cell>
          <cell r="K237">
            <v>370</v>
          </cell>
          <cell r="L237">
            <v>0.76446280991735538</v>
          </cell>
          <cell r="M237">
            <v>16.818181818181817</v>
          </cell>
        </row>
        <row r="238">
          <cell r="A238" t="str">
            <v>33206</v>
          </cell>
          <cell r="B238" t="str">
            <v>33-206 Total</v>
          </cell>
          <cell r="C238" t="str">
            <v>33-206</v>
          </cell>
          <cell r="D238" t="str">
            <v xml:space="preserve">COLUMBIA            </v>
          </cell>
          <cell r="E238" t="str">
            <v>BL</v>
          </cell>
          <cell r="F238">
            <v>3608</v>
          </cell>
          <cell r="G238">
            <v>1305</v>
          </cell>
          <cell r="H238">
            <v>0.36169623059866962</v>
          </cell>
          <cell r="I238">
            <v>59.31818181818182</v>
          </cell>
          <cell r="J238">
            <v>3608</v>
          </cell>
          <cell r="K238">
            <v>2575</v>
          </cell>
          <cell r="L238">
            <v>0.71369179600886923</v>
          </cell>
          <cell r="M238">
            <v>117.04545454545455</v>
          </cell>
        </row>
        <row r="239">
          <cell r="A239" t="str">
            <v>33207</v>
          </cell>
          <cell r="B239" t="str">
            <v>33-207 Total</v>
          </cell>
          <cell r="C239" t="str">
            <v>33-207</v>
          </cell>
          <cell r="D239" t="str">
            <v xml:space="preserve">MARY WALKER         </v>
          </cell>
          <cell r="E239" t="str">
            <v>BL</v>
          </cell>
          <cell r="F239">
            <v>10516</v>
          </cell>
          <cell r="G239">
            <v>5282</v>
          </cell>
          <cell r="H239">
            <v>0.50228223659186</v>
          </cell>
          <cell r="I239">
            <v>240.09090909090909</v>
          </cell>
          <cell r="J239">
            <v>10516</v>
          </cell>
          <cell r="K239">
            <v>8851</v>
          </cell>
          <cell r="L239">
            <v>0.84166983643971094</v>
          </cell>
          <cell r="M239">
            <v>402.31818181818181</v>
          </cell>
        </row>
        <row r="240">
          <cell r="A240" t="str">
            <v>33211</v>
          </cell>
          <cell r="B240" t="str">
            <v>33-211 Total</v>
          </cell>
          <cell r="C240" t="str">
            <v>33-211</v>
          </cell>
          <cell r="D240" t="str">
            <v xml:space="preserve">NORTHPORT           </v>
          </cell>
          <cell r="E240" t="str">
            <v>BL</v>
          </cell>
          <cell r="F240">
            <v>4092</v>
          </cell>
          <cell r="G240">
            <v>1845</v>
          </cell>
          <cell r="H240">
            <v>0.45087976539589442</v>
          </cell>
          <cell r="I240">
            <v>83.86363636363636</v>
          </cell>
          <cell r="J240">
            <v>4092</v>
          </cell>
          <cell r="K240">
            <v>2904</v>
          </cell>
          <cell r="L240">
            <v>0.70967741935483875</v>
          </cell>
          <cell r="M240">
            <v>132</v>
          </cell>
        </row>
        <row r="241">
          <cell r="A241" t="str">
            <v>33212</v>
          </cell>
          <cell r="B241" t="str">
            <v>33-212 Total</v>
          </cell>
          <cell r="C241" t="str">
            <v>33-212</v>
          </cell>
          <cell r="D241" t="str">
            <v xml:space="preserve">KETTLE FALLS        </v>
          </cell>
          <cell r="E241" t="str">
            <v>BLS</v>
          </cell>
          <cell r="F241">
            <v>16082</v>
          </cell>
          <cell r="G241">
            <v>4181</v>
          </cell>
          <cell r="H241">
            <v>0.25998010197736598</v>
          </cell>
          <cell r="I241">
            <v>190.04545454545453</v>
          </cell>
          <cell r="J241">
            <v>16082</v>
          </cell>
          <cell r="K241">
            <v>9337</v>
          </cell>
          <cell r="L241">
            <v>0.580586991667703</v>
          </cell>
          <cell r="M241">
            <v>424.40909090909093</v>
          </cell>
        </row>
        <row r="242">
          <cell r="A242" t="str">
            <v>34002</v>
          </cell>
          <cell r="B242" t="str">
            <v>34-002 Total</v>
          </cell>
          <cell r="C242" t="str">
            <v>34-002</v>
          </cell>
          <cell r="D242" t="str">
            <v xml:space="preserve">YELM                </v>
          </cell>
          <cell r="E242" t="str">
            <v>BLS</v>
          </cell>
          <cell r="F242">
            <v>129651</v>
          </cell>
          <cell r="G242">
            <v>20325</v>
          </cell>
          <cell r="H242">
            <v>0.15676701298100285</v>
          </cell>
          <cell r="I242">
            <v>883.695652173913</v>
          </cell>
          <cell r="J242">
            <v>129651</v>
          </cell>
          <cell r="K242">
            <v>59530</v>
          </cell>
          <cell r="L242">
            <v>0.45915573346908239</v>
          </cell>
          <cell r="M242">
            <v>2588.2608695652175</v>
          </cell>
        </row>
        <row r="243">
          <cell r="A243" t="str">
            <v>34003</v>
          </cell>
          <cell r="B243" t="str">
            <v>34-003 Total</v>
          </cell>
          <cell r="C243" t="str">
            <v>34-003</v>
          </cell>
          <cell r="D243" t="str">
            <v xml:space="preserve">NORTH THURSTON      </v>
          </cell>
          <cell r="E243" t="str">
            <v>BLS</v>
          </cell>
          <cell r="F243">
            <v>327426</v>
          </cell>
          <cell r="G243">
            <v>44326</v>
          </cell>
          <cell r="H243">
            <v>0.13537715392180219</v>
          </cell>
          <cell r="I243">
            <v>2014.8181818181818</v>
          </cell>
          <cell r="J243">
            <v>327426</v>
          </cell>
          <cell r="K243">
            <v>153595</v>
          </cell>
          <cell r="L243">
            <v>0.46909836115641396</v>
          </cell>
          <cell r="M243">
            <v>6981.590909090909</v>
          </cell>
        </row>
        <row r="244">
          <cell r="A244" t="str">
            <v>34033</v>
          </cell>
          <cell r="B244" t="str">
            <v>34-033 Total</v>
          </cell>
          <cell r="C244" t="str">
            <v>34-033</v>
          </cell>
          <cell r="D244" t="str">
            <v xml:space="preserve">TUMWATER            </v>
          </cell>
          <cell r="E244" t="str">
            <v>BL</v>
          </cell>
          <cell r="F244">
            <v>140047</v>
          </cell>
          <cell r="G244">
            <v>14519</v>
          </cell>
          <cell r="H244">
            <v>0.10367233857205081</v>
          </cell>
          <cell r="I244">
            <v>631.26086956521738</v>
          </cell>
          <cell r="J244">
            <v>140047</v>
          </cell>
          <cell r="K244">
            <v>56735</v>
          </cell>
          <cell r="L244">
            <v>0.40511399744371535</v>
          </cell>
          <cell r="M244">
            <v>2466.7391304347825</v>
          </cell>
        </row>
        <row r="245">
          <cell r="A245" t="str">
            <v>34111</v>
          </cell>
          <cell r="B245" t="str">
            <v>34-111 Total</v>
          </cell>
          <cell r="C245" t="str">
            <v>34-111</v>
          </cell>
          <cell r="D245" t="str">
            <v xml:space="preserve">OLYMPIA             </v>
          </cell>
          <cell r="E245" t="str">
            <v>BLS</v>
          </cell>
          <cell r="F245">
            <v>215759.36842105264</v>
          </cell>
          <cell r="G245">
            <v>24246</v>
          </cell>
          <cell r="H245">
            <v>0.11237518990454277</v>
          </cell>
          <cell r="I245">
            <v>1112.7391304347825</v>
          </cell>
          <cell r="J245">
            <v>215759.36842105264</v>
          </cell>
          <cell r="K245">
            <v>68301</v>
          </cell>
          <cell r="L245">
            <v>0.31656099338737015</v>
          </cell>
          <cell r="M245">
            <v>3134.586956521739</v>
          </cell>
        </row>
        <row r="246">
          <cell r="A246" t="str">
            <v>34307</v>
          </cell>
          <cell r="B246" t="str">
            <v>34-307 Total</v>
          </cell>
          <cell r="C246" t="str">
            <v>34-307</v>
          </cell>
          <cell r="D246" t="str">
            <v xml:space="preserve">RAINIER             </v>
          </cell>
          <cell r="E246" t="str">
            <v>BLC</v>
          </cell>
          <cell r="F246">
            <v>20723</v>
          </cell>
          <cell r="G246">
            <v>3158</v>
          </cell>
          <cell r="H246">
            <v>0.15239106307001882</v>
          </cell>
          <cell r="I246">
            <v>137.30434782608697</v>
          </cell>
          <cell r="J246">
            <v>20723</v>
          </cell>
          <cell r="K246">
            <v>10401</v>
          </cell>
          <cell r="L246">
            <v>0.50190609467741154</v>
          </cell>
          <cell r="M246">
            <v>452.21739130434781</v>
          </cell>
        </row>
        <row r="247">
          <cell r="A247" t="str">
            <v>34324</v>
          </cell>
          <cell r="B247" t="str">
            <v>34-324 Total</v>
          </cell>
          <cell r="C247" t="str">
            <v>34-324</v>
          </cell>
          <cell r="D247" t="str">
            <v xml:space="preserve">GRIFFIN             </v>
          </cell>
          <cell r="E247" t="str">
            <v>L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15157</v>
          </cell>
          <cell r="K247">
            <v>5595</v>
          </cell>
          <cell r="L247">
            <v>0.36913637263310684</v>
          </cell>
          <cell r="M247">
            <v>243.2608695652174</v>
          </cell>
        </row>
        <row r="248">
          <cell r="A248" t="str">
            <v>34401</v>
          </cell>
          <cell r="B248" t="str">
            <v>34-401 Total</v>
          </cell>
          <cell r="C248" t="str">
            <v>34-401</v>
          </cell>
          <cell r="D248" t="str">
            <v xml:space="preserve">ROCHESTER           </v>
          </cell>
          <cell r="E248" t="str">
            <v>BLC</v>
          </cell>
          <cell r="F248">
            <v>47636.4</v>
          </cell>
          <cell r="G248">
            <v>10983</v>
          </cell>
          <cell r="H248">
            <v>0.23055898430611885</v>
          </cell>
          <cell r="I248">
            <v>518.06603773584902</v>
          </cell>
          <cell r="J248">
            <v>47636.4</v>
          </cell>
          <cell r="K248">
            <v>28325</v>
          </cell>
          <cell r="L248">
            <v>0.59460832472646963</v>
          </cell>
          <cell r="M248">
            <v>1336.0849056603774</v>
          </cell>
        </row>
        <row r="249">
          <cell r="A249" t="str">
            <v>34402</v>
          </cell>
          <cell r="B249" t="str">
            <v>34-402 Total</v>
          </cell>
          <cell r="C249" t="str">
            <v>34-402</v>
          </cell>
          <cell r="D249" t="str">
            <v xml:space="preserve">TENINO              </v>
          </cell>
          <cell r="E249" t="str">
            <v>BL</v>
          </cell>
          <cell r="F249">
            <v>27554</v>
          </cell>
          <cell r="G249">
            <v>6299</v>
          </cell>
          <cell r="H249">
            <v>0.22860564709298106</v>
          </cell>
          <cell r="I249">
            <v>273.86956521739131</v>
          </cell>
          <cell r="J249">
            <v>27554</v>
          </cell>
          <cell r="K249">
            <v>13614</v>
          </cell>
          <cell r="L249">
            <v>0.49408434347100239</v>
          </cell>
          <cell r="M249">
            <v>591.91304347826087</v>
          </cell>
        </row>
        <row r="250">
          <cell r="A250" t="str">
            <v>35200</v>
          </cell>
          <cell r="B250" t="str">
            <v>35-200 Total</v>
          </cell>
          <cell r="C250" t="str">
            <v>35-200</v>
          </cell>
          <cell r="D250" t="str">
            <v xml:space="preserve">WAHKIAKUM           </v>
          </cell>
          <cell r="E250" t="str">
            <v>BLS</v>
          </cell>
          <cell r="F250">
            <v>10235</v>
          </cell>
          <cell r="G250">
            <v>2286</v>
          </cell>
          <cell r="H250">
            <v>0.22335124572545187</v>
          </cell>
          <cell r="I250">
            <v>99.391304347826093</v>
          </cell>
          <cell r="J250">
            <v>10235</v>
          </cell>
          <cell r="K250">
            <v>5298</v>
          </cell>
          <cell r="L250">
            <v>0.51763556424035173</v>
          </cell>
          <cell r="M250">
            <v>230.34782608695653</v>
          </cell>
        </row>
        <row r="251">
          <cell r="A251" t="str">
            <v>36101</v>
          </cell>
          <cell r="B251" t="str">
            <v>36-101 Total</v>
          </cell>
          <cell r="C251" t="str">
            <v>36-101</v>
          </cell>
          <cell r="D251" t="str">
            <v xml:space="preserve">DIXIE               </v>
          </cell>
          <cell r="E251" t="str">
            <v>BL</v>
          </cell>
          <cell r="F251">
            <v>598</v>
          </cell>
          <cell r="G251">
            <v>436</v>
          </cell>
          <cell r="H251">
            <v>0.72909698996655514</v>
          </cell>
          <cell r="I251">
            <v>18.956521739130434</v>
          </cell>
          <cell r="J251">
            <v>598</v>
          </cell>
          <cell r="K251">
            <v>493</v>
          </cell>
          <cell r="L251">
            <v>0.82441471571906355</v>
          </cell>
          <cell r="M251">
            <v>21.434782608695652</v>
          </cell>
        </row>
        <row r="252">
          <cell r="A252" t="str">
            <v>36140</v>
          </cell>
          <cell r="B252" t="str">
            <v>36-140 Total</v>
          </cell>
          <cell r="C252" t="str">
            <v>36-140</v>
          </cell>
          <cell r="D252" t="str">
            <v xml:space="preserve">WALLA WALLA         </v>
          </cell>
          <cell r="E252" t="str">
            <v>BLS</v>
          </cell>
          <cell r="F252">
            <v>130725</v>
          </cell>
          <cell r="G252">
            <v>23403</v>
          </cell>
          <cell r="H252">
            <v>0.17902467010900747</v>
          </cell>
          <cell r="I252">
            <v>1114.4285714285713</v>
          </cell>
          <cell r="J252">
            <v>130725</v>
          </cell>
          <cell r="K252">
            <v>66201</v>
          </cell>
          <cell r="L252">
            <v>0.50641422834193917</v>
          </cell>
          <cell r="M252">
            <v>3152.4285714285716</v>
          </cell>
        </row>
        <row r="253">
          <cell r="A253" t="str">
            <v>36250</v>
          </cell>
          <cell r="B253" t="str">
            <v>36-250 Total</v>
          </cell>
          <cell r="C253" t="str">
            <v>36-250</v>
          </cell>
          <cell r="D253" t="str">
            <v xml:space="preserve">COLLEGE PLACE       </v>
          </cell>
          <cell r="E253" t="str">
            <v>BL</v>
          </cell>
          <cell r="F253">
            <v>20874</v>
          </cell>
          <cell r="G253">
            <v>5169</v>
          </cell>
          <cell r="H253">
            <v>0.24762862891635529</v>
          </cell>
          <cell r="I253">
            <v>246.14285714285714</v>
          </cell>
          <cell r="J253">
            <v>20874</v>
          </cell>
          <cell r="K253">
            <v>12205</v>
          </cell>
          <cell r="L253">
            <v>0.5846986681996742</v>
          </cell>
          <cell r="M253">
            <v>581.19047619047615</v>
          </cell>
        </row>
        <row r="254">
          <cell r="A254" t="str">
            <v>36300</v>
          </cell>
          <cell r="B254" t="str">
            <v>36-300 Total</v>
          </cell>
          <cell r="C254" t="str">
            <v>36-300</v>
          </cell>
          <cell r="D254" t="str">
            <v xml:space="preserve">TOUCHET             </v>
          </cell>
          <cell r="E254" t="str">
            <v>BL</v>
          </cell>
          <cell r="F254">
            <v>5819</v>
          </cell>
          <cell r="G254">
            <v>1615</v>
          </cell>
          <cell r="H254">
            <v>0.27753909606461591</v>
          </cell>
          <cell r="I254">
            <v>70.217391304347828</v>
          </cell>
          <cell r="J254">
            <v>5819</v>
          </cell>
          <cell r="K254">
            <v>3629</v>
          </cell>
          <cell r="L254">
            <v>0.62364667468637225</v>
          </cell>
          <cell r="M254">
            <v>157.78260869565219</v>
          </cell>
        </row>
        <row r="255">
          <cell r="A255" t="str">
            <v>36400</v>
          </cell>
          <cell r="B255" t="str">
            <v>36-400 Total</v>
          </cell>
          <cell r="C255" t="str">
            <v>36-400</v>
          </cell>
          <cell r="D255" t="str">
            <v xml:space="preserve">COLUMBIA            </v>
          </cell>
          <cell r="E255" t="str">
            <v>BLSC</v>
          </cell>
          <cell r="F255">
            <v>19596</v>
          </cell>
          <cell r="G255">
            <v>4018</v>
          </cell>
          <cell r="H255">
            <v>0.20504184527454583</v>
          </cell>
          <cell r="I255">
            <v>174.69565217391303</v>
          </cell>
          <cell r="J255">
            <v>19596</v>
          </cell>
          <cell r="K255">
            <v>11272</v>
          </cell>
          <cell r="L255">
            <v>0.5752194325372525</v>
          </cell>
          <cell r="M255">
            <v>490.08695652173913</v>
          </cell>
        </row>
        <row r="256">
          <cell r="A256" t="str">
            <v>36401</v>
          </cell>
          <cell r="B256" t="str">
            <v>36-401 Total</v>
          </cell>
          <cell r="C256" t="str">
            <v>36-401</v>
          </cell>
          <cell r="D256" t="str">
            <v xml:space="preserve">WAITSBURG           </v>
          </cell>
          <cell r="E256" t="str">
            <v>BLS</v>
          </cell>
          <cell r="F256">
            <v>6946</v>
          </cell>
          <cell r="G256">
            <v>2438</v>
          </cell>
          <cell r="H256">
            <v>0.35099337748344372</v>
          </cell>
          <cell r="I256">
            <v>106</v>
          </cell>
          <cell r="J256">
            <v>6946</v>
          </cell>
          <cell r="K256">
            <v>4082</v>
          </cell>
          <cell r="L256">
            <v>0.58767636049524907</v>
          </cell>
          <cell r="M256">
            <v>177.47826086956522</v>
          </cell>
        </row>
        <row r="257">
          <cell r="A257" t="str">
            <v>36402</v>
          </cell>
          <cell r="B257" t="str">
            <v>36-402 Total</v>
          </cell>
          <cell r="C257" t="str">
            <v>36-402</v>
          </cell>
          <cell r="D257" t="str">
            <v xml:space="preserve">PRESCOTT            </v>
          </cell>
          <cell r="E257" t="str">
            <v>BLS</v>
          </cell>
          <cell r="F257">
            <v>7889</v>
          </cell>
          <cell r="G257">
            <v>5236</v>
          </cell>
          <cell r="H257">
            <v>0.66370896184560779</v>
          </cell>
          <cell r="I257">
            <v>227.65217391304347</v>
          </cell>
          <cell r="J257">
            <v>7889</v>
          </cell>
          <cell r="K257">
            <v>7007</v>
          </cell>
          <cell r="L257">
            <v>0.88819875776397517</v>
          </cell>
          <cell r="M257">
            <v>304.6521739130435</v>
          </cell>
        </row>
        <row r="258">
          <cell r="A258" t="str">
            <v>37501</v>
          </cell>
          <cell r="B258" t="str">
            <v>37-501 Total</v>
          </cell>
          <cell r="C258" t="str">
            <v>37-501</v>
          </cell>
          <cell r="D258" t="str">
            <v xml:space="preserve">BELLINGHAM          </v>
          </cell>
          <cell r="E258" t="str">
            <v>BLS</v>
          </cell>
          <cell r="F258">
            <v>244486</v>
          </cell>
          <cell r="G258">
            <v>29700</v>
          </cell>
          <cell r="H258">
            <v>0.12147934851075318</v>
          </cell>
          <cell r="I258">
            <v>1350</v>
          </cell>
          <cell r="J258">
            <v>244486</v>
          </cell>
          <cell r="K258">
            <v>92098</v>
          </cell>
          <cell r="L258">
            <v>0.37670050636846281</v>
          </cell>
          <cell r="M258">
            <v>4186.272727272727</v>
          </cell>
        </row>
        <row r="259">
          <cell r="A259" t="str">
            <v>37502</v>
          </cell>
          <cell r="B259" t="str">
            <v>37-502 Total</v>
          </cell>
          <cell r="C259" t="str">
            <v>37-502</v>
          </cell>
          <cell r="D259" t="str">
            <v xml:space="preserve">FERNDALE            </v>
          </cell>
          <cell r="E259" t="str">
            <v>BLSC</v>
          </cell>
          <cell r="F259">
            <v>112148</v>
          </cell>
          <cell r="G259">
            <v>15300</v>
          </cell>
          <cell r="H259">
            <v>0.1364268645004815</v>
          </cell>
          <cell r="I259">
            <v>665.21739130434787</v>
          </cell>
          <cell r="J259">
            <v>112148</v>
          </cell>
          <cell r="K259">
            <v>37955</v>
          </cell>
          <cell r="L259">
            <v>0.33843670863501801</v>
          </cell>
          <cell r="M259">
            <v>1650.2173913043478</v>
          </cell>
        </row>
        <row r="260">
          <cell r="A260" t="str">
            <v>37503</v>
          </cell>
          <cell r="B260" t="str">
            <v>37-503 Total</v>
          </cell>
          <cell r="C260" t="str">
            <v>37-503</v>
          </cell>
          <cell r="D260" t="str">
            <v xml:space="preserve">BLAINE              </v>
          </cell>
          <cell r="E260" t="str">
            <v>BL</v>
          </cell>
          <cell r="F260">
            <v>48369</v>
          </cell>
          <cell r="G260">
            <v>7097</v>
          </cell>
          <cell r="H260">
            <v>0.14672620893547519</v>
          </cell>
          <cell r="I260">
            <v>308.56521739130437</v>
          </cell>
          <cell r="J260">
            <v>48369</v>
          </cell>
          <cell r="K260">
            <v>22905</v>
          </cell>
          <cell r="L260">
            <v>0.47354710661787508</v>
          </cell>
          <cell r="M260">
            <v>995.86956521739125</v>
          </cell>
        </row>
        <row r="261">
          <cell r="A261" t="str">
            <v>37504</v>
          </cell>
          <cell r="B261" t="str">
            <v>37-504 Total</v>
          </cell>
          <cell r="C261" t="str">
            <v>37-504</v>
          </cell>
          <cell r="D261" t="str">
            <v xml:space="preserve">LYNDEN              </v>
          </cell>
          <cell r="E261" t="str">
            <v>BL</v>
          </cell>
          <cell r="F261">
            <v>59136</v>
          </cell>
          <cell r="G261">
            <v>6758</v>
          </cell>
          <cell r="H261">
            <v>0.11427895021645022</v>
          </cell>
          <cell r="I261">
            <v>307.18181818181819</v>
          </cell>
          <cell r="J261">
            <v>59136</v>
          </cell>
          <cell r="K261">
            <v>22758</v>
          </cell>
          <cell r="L261">
            <v>0.3848417207792208</v>
          </cell>
          <cell r="M261">
            <v>1034.4545454545455</v>
          </cell>
        </row>
        <row r="262">
          <cell r="A262" t="str">
            <v>37505</v>
          </cell>
          <cell r="B262" t="str">
            <v>37-505 Total</v>
          </cell>
          <cell r="C262" t="str">
            <v>37-505</v>
          </cell>
          <cell r="D262" t="str">
            <v xml:space="preserve">MERIDIAN            </v>
          </cell>
          <cell r="E262" t="str">
            <v>BLS</v>
          </cell>
          <cell r="F262">
            <v>29796</v>
          </cell>
          <cell r="G262">
            <v>5742</v>
          </cell>
          <cell r="H262">
            <v>0.19271043093032622</v>
          </cell>
          <cell r="I262">
            <v>294.46153846153845</v>
          </cell>
          <cell r="J262">
            <v>29796</v>
          </cell>
          <cell r="K262">
            <v>13635</v>
          </cell>
          <cell r="L262">
            <v>0.45761175996778092</v>
          </cell>
          <cell r="M262">
            <v>699.23076923076928</v>
          </cell>
        </row>
        <row r="263">
          <cell r="A263" t="str">
            <v>37506</v>
          </cell>
          <cell r="B263" t="str">
            <v>37-506 Total</v>
          </cell>
          <cell r="C263" t="str">
            <v>37-506</v>
          </cell>
          <cell r="D263" t="str">
            <v xml:space="preserve">NOOKSACK VALLEY     </v>
          </cell>
          <cell r="E263" t="str">
            <v>BLS</v>
          </cell>
          <cell r="F263">
            <v>38962</v>
          </cell>
          <cell r="G263">
            <v>9589</v>
          </cell>
          <cell r="H263">
            <v>0.24611159591396745</v>
          </cell>
          <cell r="I263">
            <v>416.91304347826087</v>
          </cell>
          <cell r="J263">
            <v>38962</v>
          </cell>
          <cell r="K263">
            <v>19613</v>
          </cell>
          <cell r="L263">
            <v>0.50338791643139469</v>
          </cell>
          <cell r="M263">
            <v>852.73913043478262</v>
          </cell>
        </row>
        <row r="264">
          <cell r="A264" t="str">
            <v>37507</v>
          </cell>
          <cell r="B264" t="str">
            <v>37-507 Total</v>
          </cell>
          <cell r="C264" t="str">
            <v>37-507</v>
          </cell>
          <cell r="D264" t="str">
            <v xml:space="preserve">MOUNT BAKER         </v>
          </cell>
          <cell r="E264" t="str">
            <v>BL</v>
          </cell>
          <cell r="F264">
            <v>41114.400000000001</v>
          </cell>
          <cell r="G264">
            <v>14908</v>
          </cell>
          <cell r="H264">
            <v>0.36259801918549217</v>
          </cell>
          <cell r="I264">
            <v>671.53153153153153</v>
          </cell>
          <cell r="J264">
            <v>41114.400000000001</v>
          </cell>
          <cell r="K264">
            <v>22281</v>
          </cell>
          <cell r="L264">
            <v>0.54192691611698085</v>
          </cell>
          <cell r="M264">
            <v>1003.6486486486486</v>
          </cell>
        </row>
        <row r="265">
          <cell r="A265" t="str">
            <v>38264</v>
          </cell>
          <cell r="B265" t="str">
            <v>38-264 Total</v>
          </cell>
          <cell r="C265" t="str">
            <v>38-264</v>
          </cell>
          <cell r="D265" t="str">
            <v xml:space="preserve">LAMONT              </v>
          </cell>
          <cell r="E265" t="str">
            <v>BL</v>
          </cell>
          <cell r="F265">
            <v>682</v>
          </cell>
          <cell r="G265">
            <v>280</v>
          </cell>
          <cell r="H265">
            <v>0.41055718475073316</v>
          </cell>
          <cell r="I265">
            <v>12.727272727272727</v>
          </cell>
          <cell r="J265">
            <v>682</v>
          </cell>
          <cell r="K265">
            <v>573</v>
          </cell>
          <cell r="L265">
            <v>0.84017595307917892</v>
          </cell>
          <cell r="M265">
            <v>26.045454545454547</v>
          </cell>
        </row>
        <row r="266">
          <cell r="A266" t="str">
            <v>38265</v>
          </cell>
          <cell r="B266" t="str">
            <v>38-265 Total</v>
          </cell>
          <cell r="C266" t="str">
            <v>38-265</v>
          </cell>
          <cell r="D266" t="str">
            <v xml:space="preserve">TEKOA               </v>
          </cell>
          <cell r="E266" t="str">
            <v>BL</v>
          </cell>
          <cell r="F266">
            <v>4992</v>
          </cell>
          <cell r="G266">
            <v>1179</v>
          </cell>
          <cell r="H266">
            <v>0.23617788461538461</v>
          </cell>
          <cell r="I266">
            <v>55.265625</v>
          </cell>
          <cell r="J266">
            <v>4992</v>
          </cell>
          <cell r="K266">
            <v>3392</v>
          </cell>
          <cell r="L266">
            <v>0.67948717948717952</v>
          </cell>
          <cell r="M266">
            <v>159</v>
          </cell>
        </row>
        <row r="267">
          <cell r="A267" t="str">
            <v>38267</v>
          </cell>
          <cell r="B267" t="str">
            <v>38-267 Total</v>
          </cell>
          <cell r="C267" t="str">
            <v>38-267</v>
          </cell>
          <cell r="D267" t="str">
            <v xml:space="preserve">PULLMAN             </v>
          </cell>
          <cell r="E267" t="str">
            <v>BL</v>
          </cell>
          <cell r="F267">
            <v>57904</v>
          </cell>
          <cell r="G267">
            <v>7360</v>
          </cell>
          <cell r="H267">
            <v>0.12710693561757391</v>
          </cell>
          <cell r="I267">
            <v>334.54545454545456</v>
          </cell>
          <cell r="J267">
            <v>57904</v>
          </cell>
          <cell r="K267">
            <v>22111</v>
          </cell>
          <cell r="L267">
            <v>0.38185617573915448</v>
          </cell>
          <cell r="M267">
            <v>1005.0454545454545</v>
          </cell>
        </row>
        <row r="268">
          <cell r="A268" t="str">
            <v>38300</v>
          </cell>
          <cell r="B268" t="str">
            <v>38-300 Total</v>
          </cell>
          <cell r="C268" t="str">
            <v>38-300</v>
          </cell>
          <cell r="D268" t="str">
            <v xml:space="preserve">COLFAX              </v>
          </cell>
          <cell r="E268" t="str">
            <v>BL</v>
          </cell>
          <cell r="F268">
            <v>13915</v>
          </cell>
          <cell r="G268">
            <v>2207</v>
          </cell>
          <cell r="H268">
            <v>0.15860582105641394</v>
          </cell>
          <cell r="I268">
            <v>95.956521739130437</v>
          </cell>
          <cell r="J268">
            <v>13915</v>
          </cell>
          <cell r="K268">
            <v>7980</v>
          </cell>
          <cell r="L268">
            <v>0.57348185411426522</v>
          </cell>
          <cell r="M268">
            <v>346.95652173913044</v>
          </cell>
        </row>
        <row r="269">
          <cell r="A269" t="str">
            <v>38301</v>
          </cell>
          <cell r="B269" t="str">
            <v>38-301 Total</v>
          </cell>
          <cell r="C269" t="str">
            <v>38-301</v>
          </cell>
          <cell r="D269" t="str">
            <v>PALOUSE</v>
          </cell>
          <cell r="E269" t="str">
            <v>BL</v>
          </cell>
          <cell r="F269">
            <v>4646</v>
          </cell>
          <cell r="G269">
            <v>898</v>
          </cell>
          <cell r="H269">
            <v>0.19328454584588894</v>
          </cell>
          <cell r="I269">
            <v>39.043478260869563</v>
          </cell>
          <cell r="J269">
            <v>4646</v>
          </cell>
          <cell r="K269">
            <v>1669</v>
          </cell>
          <cell r="L269">
            <v>0.35923374946190273</v>
          </cell>
          <cell r="M269">
            <v>72.565217391304344</v>
          </cell>
        </row>
        <row r="270">
          <cell r="A270" t="str">
            <v>38302</v>
          </cell>
          <cell r="B270" t="str">
            <v>38-302 Total</v>
          </cell>
          <cell r="C270" t="str">
            <v>38-302</v>
          </cell>
          <cell r="D270" t="str">
            <v xml:space="preserve">GARFIELD            </v>
          </cell>
          <cell r="E270" t="str">
            <v>BL</v>
          </cell>
          <cell r="F270">
            <v>2829</v>
          </cell>
          <cell r="G270">
            <v>1056</v>
          </cell>
          <cell r="H270">
            <v>0.37327677624602335</v>
          </cell>
          <cell r="I270">
            <v>45.913043478260867</v>
          </cell>
          <cell r="J270">
            <v>2829</v>
          </cell>
          <cell r="K270">
            <v>937</v>
          </cell>
          <cell r="L270">
            <v>0.33121244255920818</v>
          </cell>
          <cell r="M270">
            <v>40.739130434782609</v>
          </cell>
        </row>
        <row r="271">
          <cell r="A271" t="str">
            <v>38306</v>
          </cell>
          <cell r="B271" t="str">
            <v>38-306 Total</v>
          </cell>
          <cell r="C271" t="str">
            <v>38-306</v>
          </cell>
          <cell r="D271" t="str">
            <v xml:space="preserve">COLTON              </v>
          </cell>
          <cell r="E271" t="str">
            <v>L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3933</v>
          </cell>
          <cell r="K271">
            <v>1461</v>
          </cell>
          <cell r="L271">
            <v>0.37147215865751337</v>
          </cell>
          <cell r="M271">
            <v>63.521739130434781</v>
          </cell>
        </row>
        <row r="272">
          <cell r="A272" t="str">
            <v>38308</v>
          </cell>
          <cell r="B272" t="str">
            <v>38-308 Total</v>
          </cell>
          <cell r="C272" t="str">
            <v>38-308</v>
          </cell>
          <cell r="D272" t="str">
            <v xml:space="preserve">ENDICOTT            </v>
          </cell>
          <cell r="E272" t="str">
            <v>L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2668</v>
          </cell>
          <cell r="K272">
            <v>2133</v>
          </cell>
          <cell r="L272">
            <v>0.79947526236881561</v>
          </cell>
          <cell r="M272">
            <v>92.739130434782609</v>
          </cell>
        </row>
        <row r="273">
          <cell r="A273" t="str">
            <v>38320</v>
          </cell>
          <cell r="B273" t="str">
            <v>38-320 Total</v>
          </cell>
          <cell r="C273" t="str">
            <v>38-320</v>
          </cell>
          <cell r="D273" t="str">
            <v xml:space="preserve">ROSALIA             </v>
          </cell>
          <cell r="E273" t="str">
            <v>BL</v>
          </cell>
          <cell r="F273">
            <v>5244</v>
          </cell>
          <cell r="G273">
            <v>1960</v>
          </cell>
          <cell r="H273">
            <v>0.37376048817696417</v>
          </cell>
          <cell r="I273">
            <v>85.217391304347828</v>
          </cell>
          <cell r="J273">
            <v>5244</v>
          </cell>
          <cell r="K273">
            <v>3599</v>
          </cell>
          <cell r="L273">
            <v>0.68630816170861941</v>
          </cell>
          <cell r="M273">
            <v>156.47826086956522</v>
          </cell>
        </row>
        <row r="274">
          <cell r="A274" t="str">
            <v>38322</v>
          </cell>
          <cell r="B274" t="str">
            <v>38-322 Total</v>
          </cell>
          <cell r="C274" t="str">
            <v>38-322</v>
          </cell>
          <cell r="D274" t="str">
            <v xml:space="preserve">ST JOHN             </v>
          </cell>
          <cell r="E274" t="str">
            <v>L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3749</v>
          </cell>
          <cell r="K274">
            <v>2513</v>
          </cell>
          <cell r="L274">
            <v>0.6703120832221926</v>
          </cell>
          <cell r="M274">
            <v>109.26086956521739</v>
          </cell>
        </row>
        <row r="275">
          <cell r="A275" t="str">
            <v>38324</v>
          </cell>
          <cell r="B275" t="str">
            <v>38-324 Total</v>
          </cell>
          <cell r="C275" t="str">
            <v>38-324</v>
          </cell>
          <cell r="D275" t="str">
            <v xml:space="preserve">OAKESDALE           </v>
          </cell>
          <cell r="E275" t="str">
            <v>BL</v>
          </cell>
          <cell r="F275">
            <v>3151</v>
          </cell>
          <cell r="G275">
            <v>527</v>
          </cell>
          <cell r="H275">
            <v>0.16724849254205015</v>
          </cell>
          <cell r="I275">
            <v>22.913043478260871</v>
          </cell>
          <cell r="J275">
            <v>3151</v>
          </cell>
          <cell r="K275">
            <v>1253</v>
          </cell>
          <cell r="L275">
            <v>0.39765153919390672</v>
          </cell>
          <cell r="M275">
            <v>54.478260869565219</v>
          </cell>
        </row>
        <row r="276">
          <cell r="A276" t="str">
            <v>39002</v>
          </cell>
          <cell r="B276" t="str">
            <v>39-002 Total</v>
          </cell>
          <cell r="C276" t="str">
            <v>39-002</v>
          </cell>
          <cell r="D276" t="str">
            <v xml:space="preserve">UNION GAP           </v>
          </cell>
          <cell r="E276" t="str">
            <v>BLSC</v>
          </cell>
          <cell r="F276">
            <v>13442</v>
          </cell>
          <cell r="G276">
            <v>5779</v>
          </cell>
          <cell r="H276">
            <v>0.42992114268710013</v>
          </cell>
          <cell r="I276">
            <v>262.68181818181819</v>
          </cell>
          <cell r="J276">
            <v>13442</v>
          </cell>
          <cell r="K276">
            <v>12531</v>
          </cell>
          <cell r="L276">
            <v>0.93222734712096411</v>
          </cell>
          <cell r="M276">
            <v>569.59090909090912</v>
          </cell>
        </row>
        <row r="277">
          <cell r="A277" t="str">
            <v>39003</v>
          </cell>
          <cell r="B277" t="str">
            <v>39-003 Total</v>
          </cell>
          <cell r="C277" t="str">
            <v>39-003</v>
          </cell>
          <cell r="D277" t="str">
            <v xml:space="preserve">NACHES VALLEY       </v>
          </cell>
          <cell r="E277" t="str">
            <v>BL</v>
          </cell>
          <cell r="F277">
            <v>32340</v>
          </cell>
          <cell r="G277">
            <v>4158</v>
          </cell>
          <cell r="H277">
            <v>0.12857142857142856</v>
          </cell>
          <cell r="I277">
            <v>189</v>
          </cell>
          <cell r="J277">
            <v>32340</v>
          </cell>
          <cell r="K277">
            <v>14380</v>
          </cell>
          <cell r="L277">
            <v>0.44465058750773034</v>
          </cell>
          <cell r="M277">
            <v>653.63636363636363</v>
          </cell>
        </row>
        <row r="278">
          <cell r="A278" t="str">
            <v>39007</v>
          </cell>
          <cell r="B278" t="str">
            <v>39-007 Total</v>
          </cell>
          <cell r="C278" t="str">
            <v>39-007</v>
          </cell>
          <cell r="D278" t="str">
            <v xml:space="preserve">YAKIMA              </v>
          </cell>
          <cell r="E278" t="str">
            <v>BLSC</v>
          </cell>
          <cell r="F278">
            <v>348084</v>
          </cell>
          <cell r="G278">
            <v>202588</v>
          </cell>
          <cell r="H278">
            <v>0.58200894037071516</v>
          </cell>
          <cell r="I278">
            <v>9208.545454545454</v>
          </cell>
          <cell r="J278">
            <v>348084</v>
          </cell>
          <cell r="K278">
            <v>544096</v>
          </cell>
          <cell r="L278">
            <v>1.5631169487824779</v>
          </cell>
          <cell r="M278">
            <v>24731.636363636364</v>
          </cell>
        </row>
        <row r="279">
          <cell r="A279" t="str">
            <v>39090</v>
          </cell>
          <cell r="B279" t="str">
            <v>39-090 Total</v>
          </cell>
          <cell r="C279" t="str">
            <v>39-090</v>
          </cell>
          <cell r="D279" t="str">
            <v xml:space="preserve">EAST VALLEY         </v>
          </cell>
          <cell r="E279" t="str">
            <v>BL</v>
          </cell>
          <cell r="F279">
            <v>75235.8</v>
          </cell>
          <cell r="G279">
            <v>7948</v>
          </cell>
          <cell r="H279">
            <v>0.10564119740868044</v>
          </cell>
          <cell r="I279">
            <v>358.01801801801804</v>
          </cell>
          <cell r="J279">
            <v>75235.8</v>
          </cell>
          <cell r="K279">
            <v>39803</v>
          </cell>
          <cell r="L279">
            <v>0.52904335436055705</v>
          </cell>
          <cell r="M279">
            <v>1792.9279279279281</v>
          </cell>
        </row>
        <row r="280">
          <cell r="A280" t="str">
            <v>39119</v>
          </cell>
          <cell r="B280" t="str">
            <v>39-119 Total</v>
          </cell>
          <cell r="C280" t="str">
            <v>39-119</v>
          </cell>
          <cell r="D280" t="str">
            <v xml:space="preserve">SELAH               </v>
          </cell>
          <cell r="E280" t="str">
            <v>BL</v>
          </cell>
          <cell r="F280">
            <v>77220</v>
          </cell>
          <cell r="G280">
            <v>11735</v>
          </cell>
          <cell r="H280">
            <v>0.15196840196840197</v>
          </cell>
          <cell r="I280">
            <v>533.40909090909088</v>
          </cell>
          <cell r="J280">
            <v>77220</v>
          </cell>
          <cell r="K280">
            <v>35234</v>
          </cell>
          <cell r="L280">
            <v>0.45628075628075626</v>
          </cell>
          <cell r="M280">
            <v>1601.5454545454545</v>
          </cell>
        </row>
        <row r="281">
          <cell r="A281" t="str">
            <v>39120</v>
          </cell>
          <cell r="B281" t="str">
            <v>39-120 Total</v>
          </cell>
          <cell r="C281" t="str">
            <v>39-120</v>
          </cell>
          <cell r="D281" t="str">
            <v xml:space="preserve">MABTON              </v>
          </cell>
          <cell r="E281" t="str">
            <v>BLS</v>
          </cell>
          <cell r="F281">
            <v>21582</v>
          </cell>
          <cell r="G281">
            <v>20388</v>
          </cell>
          <cell r="H281">
            <v>0.9446761189880456</v>
          </cell>
          <cell r="I281">
            <v>926.72727272727275</v>
          </cell>
          <cell r="J281">
            <v>21582</v>
          </cell>
          <cell r="K281">
            <v>34780</v>
          </cell>
          <cell r="L281">
            <v>1.6115281252895932</v>
          </cell>
          <cell r="M281">
            <v>1580.909090909091</v>
          </cell>
        </row>
        <row r="282">
          <cell r="A282" t="str">
            <v>39200</v>
          </cell>
          <cell r="B282" t="str">
            <v>39-200 Total</v>
          </cell>
          <cell r="C282" t="str">
            <v>39-200</v>
          </cell>
          <cell r="D282" t="str">
            <v xml:space="preserve">GRANDVIEW           </v>
          </cell>
          <cell r="E282" t="str">
            <v>BLS</v>
          </cell>
          <cell r="F282">
            <v>79090</v>
          </cell>
          <cell r="G282">
            <v>19918</v>
          </cell>
          <cell r="H282">
            <v>0.2518396763181186</v>
          </cell>
          <cell r="I282">
            <v>905.36363636363637</v>
          </cell>
          <cell r="J282">
            <v>79090</v>
          </cell>
          <cell r="K282">
            <v>60987</v>
          </cell>
          <cell r="L282">
            <v>0.77110886332026807</v>
          </cell>
          <cell r="M282">
            <v>2772.1363636363635</v>
          </cell>
        </row>
        <row r="283">
          <cell r="A283" t="str">
            <v>39201</v>
          </cell>
          <cell r="B283" t="str">
            <v>39-201 Total</v>
          </cell>
          <cell r="C283" t="str">
            <v>39-201</v>
          </cell>
          <cell r="D283" t="str">
            <v xml:space="preserve">SUNNYSIDE           </v>
          </cell>
          <cell r="E283" t="str">
            <v>BLS</v>
          </cell>
          <cell r="F283">
            <v>148790.625</v>
          </cell>
          <cell r="G283">
            <v>57061</v>
          </cell>
          <cell r="H283">
            <v>0.38349862432528931</v>
          </cell>
          <cell r="I283">
            <v>2579.0282485875705</v>
          </cell>
          <cell r="J283">
            <v>148790.625</v>
          </cell>
          <cell r="K283">
            <v>119246</v>
          </cell>
          <cell r="L283">
            <v>0.80143490223258351</v>
          </cell>
          <cell r="M283">
            <v>5389.6497175141239</v>
          </cell>
        </row>
        <row r="284">
          <cell r="A284" t="str">
            <v>39202</v>
          </cell>
          <cell r="B284" t="str">
            <v>39-202 Total</v>
          </cell>
          <cell r="C284" t="str">
            <v>39-202</v>
          </cell>
          <cell r="D284" t="str">
            <v xml:space="preserve">TOPPENISH           </v>
          </cell>
          <cell r="E284" t="str">
            <v>BLS</v>
          </cell>
          <cell r="F284">
            <v>85435.875</v>
          </cell>
          <cell r="G284">
            <v>36838</v>
          </cell>
          <cell r="H284">
            <v>0.43117718405763389</v>
          </cell>
          <cell r="I284">
            <v>1723.4152046783627</v>
          </cell>
          <cell r="J284">
            <v>85435.875</v>
          </cell>
          <cell r="K284">
            <v>70028</v>
          </cell>
          <cell r="L284">
            <v>0.81965567743058754</v>
          </cell>
          <cell r="M284">
            <v>3276.1637426900584</v>
          </cell>
        </row>
        <row r="285">
          <cell r="A285" t="str">
            <v>39203</v>
          </cell>
          <cell r="B285" t="str">
            <v>39-203 Total</v>
          </cell>
          <cell r="C285" t="str">
            <v>39-203</v>
          </cell>
          <cell r="D285" t="str">
            <v xml:space="preserve">HIGHLAND            </v>
          </cell>
          <cell r="E285" t="str">
            <v>BLS</v>
          </cell>
          <cell r="F285">
            <v>27209</v>
          </cell>
          <cell r="G285">
            <v>8138</v>
          </cell>
          <cell r="H285">
            <v>0.29909221213569037</v>
          </cell>
          <cell r="I285">
            <v>353.82608695652175</v>
          </cell>
          <cell r="J285">
            <v>27209</v>
          </cell>
          <cell r="K285">
            <v>19833</v>
          </cell>
          <cell r="L285">
            <v>0.72891322724098639</v>
          </cell>
          <cell r="M285">
            <v>862.304347826087</v>
          </cell>
        </row>
        <row r="286">
          <cell r="A286" t="str">
            <v>39204</v>
          </cell>
          <cell r="B286" t="str">
            <v>39-204 Total</v>
          </cell>
          <cell r="C286" t="str">
            <v>39-204</v>
          </cell>
          <cell r="D286" t="str">
            <v xml:space="preserve">GRANGER             </v>
          </cell>
          <cell r="E286" t="str">
            <v>BLS</v>
          </cell>
          <cell r="F286">
            <v>36156</v>
          </cell>
          <cell r="G286">
            <v>16405</v>
          </cell>
          <cell r="H286">
            <v>0.45372828852749197</v>
          </cell>
          <cell r="I286">
            <v>713.26086956521738</v>
          </cell>
          <cell r="J286">
            <v>36156</v>
          </cell>
          <cell r="K286">
            <v>29265</v>
          </cell>
          <cell r="L286">
            <v>0.80940922668436777</v>
          </cell>
          <cell r="M286">
            <v>1272.391304347826</v>
          </cell>
        </row>
        <row r="287">
          <cell r="A287" t="str">
            <v>39205</v>
          </cell>
          <cell r="B287" t="str">
            <v>39-205 Total</v>
          </cell>
          <cell r="C287" t="str">
            <v>39-205</v>
          </cell>
          <cell r="D287" t="str">
            <v xml:space="preserve">ZILLAH              </v>
          </cell>
          <cell r="E287" t="str">
            <v>BLS</v>
          </cell>
          <cell r="F287">
            <v>26460</v>
          </cell>
          <cell r="G287">
            <v>5661</v>
          </cell>
          <cell r="H287">
            <v>0.21394557823129251</v>
          </cell>
          <cell r="I287">
            <v>283.05</v>
          </cell>
          <cell r="J287">
            <v>26460</v>
          </cell>
          <cell r="K287">
            <v>17303</v>
          </cell>
          <cell r="L287">
            <v>0.6539304610733182</v>
          </cell>
          <cell r="M287">
            <v>865.15</v>
          </cell>
        </row>
        <row r="288">
          <cell r="A288" t="str">
            <v>39207</v>
          </cell>
          <cell r="B288" t="str">
            <v>39-207 Total</v>
          </cell>
          <cell r="C288" t="str">
            <v>39-207</v>
          </cell>
          <cell r="D288" t="str">
            <v xml:space="preserve">WAPATO              </v>
          </cell>
          <cell r="E288" t="str">
            <v>BLS</v>
          </cell>
          <cell r="F288">
            <v>79120</v>
          </cell>
          <cell r="G288">
            <v>28141</v>
          </cell>
          <cell r="H288">
            <v>0.35567492416582408</v>
          </cell>
          <cell r="I288">
            <v>1223.5217391304348</v>
          </cell>
          <cell r="J288">
            <v>79120</v>
          </cell>
          <cell r="K288">
            <v>69403</v>
          </cell>
          <cell r="L288">
            <v>0.87718655207280083</v>
          </cell>
          <cell r="M288">
            <v>3017.521739130435</v>
          </cell>
        </row>
        <row r="289">
          <cell r="A289" t="str">
            <v>39208</v>
          </cell>
          <cell r="B289" t="str">
            <v>39-208 Total</v>
          </cell>
          <cell r="C289" t="str">
            <v>39-208</v>
          </cell>
          <cell r="D289" t="str">
            <v xml:space="preserve">WEST VALLEY         </v>
          </cell>
          <cell r="E289" t="str">
            <v>BL</v>
          </cell>
          <cell r="F289">
            <v>110374</v>
          </cell>
          <cell r="G289">
            <v>16237</v>
          </cell>
          <cell r="H289">
            <v>0.14710892057912189</v>
          </cell>
          <cell r="I289">
            <v>738.0454545454545</v>
          </cell>
          <cell r="J289">
            <v>110374</v>
          </cell>
          <cell r="K289">
            <v>57114</v>
          </cell>
          <cell r="L289">
            <v>0.51745882182398029</v>
          </cell>
          <cell r="M289">
            <v>2596.090909090909</v>
          </cell>
        </row>
        <row r="290">
          <cell r="A290" t="str">
            <v>39209</v>
          </cell>
          <cell r="B290" t="str">
            <v>39-209 Total</v>
          </cell>
          <cell r="C290" t="str">
            <v>39-209</v>
          </cell>
          <cell r="D290" t="str">
            <v xml:space="preserve">MOUNT ADAMS         </v>
          </cell>
          <cell r="E290" t="str">
            <v>BLS</v>
          </cell>
          <cell r="F290">
            <v>21942</v>
          </cell>
          <cell r="G290">
            <v>6334</v>
          </cell>
          <cell r="H290">
            <v>0.2886701303436332</v>
          </cell>
          <cell r="I290">
            <v>275.39130434782606</v>
          </cell>
          <cell r="J290">
            <v>21942</v>
          </cell>
          <cell r="K290">
            <v>16439</v>
          </cell>
          <cell r="L290">
            <v>0.74920244280375536</v>
          </cell>
          <cell r="M290">
            <v>714.73913043478262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>TOTAL  FY 2014–15</v>
          </cell>
          <cell r="E292">
            <v>0</v>
          </cell>
          <cell r="F292">
            <v>22780249.49720427</v>
          </cell>
          <cell r="G292">
            <v>4005335</v>
          </cell>
          <cell r="H292">
            <v>0.17582489605706728</v>
          </cell>
          <cell r="I292">
            <v>181618.02480436966</v>
          </cell>
          <cell r="J292">
            <v>23354925.497204274</v>
          </cell>
          <cell r="K292">
            <v>11054568</v>
          </cell>
          <cell r="L292">
            <v>0.47332919136579127</v>
          </cell>
          <cell r="M292">
            <v>501702.1486342983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</sheetData>
      <sheetData sheetId="7">
        <row r="10">
          <cell r="A10" t="str">
            <v>01109</v>
          </cell>
          <cell r="B10" t="str">
            <v xml:space="preserve">WASHTUCNA           </v>
          </cell>
          <cell r="C10" t="str">
            <v>BL</v>
          </cell>
          <cell r="D10">
            <v>1311</v>
          </cell>
          <cell r="E10">
            <v>798</v>
          </cell>
          <cell r="F10">
            <v>0.60869565217391308</v>
          </cell>
          <cell r="G10">
            <v>34.695652173913047</v>
          </cell>
          <cell r="I10">
            <v>0</v>
          </cell>
        </row>
        <row r="11">
          <cell r="A11" t="str">
            <v>01147</v>
          </cell>
          <cell r="B11" t="str">
            <v xml:space="preserve">OTHELLO             </v>
          </cell>
          <cell r="C11" t="str">
            <v>BL</v>
          </cell>
          <cell r="D11">
            <v>98054</v>
          </cell>
          <cell r="E11">
            <v>28239</v>
          </cell>
          <cell r="F11">
            <v>0.28799437044893628</v>
          </cell>
          <cell r="G11">
            <v>1283.590909090909</v>
          </cell>
          <cell r="I11">
            <v>0</v>
          </cell>
        </row>
        <row r="12">
          <cell r="A12" t="str">
            <v>01158</v>
          </cell>
          <cell r="B12" t="str">
            <v xml:space="preserve">LIND                </v>
          </cell>
          <cell r="C12" t="str">
            <v>BL</v>
          </cell>
          <cell r="D12">
            <v>4692</v>
          </cell>
          <cell r="E12">
            <v>2391</v>
          </cell>
          <cell r="F12">
            <v>0.50959079283887465</v>
          </cell>
          <cell r="G12">
            <v>103.95652173913044</v>
          </cell>
          <cell r="I12">
            <v>0</v>
          </cell>
        </row>
        <row r="13">
          <cell r="A13" t="str">
            <v>01160</v>
          </cell>
          <cell r="B13" t="str">
            <v xml:space="preserve">RITZVILLE           </v>
          </cell>
          <cell r="C13" t="str">
            <v>BL</v>
          </cell>
          <cell r="D13">
            <v>9361</v>
          </cell>
          <cell r="E13">
            <v>1487</v>
          </cell>
          <cell r="F13">
            <v>0.15885055015489799</v>
          </cell>
          <cell r="G13">
            <v>64.652173913043484</v>
          </cell>
          <cell r="I13">
            <v>0</v>
          </cell>
        </row>
        <row r="14">
          <cell r="A14" t="str">
            <v>02250</v>
          </cell>
          <cell r="B14" t="str">
            <v xml:space="preserve">CLARKSTON           </v>
          </cell>
          <cell r="C14" t="str">
            <v>BLS</v>
          </cell>
          <cell r="D14">
            <v>54538</v>
          </cell>
          <cell r="E14">
            <v>14803</v>
          </cell>
          <cell r="F14">
            <v>0.27142542814184606</v>
          </cell>
          <cell r="G14">
            <v>672.86363636363637</v>
          </cell>
          <cell r="I14">
            <v>0</v>
          </cell>
        </row>
        <row r="15">
          <cell r="A15" t="str">
            <v>02420</v>
          </cell>
          <cell r="B15" t="str">
            <v xml:space="preserve">ASOTIN              </v>
          </cell>
          <cell r="C15" t="str">
            <v>BL</v>
          </cell>
          <cell r="D15">
            <v>14674</v>
          </cell>
          <cell r="E15">
            <v>980</v>
          </cell>
          <cell r="F15">
            <v>6.678478942347009E-2</v>
          </cell>
          <cell r="G15">
            <v>44.545454545454547</v>
          </cell>
          <cell r="I15">
            <v>0</v>
          </cell>
        </row>
        <row r="16">
          <cell r="A16" t="str">
            <v>03017</v>
          </cell>
          <cell r="B16" t="str">
            <v xml:space="preserve">KENNEWICK           </v>
          </cell>
          <cell r="C16" t="str">
            <v>BLSC</v>
          </cell>
          <cell r="D16">
            <v>371511</v>
          </cell>
          <cell r="E16">
            <v>72250</v>
          </cell>
          <cell r="F16">
            <v>0.19447607204093553</v>
          </cell>
          <cell r="G16">
            <v>3440.4761904761904</v>
          </cell>
          <cell r="I16">
            <v>0</v>
          </cell>
        </row>
        <row r="17">
          <cell r="A17" t="str">
            <v>03050</v>
          </cell>
          <cell r="B17" t="str">
            <v xml:space="preserve">PATERSON            </v>
          </cell>
          <cell r="C17" t="str">
            <v>BL</v>
          </cell>
          <cell r="D17">
            <v>3082</v>
          </cell>
          <cell r="E17">
            <v>1789</v>
          </cell>
          <cell r="F17">
            <v>0.58046722907203119</v>
          </cell>
          <cell r="G17">
            <v>77.782608695652172</v>
          </cell>
          <cell r="I17">
            <v>0</v>
          </cell>
        </row>
        <row r="18">
          <cell r="A18" t="str">
            <v>03052</v>
          </cell>
          <cell r="B18" t="str">
            <v xml:space="preserve">KIONA BENTON        </v>
          </cell>
          <cell r="C18" t="str">
            <v>BLS</v>
          </cell>
          <cell r="D18">
            <v>32714</v>
          </cell>
          <cell r="E18">
            <v>6901</v>
          </cell>
          <cell r="F18">
            <v>0.21094944060646817</v>
          </cell>
          <cell r="G18">
            <v>313.68181818181819</v>
          </cell>
          <cell r="I18">
            <v>0</v>
          </cell>
        </row>
        <row r="19">
          <cell r="A19" t="str">
            <v>03053</v>
          </cell>
          <cell r="B19" t="str">
            <v xml:space="preserve">FINLEY              </v>
          </cell>
          <cell r="C19" t="str">
            <v>BLS</v>
          </cell>
          <cell r="D19">
            <v>19320</v>
          </cell>
          <cell r="E19">
            <v>8428</v>
          </cell>
          <cell r="F19">
            <v>0.43623188405797103</v>
          </cell>
          <cell r="G19">
            <v>401.33333333333331</v>
          </cell>
          <cell r="I19">
            <v>0</v>
          </cell>
        </row>
        <row r="20">
          <cell r="A20" t="str">
            <v>03116</v>
          </cell>
          <cell r="B20" t="str">
            <v xml:space="preserve">PROSSER             </v>
          </cell>
          <cell r="C20" t="str">
            <v>BLS</v>
          </cell>
          <cell r="D20">
            <v>66462</v>
          </cell>
          <cell r="E20">
            <v>13693</v>
          </cell>
          <cell r="F20">
            <v>0.20602750443862658</v>
          </cell>
          <cell r="G20">
            <v>622.40909090909088</v>
          </cell>
          <cell r="I20">
            <v>0</v>
          </cell>
        </row>
        <row r="21">
          <cell r="A21" t="str">
            <v>03400</v>
          </cell>
          <cell r="B21" t="str">
            <v xml:space="preserve">RICHLAND            </v>
          </cell>
          <cell r="C21" t="str">
            <v>BLSC</v>
          </cell>
          <cell r="D21">
            <v>273548</v>
          </cell>
          <cell r="E21">
            <v>26498</v>
          </cell>
          <cell r="F21">
            <v>9.6867825756357204E-2</v>
          </cell>
          <cell r="G21">
            <v>1204.4545454545455</v>
          </cell>
          <cell r="I21">
            <v>0</v>
          </cell>
        </row>
        <row r="22">
          <cell r="A22" t="str">
            <v>04019</v>
          </cell>
          <cell r="B22" t="str">
            <v xml:space="preserve">MANSON              </v>
          </cell>
          <cell r="C22" t="str">
            <v>BLS</v>
          </cell>
          <cell r="D22">
            <v>16468</v>
          </cell>
          <cell r="E22">
            <v>5983</v>
          </cell>
          <cell r="F22">
            <v>0.36331066310420207</v>
          </cell>
          <cell r="G22">
            <v>260.13043478260869</v>
          </cell>
          <cell r="I22">
            <v>0</v>
          </cell>
        </row>
        <row r="23">
          <cell r="A23" t="str">
            <v>04127</v>
          </cell>
          <cell r="B23" t="str">
            <v xml:space="preserve">ENTIAT              </v>
          </cell>
          <cell r="C23" t="str">
            <v>BL</v>
          </cell>
          <cell r="D23">
            <v>8043</v>
          </cell>
          <cell r="E23">
            <v>2826</v>
          </cell>
          <cell r="F23">
            <v>0.35136143230138006</v>
          </cell>
          <cell r="G23">
            <v>134.57142857142858</v>
          </cell>
          <cell r="I23">
            <v>0</v>
          </cell>
        </row>
        <row r="24">
          <cell r="A24" t="str">
            <v>04129</v>
          </cell>
          <cell r="B24" t="str">
            <v xml:space="preserve">LAKE CHELAN         </v>
          </cell>
          <cell r="C24" t="str">
            <v>BLS</v>
          </cell>
          <cell r="D24">
            <v>31479</v>
          </cell>
          <cell r="E24">
            <v>8497</v>
          </cell>
          <cell r="F24">
            <v>0.26992598240096571</v>
          </cell>
          <cell r="G24">
            <v>404.61904761904759</v>
          </cell>
          <cell r="I24">
            <v>0</v>
          </cell>
        </row>
        <row r="25">
          <cell r="A25" t="str">
            <v>04222</v>
          </cell>
          <cell r="B25" t="str">
            <v xml:space="preserve">CASHMERE            </v>
          </cell>
          <cell r="C25" t="str">
            <v>BL</v>
          </cell>
          <cell r="D25">
            <v>34012</v>
          </cell>
          <cell r="E25">
            <v>1412</v>
          </cell>
          <cell r="F25">
            <v>4.1514759496648242E-2</v>
          </cell>
          <cell r="G25">
            <v>64.181818181818187</v>
          </cell>
          <cell r="I25">
            <v>0</v>
          </cell>
        </row>
        <row r="26">
          <cell r="A26" t="str">
            <v>04228</v>
          </cell>
          <cell r="B26" t="str">
            <v xml:space="preserve">CASCADE             </v>
          </cell>
          <cell r="C26" t="str">
            <v>BLS</v>
          </cell>
          <cell r="D26">
            <v>30975</v>
          </cell>
          <cell r="E26">
            <v>3727</v>
          </cell>
          <cell r="F26">
            <v>0.1203228410008071</v>
          </cell>
          <cell r="G26">
            <v>177.47619047619048</v>
          </cell>
          <cell r="I26">
            <v>0</v>
          </cell>
        </row>
        <row r="27">
          <cell r="A27" t="str">
            <v>04246</v>
          </cell>
          <cell r="B27" t="str">
            <v xml:space="preserve">WENATCHEE           </v>
          </cell>
          <cell r="C27" t="str">
            <v>BLS</v>
          </cell>
          <cell r="D27">
            <v>169290</v>
          </cell>
          <cell r="E27">
            <v>30404</v>
          </cell>
          <cell r="F27">
            <v>0.17959714100064977</v>
          </cell>
          <cell r="G27">
            <v>1382</v>
          </cell>
          <cell r="I27">
            <v>0</v>
          </cell>
        </row>
        <row r="28">
          <cell r="A28" t="str">
            <v>05121</v>
          </cell>
          <cell r="B28" t="str">
            <v xml:space="preserve">PORT ANGELES        </v>
          </cell>
          <cell r="C28" t="str">
            <v>BLC</v>
          </cell>
          <cell r="D28">
            <v>86457</v>
          </cell>
          <cell r="E28">
            <v>22958</v>
          </cell>
          <cell r="F28">
            <v>0.26554240836485188</v>
          </cell>
          <cell r="G28">
            <v>998.17391304347825</v>
          </cell>
          <cell r="I28">
            <v>0</v>
          </cell>
        </row>
        <row r="29">
          <cell r="A29" t="str">
            <v>05313</v>
          </cell>
          <cell r="B29" t="str">
            <v xml:space="preserve">CRESCENT            </v>
          </cell>
          <cell r="C29" t="str">
            <v>BLS</v>
          </cell>
          <cell r="D29">
            <v>4510</v>
          </cell>
          <cell r="E29">
            <v>710</v>
          </cell>
          <cell r="F29">
            <v>0.1574279379157428</v>
          </cell>
          <cell r="G29">
            <v>32.272727272727273</v>
          </cell>
          <cell r="I29">
            <v>0</v>
          </cell>
        </row>
        <row r="30">
          <cell r="A30" t="str">
            <v>05323</v>
          </cell>
          <cell r="B30" t="str">
            <v xml:space="preserve">SEQUIM              </v>
          </cell>
          <cell r="C30" t="str">
            <v>BLC</v>
          </cell>
          <cell r="D30">
            <v>59791.6</v>
          </cell>
          <cell r="E30">
            <v>12199</v>
          </cell>
          <cell r="F30">
            <v>0.20402531459268528</v>
          </cell>
          <cell r="G30">
            <v>570.04672897196269</v>
          </cell>
          <cell r="I30">
            <v>0</v>
          </cell>
        </row>
        <row r="31">
          <cell r="A31" t="str">
            <v>05401</v>
          </cell>
          <cell r="B31" t="str">
            <v xml:space="preserve">CAPE FLATTERY       </v>
          </cell>
          <cell r="C31" t="str">
            <v>BLS</v>
          </cell>
          <cell r="D31">
            <v>10350</v>
          </cell>
          <cell r="E31">
            <v>3808</v>
          </cell>
          <cell r="F31">
            <v>0.36792270531400967</v>
          </cell>
          <cell r="G31">
            <v>165.56521739130434</v>
          </cell>
          <cell r="I31">
            <v>0</v>
          </cell>
        </row>
        <row r="32">
          <cell r="A32" t="str">
            <v>05402</v>
          </cell>
          <cell r="B32" t="str">
            <v xml:space="preserve">QUILLAYUTE VALLEY   </v>
          </cell>
          <cell r="C32" t="str">
            <v>BL</v>
          </cell>
          <cell r="D32">
            <v>26358</v>
          </cell>
          <cell r="E32">
            <v>8549</v>
          </cell>
          <cell r="F32">
            <v>0.32434175582365887</v>
          </cell>
          <cell r="G32">
            <v>371.69565217391306</v>
          </cell>
          <cell r="I32">
            <v>0</v>
          </cell>
        </row>
        <row r="33">
          <cell r="A33" t="str">
            <v>06037</v>
          </cell>
          <cell r="B33" t="str">
            <v xml:space="preserve">VANCOUVER           </v>
          </cell>
          <cell r="C33" t="str">
            <v>BL</v>
          </cell>
          <cell r="D33">
            <v>485198.6486486487</v>
          </cell>
          <cell r="E33">
            <v>64976</v>
          </cell>
          <cell r="F33">
            <v>0.13391628394054259</v>
          </cell>
          <cell r="G33">
            <v>3090.1182519280205</v>
          </cell>
          <cell r="I33">
            <v>0</v>
          </cell>
        </row>
        <row r="34">
          <cell r="A34" t="str">
            <v>06098</v>
          </cell>
          <cell r="B34" t="str">
            <v xml:space="preserve">HOCKINSON           </v>
          </cell>
          <cell r="C34" t="str">
            <v>BLC</v>
          </cell>
          <cell r="D34">
            <v>41624</v>
          </cell>
          <cell r="E34">
            <v>2289</v>
          </cell>
          <cell r="F34">
            <v>5.4992312127618681E-2</v>
          </cell>
          <cell r="G34">
            <v>104.04545454545455</v>
          </cell>
          <cell r="I34">
            <v>0</v>
          </cell>
        </row>
        <row r="35">
          <cell r="A35" t="str">
            <v>06101</v>
          </cell>
          <cell r="B35" t="str">
            <v xml:space="preserve">LACENTER            </v>
          </cell>
          <cell r="C35" t="str">
            <v>BL</v>
          </cell>
          <cell r="D35">
            <v>29997.333333333336</v>
          </cell>
          <cell r="E35">
            <v>1919</v>
          </cell>
          <cell r="F35">
            <v>6.3972353098053159E-2</v>
          </cell>
          <cell r="G35">
            <v>102.80357142857142</v>
          </cell>
          <cell r="I35">
            <v>0</v>
          </cell>
        </row>
        <row r="36">
          <cell r="A36" t="str">
            <v>06112</v>
          </cell>
          <cell r="B36" t="str">
            <v xml:space="preserve">WASHOUGAL           </v>
          </cell>
          <cell r="C36" t="str">
            <v>BLC</v>
          </cell>
          <cell r="D36">
            <v>69080</v>
          </cell>
          <cell r="E36">
            <v>9972</v>
          </cell>
          <cell r="F36">
            <v>0.14435437174290677</v>
          </cell>
          <cell r="G36">
            <v>453.27272727272725</v>
          </cell>
          <cell r="I36">
            <v>0</v>
          </cell>
        </row>
        <row r="37">
          <cell r="A37" t="str">
            <v>06114</v>
          </cell>
          <cell r="B37" t="str">
            <v>EVERGREEN - CLARK</v>
          </cell>
          <cell r="C37" t="str">
            <v>BLC</v>
          </cell>
          <cell r="D37">
            <v>570944</v>
          </cell>
          <cell r="E37">
            <v>94125</v>
          </cell>
          <cell r="F37">
            <v>0.16485855005044278</v>
          </cell>
          <cell r="G37">
            <v>4278.409090909091</v>
          </cell>
          <cell r="I37">
            <v>0</v>
          </cell>
        </row>
        <row r="38">
          <cell r="A38" t="str">
            <v>06117</v>
          </cell>
          <cell r="B38" t="str">
            <v xml:space="preserve">CAMAS               </v>
          </cell>
          <cell r="C38" t="str">
            <v>BLC</v>
          </cell>
          <cell r="D38">
            <v>144496</v>
          </cell>
          <cell r="E38">
            <v>7318</v>
          </cell>
          <cell r="F38">
            <v>5.0645000553648546E-2</v>
          </cell>
          <cell r="G38">
            <v>332.63636363636363</v>
          </cell>
          <cell r="I38">
            <v>0</v>
          </cell>
        </row>
        <row r="39">
          <cell r="A39" t="str">
            <v>06119</v>
          </cell>
          <cell r="B39" t="str">
            <v xml:space="preserve">BATTLE GROUND       </v>
          </cell>
          <cell r="C39" t="str">
            <v>BLC</v>
          </cell>
          <cell r="D39">
            <v>269434</v>
          </cell>
          <cell r="E39">
            <v>32469</v>
          </cell>
          <cell r="F39">
            <v>0.12050817639941507</v>
          </cell>
          <cell r="G39">
            <v>1475.8636363636363</v>
          </cell>
          <cell r="I39">
            <v>0</v>
          </cell>
        </row>
        <row r="40">
          <cell r="A40" t="str">
            <v>06122</v>
          </cell>
          <cell r="B40" t="str">
            <v xml:space="preserve">RIDGEFIELD          </v>
          </cell>
          <cell r="C40" t="str">
            <v>BLC</v>
          </cell>
          <cell r="D40">
            <v>50732</v>
          </cell>
          <cell r="E40">
            <v>5359</v>
          </cell>
          <cell r="F40">
            <v>0.10563352519120082</v>
          </cell>
          <cell r="G40">
            <v>243.59090909090909</v>
          </cell>
          <cell r="I40">
            <v>0</v>
          </cell>
        </row>
        <row r="41">
          <cell r="A41" t="str">
            <v>07002</v>
          </cell>
          <cell r="B41" t="str">
            <v xml:space="preserve">DAYTON              </v>
          </cell>
          <cell r="C41" t="str">
            <v>BL</v>
          </cell>
          <cell r="D41">
            <v>9828</v>
          </cell>
          <cell r="E41">
            <v>1769</v>
          </cell>
          <cell r="F41">
            <v>0.17999592999593</v>
          </cell>
          <cell r="G41">
            <v>84.238095238095241</v>
          </cell>
          <cell r="I41">
            <v>0</v>
          </cell>
        </row>
        <row r="42">
          <cell r="A42" t="str">
            <v>08122</v>
          </cell>
          <cell r="B42" t="str">
            <v xml:space="preserve">LONGVIEW            </v>
          </cell>
          <cell r="C42" t="str">
            <v>BLS</v>
          </cell>
          <cell r="D42">
            <v>125723</v>
          </cell>
          <cell r="E42">
            <v>32828</v>
          </cell>
          <cell r="F42">
            <v>0.26111371825362106</v>
          </cell>
          <cell r="G42">
            <v>1727.7894736842106</v>
          </cell>
          <cell r="I42">
            <v>0</v>
          </cell>
        </row>
        <row r="43">
          <cell r="A43" t="str">
            <v>08130</v>
          </cell>
          <cell r="B43" t="str">
            <v xml:space="preserve">TOUTLE LAKE         </v>
          </cell>
          <cell r="C43" t="str">
            <v>BL</v>
          </cell>
          <cell r="D43">
            <v>13684</v>
          </cell>
          <cell r="E43">
            <v>2404</v>
          </cell>
          <cell r="F43">
            <v>0.17567962584039754</v>
          </cell>
          <cell r="G43">
            <v>109.27272727272727</v>
          </cell>
          <cell r="I43">
            <v>0</v>
          </cell>
        </row>
        <row r="44">
          <cell r="A44" t="str">
            <v>08401</v>
          </cell>
          <cell r="B44" t="str">
            <v xml:space="preserve">CASTLE ROCK         </v>
          </cell>
          <cell r="C44" t="str">
            <v>BL</v>
          </cell>
          <cell r="D44">
            <v>27214</v>
          </cell>
          <cell r="E44">
            <v>5287</v>
          </cell>
          <cell r="F44">
            <v>0.19427500551186888</v>
          </cell>
          <cell r="G44">
            <v>240.31818181818181</v>
          </cell>
          <cell r="I44">
            <v>0</v>
          </cell>
        </row>
        <row r="45">
          <cell r="A45" t="str">
            <v>08402</v>
          </cell>
          <cell r="B45" t="str">
            <v xml:space="preserve">KALAMA              </v>
          </cell>
          <cell r="C45" t="str">
            <v>BLC</v>
          </cell>
          <cell r="D45">
            <v>22704</v>
          </cell>
          <cell r="E45">
            <v>2143</v>
          </cell>
          <cell r="F45">
            <v>9.4388653981677242E-2</v>
          </cell>
          <cell r="G45">
            <v>97.409090909090907</v>
          </cell>
          <cell r="I45">
            <v>0</v>
          </cell>
        </row>
        <row r="46">
          <cell r="A46" t="str">
            <v>08404</v>
          </cell>
          <cell r="B46" t="str">
            <v xml:space="preserve">WOODLAND            </v>
          </cell>
          <cell r="C46" t="str">
            <v>BLC</v>
          </cell>
          <cell r="D46">
            <v>46992</v>
          </cell>
          <cell r="E46">
            <v>6938</v>
          </cell>
          <cell r="F46">
            <v>0.14764215185563501</v>
          </cell>
          <cell r="G46">
            <v>315.36363636363637</v>
          </cell>
          <cell r="I46">
            <v>0</v>
          </cell>
        </row>
        <row r="47">
          <cell r="A47" t="str">
            <v>08458</v>
          </cell>
          <cell r="B47" t="str">
            <v xml:space="preserve">KELSO               </v>
          </cell>
          <cell r="C47" t="str">
            <v>BLS</v>
          </cell>
          <cell r="D47">
            <v>105443.45454545456</v>
          </cell>
          <cell r="E47">
            <v>22934</v>
          </cell>
          <cell r="F47">
            <v>0.21750046125540787</v>
          </cell>
          <cell r="G47">
            <v>1064.4472573839662</v>
          </cell>
          <cell r="I47">
            <v>0</v>
          </cell>
        </row>
        <row r="48">
          <cell r="A48" t="str">
            <v>09013</v>
          </cell>
          <cell r="B48" t="str">
            <v xml:space="preserve">ORONDO              </v>
          </cell>
          <cell r="C48" t="str">
            <v>BLS</v>
          </cell>
          <cell r="D48">
            <v>5106</v>
          </cell>
          <cell r="E48">
            <v>3208</v>
          </cell>
          <cell r="F48">
            <v>0.62828045436741087</v>
          </cell>
          <cell r="G48">
            <v>139.47826086956522</v>
          </cell>
          <cell r="I48">
            <v>0</v>
          </cell>
        </row>
        <row r="49">
          <cell r="A49" t="str">
            <v>09075</v>
          </cell>
          <cell r="B49" t="str">
            <v xml:space="preserve">BRIDGEPORT          </v>
          </cell>
          <cell r="C49" t="str">
            <v>BLSC</v>
          </cell>
          <cell r="D49">
            <v>19067</v>
          </cell>
          <cell r="E49">
            <v>7832</v>
          </cell>
          <cell r="F49">
            <v>0.41076204961451723</v>
          </cell>
          <cell r="G49">
            <v>340.52173913043481</v>
          </cell>
          <cell r="I49">
            <v>0</v>
          </cell>
        </row>
        <row r="50">
          <cell r="A50" t="str">
            <v>09102</v>
          </cell>
          <cell r="B50" t="str">
            <v xml:space="preserve">PALISADES           </v>
          </cell>
          <cell r="C50" t="str">
            <v>BL</v>
          </cell>
          <cell r="D50">
            <v>713</v>
          </cell>
          <cell r="E50">
            <v>553</v>
          </cell>
          <cell r="F50">
            <v>0.7755960729312763</v>
          </cell>
          <cell r="G50">
            <v>24.043478260869566</v>
          </cell>
          <cell r="I50">
            <v>0</v>
          </cell>
        </row>
        <row r="51">
          <cell r="A51" t="str">
            <v>09206</v>
          </cell>
          <cell r="B51" t="str">
            <v xml:space="preserve">EASTMONT            </v>
          </cell>
          <cell r="C51" t="str">
            <v>BLSC</v>
          </cell>
          <cell r="D51">
            <v>115360</v>
          </cell>
          <cell r="E51">
            <v>24563</v>
          </cell>
          <cell r="F51">
            <v>0.21292475728155341</v>
          </cell>
          <cell r="G51">
            <v>1228.1500000000001</v>
          </cell>
          <cell r="I51">
            <v>0</v>
          </cell>
        </row>
        <row r="52">
          <cell r="A52" t="str">
            <v>09207</v>
          </cell>
          <cell r="B52" t="str">
            <v xml:space="preserve">MANSFIELD           </v>
          </cell>
          <cell r="C52" t="str">
            <v>BLS</v>
          </cell>
          <cell r="D52">
            <v>2300</v>
          </cell>
          <cell r="E52">
            <v>795</v>
          </cell>
          <cell r="F52">
            <v>0.34565217391304348</v>
          </cell>
          <cell r="G52">
            <v>34.565217391304351</v>
          </cell>
          <cell r="I52">
            <v>0</v>
          </cell>
        </row>
        <row r="53">
          <cell r="A53" t="str">
            <v>09209</v>
          </cell>
          <cell r="B53" t="str">
            <v xml:space="preserve">WATERVILLE          </v>
          </cell>
          <cell r="C53" t="str">
            <v>BL</v>
          </cell>
          <cell r="D53">
            <v>6164</v>
          </cell>
          <cell r="E53">
            <v>1535</v>
          </cell>
          <cell r="F53">
            <v>0.2490266060999351</v>
          </cell>
          <cell r="G53">
            <v>66.739130434782609</v>
          </cell>
          <cell r="I53">
            <v>0</v>
          </cell>
        </row>
        <row r="54">
          <cell r="A54" t="str">
            <v>10003</v>
          </cell>
          <cell r="B54" t="str">
            <v xml:space="preserve">KELLER              </v>
          </cell>
          <cell r="C54" t="str">
            <v>BL</v>
          </cell>
          <cell r="D54">
            <v>874</v>
          </cell>
          <cell r="E54">
            <v>633</v>
          </cell>
          <cell r="F54">
            <v>0.72425629290617854</v>
          </cell>
          <cell r="G54">
            <v>27.521739130434781</v>
          </cell>
          <cell r="I54">
            <v>0</v>
          </cell>
        </row>
        <row r="55">
          <cell r="A55" t="str">
            <v>10050</v>
          </cell>
          <cell r="B55" t="str">
            <v xml:space="preserve">CURLEW              </v>
          </cell>
          <cell r="C55" t="str">
            <v>BL</v>
          </cell>
          <cell r="D55">
            <v>4576</v>
          </cell>
          <cell r="E55">
            <v>1500</v>
          </cell>
          <cell r="F55">
            <v>0.32779720279720281</v>
          </cell>
          <cell r="G55">
            <v>68.181818181818187</v>
          </cell>
          <cell r="I55">
            <v>0</v>
          </cell>
        </row>
        <row r="56">
          <cell r="A56" t="str">
            <v>10065</v>
          </cell>
          <cell r="B56" t="str">
            <v xml:space="preserve">ORIENT              </v>
          </cell>
          <cell r="C56" t="str">
            <v>BL</v>
          </cell>
          <cell r="D56">
            <v>858</v>
          </cell>
          <cell r="E56">
            <v>664</v>
          </cell>
          <cell r="F56">
            <v>0.77389277389277389</v>
          </cell>
          <cell r="G56">
            <v>30.181818181818183</v>
          </cell>
          <cell r="I56">
            <v>0</v>
          </cell>
        </row>
        <row r="57">
          <cell r="A57" t="str">
            <v>10070</v>
          </cell>
          <cell r="B57" t="str">
            <v xml:space="preserve">INCHELIUM           </v>
          </cell>
          <cell r="C57" t="str">
            <v>BL</v>
          </cell>
          <cell r="D57">
            <v>5359</v>
          </cell>
          <cell r="E57">
            <v>1871</v>
          </cell>
          <cell r="F57">
            <v>0.3491323008023885</v>
          </cell>
          <cell r="G57">
            <v>81.347826086956516</v>
          </cell>
          <cell r="I57">
            <v>0</v>
          </cell>
        </row>
        <row r="58">
          <cell r="A58" t="str">
            <v>10309</v>
          </cell>
          <cell r="B58" t="str">
            <v xml:space="preserve">REPUBLIC            </v>
          </cell>
          <cell r="C58" t="str">
            <v>BLS</v>
          </cell>
          <cell r="D58">
            <v>7383</v>
          </cell>
          <cell r="E58">
            <v>2558</v>
          </cell>
          <cell r="F58">
            <v>0.34647162400108356</v>
          </cell>
          <cell r="G58">
            <v>111.21739130434783</v>
          </cell>
          <cell r="I58">
            <v>0</v>
          </cell>
        </row>
        <row r="59">
          <cell r="A59" t="str">
            <v>11001</v>
          </cell>
          <cell r="B59" t="str">
            <v xml:space="preserve">PASCO               </v>
          </cell>
          <cell r="C59" t="str">
            <v>BL</v>
          </cell>
          <cell r="D59">
            <v>377212</v>
          </cell>
          <cell r="E59">
            <v>91726</v>
          </cell>
          <cell r="F59">
            <v>0.2431682979332577</v>
          </cell>
          <cell r="G59">
            <v>4169.363636363636</v>
          </cell>
          <cell r="I59">
            <v>0</v>
          </cell>
        </row>
        <row r="60">
          <cell r="A60" t="str">
            <v>11051</v>
          </cell>
          <cell r="B60" t="str">
            <v xml:space="preserve">NORTH FRANKLIN      </v>
          </cell>
          <cell r="C60" t="str">
            <v>BLS</v>
          </cell>
          <cell r="D60">
            <v>37296</v>
          </cell>
          <cell r="E60">
            <v>13029</v>
          </cell>
          <cell r="F60">
            <v>0.34934041184041181</v>
          </cell>
          <cell r="G60">
            <v>620.42857142857144</v>
          </cell>
          <cell r="I60">
            <v>0</v>
          </cell>
        </row>
        <row r="61">
          <cell r="A61" t="str">
            <v>11056</v>
          </cell>
          <cell r="B61" t="str">
            <v xml:space="preserve">KAHLOTUS            </v>
          </cell>
          <cell r="C61" t="str">
            <v>BL</v>
          </cell>
          <cell r="D61">
            <v>1166</v>
          </cell>
          <cell r="E61">
            <v>645</v>
          </cell>
          <cell r="F61">
            <v>0.55317324185248717</v>
          </cell>
          <cell r="G61">
            <v>29.318181818181817</v>
          </cell>
          <cell r="I61">
            <v>0</v>
          </cell>
        </row>
        <row r="62">
          <cell r="A62" t="str">
            <v>12110</v>
          </cell>
          <cell r="B62" t="str">
            <v xml:space="preserve">POMEROY             </v>
          </cell>
          <cell r="C62" t="str">
            <v>BL</v>
          </cell>
          <cell r="D62">
            <v>7199</v>
          </cell>
          <cell r="E62">
            <v>1013</v>
          </cell>
          <cell r="F62">
            <v>0.14071398805389637</v>
          </cell>
          <cell r="G62">
            <v>44.043478260869563</v>
          </cell>
          <cell r="I62">
            <v>0</v>
          </cell>
        </row>
        <row r="63">
          <cell r="A63" t="str">
            <v>13073</v>
          </cell>
          <cell r="B63" t="str">
            <v xml:space="preserve">WAHLUKE             </v>
          </cell>
          <cell r="C63" t="str">
            <v>BLS</v>
          </cell>
          <cell r="D63">
            <v>52769.4</v>
          </cell>
          <cell r="E63">
            <v>16396</v>
          </cell>
          <cell r="F63">
            <v>0.31071037381512767</v>
          </cell>
          <cell r="G63">
            <v>738.55855855855862</v>
          </cell>
          <cell r="I63">
            <v>0</v>
          </cell>
        </row>
        <row r="64">
          <cell r="A64" t="str">
            <v>13144</v>
          </cell>
          <cell r="B64" t="str">
            <v xml:space="preserve">QUINCY              </v>
          </cell>
          <cell r="C64" t="str">
            <v>BLSC</v>
          </cell>
          <cell r="D64">
            <v>63998</v>
          </cell>
          <cell r="E64">
            <v>16569</v>
          </cell>
          <cell r="F64">
            <v>0.25889871558486205</v>
          </cell>
          <cell r="G64">
            <v>753.13636363636363</v>
          </cell>
          <cell r="I64">
            <v>0</v>
          </cell>
        </row>
        <row r="65">
          <cell r="A65" t="str">
            <v>13146</v>
          </cell>
          <cell r="B65" t="str">
            <v xml:space="preserve">WARDEN              </v>
          </cell>
          <cell r="C65" t="str">
            <v>BLS</v>
          </cell>
          <cell r="D65">
            <v>22885</v>
          </cell>
          <cell r="E65">
            <v>10159</v>
          </cell>
          <cell r="F65">
            <v>0.44391522831549052</v>
          </cell>
          <cell r="G65">
            <v>441.69565217391306</v>
          </cell>
          <cell r="I65">
            <v>0</v>
          </cell>
        </row>
        <row r="66">
          <cell r="A66" t="str">
            <v>13151</v>
          </cell>
          <cell r="B66" t="str">
            <v xml:space="preserve">COULEE HARTLINE     </v>
          </cell>
          <cell r="C66" t="str">
            <v>BL</v>
          </cell>
          <cell r="D66">
            <v>3887</v>
          </cell>
          <cell r="E66">
            <v>1422</v>
          </cell>
          <cell r="F66">
            <v>0.36583483406225881</v>
          </cell>
          <cell r="G66">
            <v>61.826086956521742</v>
          </cell>
          <cell r="I66">
            <v>0</v>
          </cell>
        </row>
        <row r="67">
          <cell r="A67" t="str">
            <v>13156</v>
          </cell>
          <cell r="B67" t="str">
            <v xml:space="preserve">SOAP LAKE           </v>
          </cell>
          <cell r="C67" t="str">
            <v>BL</v>
          </cell>
          <cell r="D67">
            <v>8096.0000000000009</v>
          </cell>
          <cell r="E67">
            <v>6098</v>
          </cell>
          <cell r="F67">
            <v>0.75321146245059278</v>
          </cell>
          <cell r="G67">
            <v>346.47727272727269</v>
          </cell>
          <cell r="I67">
            <v>0</v>
          </cell>
        </row>
        <row r="68">
          <cell r="A68" t="str">
            <v>13160</v>
          </cell>
          <cell r="B68" t="str">
            <v xml:space="preserve">ROYAL               </v>
          </cell>
          <cell r="C68" t="str">
            <v>BLS</v>
          </cell>
          <cell r="D68">
            <v>36564</v>
          </cell>
          <cell r="E68">
            <v>9646</v>
          </cell>
          <cell r="F68">
            <v>0.26381139919046054</v>
          </cell>
          <cell r="G68">
            <v>438.45454545454544</v>
          </cell>
          <cell r="I68">
            <v>0</v>
          </cell>
        </row>
        <row r="69">
          <cell r="A69" t="str">
            <v>13161</v>
          </cell>
          <cell r="B69" t="str">
            <v xml:space="preserve">MOSES LAKE          </v>
          </cell>
          <cell r="C69" t="str">
            <v>BLSC</v>
          </cell>
          <cell r="D69">
            <v>184138</v>
          </cell>
          <cell r="E69">
            <v>41576</v>
          </cell>
          <cell r="F69">
            <v>0.2257871813531156</v>
          </cell>
          <cell r="G69">
            <v>1807.6521739130435</v>
          </cell>
          <cell r="I69">
            <v>0</v>
          </cell>
        </row>
        <row r="70">
          <cell r="A70" t="str">
            <v>13165</v>
          </cell>
          <cell r="B70" t="str">
            <v xml:space="preserve">EPHRATA             </v>
          </cell>
          <cell r="C70" t="str">
            <v>BLS</v>
          </cell>
          <cell r="D70">
            <v>55131</v>
          </cell>
          <cell r="E70">
            <v>8501</v>
          </cell>
          <cell r="F70">
            <v>0.15419636864921732</v>
          </cell>
          <cell r="G70">
            <v>369.60869565217394</v>
          </cell>
          <cell r="I70">
            <v>0</v>
          </cell>
        </row>
        <row r="71">
          <cell r="A71" t="str">
            <v>13167</v>
          </cell>
          <cell r="B71" t="str">
            <v xml:space="preserve">WILSON CREEK        </v>
          </cell>
          <cell r="C71" t="str">
            <v>BL</v>
          </cell>
          <cell r="D71">
            <v>4071</v>
          </cell>
          <cell r="E71">
            <v>1142</v>
          </cell>
          <cell r="F71">
            <v>0.28052075657086711</v>
          </cell>
          <cell r="G71">
            <v>49.652173913043477</v>
          </cell>
          <cell r="I71">
            <v>0</v>
          </cell>
        </row>
        <row r="72">
          <cell r="A72" t="str">
            <v>13301</v>
          </cell>
          <cell r="B72" t="str">
            <v xml:space="preserve">GRAND COULEE DAM    </v>
          </cell>
          <cell r="C72" t="str">
            <v>BLSC</v>
          </cell>
          <cell r="D72">
            <v>18238</v>
          </cell>
          <cell r="E72">
            <v>4214</v>
          </cell>
          <cell r="F72">
            <v>0.23105603684614542</v>
          </cell>
          <cell r="G72">
            <v>191.54545454545453</v>
          </cell>
          <cell r="I72">
            <v>0</v>
          </cell>
        </row>
        <row r="73">
          <cell r="A73" t="str">
            <v>14005</v>
          </cell>
          <cell r="B73" t="str">
            <v xml:space="preserve">ABERDEEN            </v>
          </cell>
          <cell r="C73" t="str">
            <v>BLS</v>
          </cell>
          <cell r="D73">
            <v>73504.444444444453</v>
          </cell>
          <cell r="E73">
            <v>22815</v>
          </cell>
          <cell r="F73">
            <v>0.31038939444326868</v>
          </cell>
          <cell r="G73">
            <v>1058.4278350515463</v>
          </cell>
          <cell r="I73">
            <v>0</v>
          </cell>
        </row>
        <row r="74">
          <cell r="A74" t="str">
            <v>14028</v>
          </cell>
          <cell r="B74" t="str">
            <v xml:space="preserve">HOQUIAM             </v>
          </cell>
          <cell r="C74" t="str">
            <v>BLS</v>
          </cell>
          <cell r="D74">
            <v>36099</v>
          </cell>
          <cell r="E74">
            <v>17983</v>
          </cell>
          <cell r="F74">
            <v>0.49815784370758193</v>
          </cell>
          <cell r="G74">
            <v>856.33333333333337</v>
          </cell>
          <cell r="I74">
            <v>0</v>
          </cell>
        </row>
        <row r="75">
          <cell r="A75" t="str">
            <v>14064</v>
          </cell>
          <cell r="B75" t="str">
            <v xml:space="preserve">NORTH BEACH         </v>
          </cell>
          <cell r="C75" t="str">
            <v>BL</v>
          </cell>
          <cell r="D75">
            <v>18009</v>
          </cell>
          <cell r="E75">
            <v>4912</v>
          </cell>
          <cell r="F75">
            <v>0.27275251263257261</v>
          </cell>
          <cell r="G75">
            <v>213.56521739130434</v>
          </cell>
          <cell r="I75">
            <v>0</v>
          </cell>
        </row>
        <row r="76">
          <cell r="A76" t="str">
            <v>14065</v>
          </cell>
          <cell r="B76" t="str">
            <v xml:space="preserve">MC CLEARY           </v>
          </cell>
          <cell r="C76" t="str">
            <v>BLS</v>
          </cell>
          <cell r="D76">
            <v>6670</v>
          </cell>
          <cell r="E76">
            <v>1746</v>
          </cell>
          <cell r="F76">
            <v>0.26176911544227888</v>
          </cell>
          <cell r="G76">
            <v>75.913043478260875</v>
          </cell>
          <cell r="I76">
            <v>0</v>
          </cell>
        </row>
        <row r="77">
          <cell r="A77" t="str">
            <v>14066</v>
          </cell>
          <cell r="B77" t="str">
            <v xml:space="preserve">MONTESANO           </v>
          </cell>
          <cell r="C77" t="str">
            <v>BLSC</v>
          </cell>
          <cell r="D77">
            <v>27006</v>
          </cell>
          <cell r="E77">
            <v>3126</v>
          </cell>
          <cell r="F77">
            <v>0.11575205509886692</v>
          </cell>
          <cell r="G77">
            <v>148.85714285714286</v>
          </cell>
          <cell r="I77">
            <v>0</v>
          </cell>
        </row>
        <row r="78">
          <cell r="A78" t="str">
            <v>14068</v>
          </cell>
          <cell r="B78" t="str">
            <v xml:space="preserve">ELMA                </v>
          </cell>
          <cell r="C78" t="str">
            <v>BLS</v>
          </cell>
          <cell r="D78">
            <v>33672</v>
          </cell>
          <cell r="E78">
            <v>7139</v>
          </cell>
          <cell r="F78">
            <v>0.212015918270373</v>
          </cell>
          <cell r="G78">
            <v>310.39130434782606</v>
          </cell>
          <cell r="I78">
            <v>0</v>
          </cell>
        </row>
        <row r="79">
          <cell r="A79" t="str">
            <v>14077</v>
          </cell>
          <cell r="B79" t="str">
            <v xml:space="preserve">TAHOLAH             </v>
          </cell>
          <cell r="C79" t="str">
            <v>BL</v>
          </cell>
          <cell r="D79">
            <v>8464</v>
          </cell>
          <cell r="E79">
            <v>1569</v>
          </cell>
          <cell r="F79">
            <v>0.1853733459357278</v>
          </cell>
          <cell r="G79">
            <v>68.217391304347828</v>
          </cell>
          <cell r="I79">
            <v>0</v>
          </cell>
        </row>
        <row r="80">
          <cell r="A80" t="str">
            <v>14097</v>
          </cell>
          <cell r="B80" t="str">
            <v xml:space="preserve">QUINAULT            </v>
          </cell>
          <cell r="C80" t="str">
            <v>BL</v>
          </cell>
          <cell r="D80">
            <v>30820</v>
          </cell>
          <cell r="E80">
            <v>2043</v>
          </cell>
          <cell r="F80">
            <v>6.6288124594419212E-2</v>
          </cell>
          <cell r="G80">
            <v>88.826086956521735</v>
          </cell>
          <cell r="I80">
            <v>0</v>
          </cell>
        </row>
        <row r="81">
          <cell r="A81" t="str">
            <v>14099</v>
          </cell>
          <cell r="B81" t="str">
            <v xml:space="preserve">COSMOPOLIS          </v>
          </cell>
          <cell r="C81" t="str">
            <v>BL</v>
          </cell>
          <cell r="D81">
            <v>3933</v>
          </cell>
          <cell r="E81">
            <v>727</v>
          </cell>
          <cell r="F81">
            <v>0.1848461734045258</v>
          </cell>
          <cell r="G81">
            <v>31.608695652173914</v>
          </cell>
          <cell r="I81">
            <v>0</v>
          </cell>
        </row>
        <row r="82">
          <cell r="A82" t="str">
            <v>14104</v>
          </cell>
          <cell r="B82" t="str">
            <v xml:space="preserve">SATSOP              </v>
          </cell>
          <cell r="C82" t="str">
            <v>BL</v>
          </cell>
          <cell r="D82">
            <v>1403</v>
          </cell>
          <cell r="E82">
            <v>384</v>
          </cell>
          <cell r="F82">
            <v>0.27369921596578761</v>
          </cell>
          <cell r="G82">
            <v>16.695652173913043</v>
          </cell>
          <cell r="I82">
            <v>0</v>
          </cell>
        </row>
        <row r="83">
          <cell r="A83" t="str">
            <v>14172</v>
          </cell>
          <cell r="B83" t="str">
            <v xml:space="preserve">OCOSTA              </v>
          </cell>
          <cell r="C83" t="str">
            <v>BLS</v>
          </cell>
          <cell r="D83">
            <v>14256</v>
          </cell>
          <cell r="E83">
            <v>3569</v>
          </cell>
          <cell r="F83">
            <v>0.25035072951739618</v>
          </cell>
          <cell r="G83">
            <v>162.22727272727272</v>
          </cell>
          <cell r="I83">
            <v>0</v>
          </cell>
        </row>
        <row r="84">
          <cell r="A84" t="str">
            <v>14400</v>
          </cell>
          <cell r="B84" t="str">
            <v xml:space="preserve">OAKVILLE            </v>
          </cell>
          <cell r="C84" t="str">
            <v>BL</v>
          </cell>
          <cell r="D84">
            <v>5192</v>
          </cell>
          <cell r="E84">
            <v>2178</v>
          </cell>
          <cell r="F84">
            <v>0.41949152542372881</v>
          </cell>
          <cell r="G84">
            <v>99</v>
          </cell>
          <cell r="I84">
            <v>0</v>
          </cell>
        </row>
        <row r="85">
          <cell r="A85" t="str">
            <v>15201</v>
          </cell>
          <cell r="B85" t="str">
            <v xml:space="preserve">OAK HARBOR          </v>
          </cell>
          <cell r="C85" t="str">
            <v>BLSC</v>
          </cell>
          <cell r="D85">
            <v>129031.11111111111</v>
          </cell>
          <cell r="E85">
            <v>15408</v>
          </cell>
          <cell r="F85">
            <v>0.1194130614494351</v>
          </cell>
          <cell r="G85">
            <v>726.03141361256542</v>
          </cell>
          <cell r="I85">
            <v>0</v>
          </cell>
        </row>
        <row r="86">
          <cell r="A86" t="str">
            <v>15206</v>
          </cell>
          <cell r="B86" t="str">
            <v xml:space="preserve">SOUTH WHIDBEY       </v>
          </cell>
          <cell r="C86" t="str">
            <v>BLC</v>
          </cell>
          <cell r="D86">
            <v>34804</v>
          </cell>
          <cell r="E86">
            <v>3171</v>
          </cell>
          <cell r="F86">
            <v>9.111021721641191E-2</v>
          </cell>
          <cell r="G86">
            <v>144.13636363636363</v>
          </cell>
          <cell r="I86">
            <v>0</v>
          </cell>
        </row>
        <row r="87">
          <cell r="A87" t="str">
            <v>16020</v>
          </cell>
          <cell r="B87" t="str">
            <v xml:space="preserve">CLEARWATER          </v>
          </cell>
          <cell r="C87" t="str">
            <v>BL</v>
          </cell>
          <cell r="D87">
            <v>644</v>
          </cell>
          <cell r="E87">
            <v>584</v>
          </cell>
          <cell r="F87">
            <v>0.90683229813664601</v>
          </cell>
          <cell r="G87">
            <v>25.391304347826086</v>
          </cell>
          <cell r="I87">
            <v>0</v>
          </cell>
        </row>
        <row r="88">
          <cell r="A88" t="str">
            <v>16046</v>
          </cell>
          <cell r="B88" t="str">
            <v xml:space="preserve">BRINNON             </v>
          </cell>
          <cell r="C88" t="str">
            <v>BL</v>
          </cell>
          <cell r="D88">
            <v>966</v>
          </cell>
          <cell r="E88">
            <v>799</v>
          </cell>
          <cell r="F88">
            <v>0.82712215320910976</v>
          </cell>
          <cell r="G88">
            <v>34.739130434782609</v>
          </cell>
          <cell r="I88">
            <v>0</v>
          </cell>
        </row>
        <row r="89">
          <cell r="A89" t="str">
            <v>16048</v>
          </cell>
          <cell r="B89" t="str">
            <v xml:space="preserve">QUILCENE            </v>
          </cell>
          <cell r="C89" t="str">
            <v>BL</v>
          </cell>
          <cell r="D89">
            <v>5566</v>
          </cell>
          <cell r="E89">
            <v>1335</v>
          </cell>
          <cell r="F89">
            <v>0.2398490837226015</v>
          </cell>
          <cell r="G89">
            <v>58.043478260869563</v>
          </cell>
          <cell r="I89">
            <v>0</v>
          </cell>
        </row>
        <row r="90">
          <cell r="A90" t="str">
            <v>16049</v>
          </cell>
          <cell r="B90" t="str">
            <v xml:space="preserve">CHIMACUM            </v>
          </cell>
          <cell r="C90" t="str">
            <v>BL</v>
          </cell>
          <cell r="D90">
            <v>23345</v>
          </cell>
          <cell r="E90">
            <v>3652</v>
          </cell>
          <cell r="F90">
            <v>0.15643606768044549</v>
          </cell>
          <cell r="G90">
            <v>158.78260869565219</v>
          </cell>
          <cell r="I90">
            <v>0</v>
          </cell>
        </row>
        <row r="91">
          <cell r="A91" t="str">
            <v>16050</v>
          </cell>
          <cell r="B91" t="str">
            <v xml:space="preserve">PORT TOWNSEND       </v>
          </cell>
          <cell r="C91" t="str">
            <v>BL</v>
          </cell>
          <cell r="D91">
            <v>27048</v>
          </cell>
          <cell r="E91">
            <v>2924</v>
          </cell>
          <cell r="F91">
            <v>0.10810411120970127</v>
          </cell>
          <cell r="G91">
            <v>127.1304347826087</v>
          </cell>
          <cell r="I91">
            <v>0</v>
          </cell>
        </row>
        <row r="92">
          <cell r="A92" t="str">
            <v>17001</v>
          </cell>
          <cell r="B92" t="str">
            <v xml:space="preserve">SEATTLE             </v>
          </cell>
          <cell r="C92" t="str">
            <v>BLS</v>
          </cell>
          <cell r="D92">
            <v>1165993.783018868</v>
          </cell>
          <cell r="E92">
            <v>144331</v>
          </cell>
          <cell r="F92">
            <v>0.12378367886860719</v>
          </cell>
          <cell r="G92">
            <v>6557.6879554222032</v>
          </cell>
          <cell r="I92">
            <v>0</v>
          </cell>
        </row>
        <row r="93">
          <cell r="A93" t="str">
            <v>17210</v>
          </cell>
          <cell r="B93" t="str">
            <v xml:space="preserve">FEDERAL WAY         </v>
          </cell>
          <cell r="C93" t="str">
            <v>BLS</v>
          </cell>
          <cell r="D93">
            <v>489698</v>
          </cell>
          <cell r="E93">
            <v>89964</v>
          </cell>
          <cell r="F93">
            <v>0.1837132273360316</v>
          </cell>
          <cell r="G93">
            <v>4089.2727272727275</v>
          </cell>
          <cell r="I93">
            <v>0</v>
          </cell>
        </row>
        <row r="94">
          <cell r="A94" t="str">
            <v>17216</v>
          </cell>
          <cell r="B94" t="str">
            <v xml:space="preserve">ENUMCLAW            </v>
          </cell>
          <cell r="C94" t="str">
            <v>BL</v>
          </cell>
          <cell r="D94">
            <v>99352</v>
          </cell>
          <cell r="E94">
            <v>11843</v>
          </cell>
          <cell r="F94">
            <v>0.11920243175779048</v>
          </cell>
          <cell r="G94">
            <v>538.31818181818187</v>
          </cell>
          <cell r="I94">
            <v>0</v>
          </cell>
        </row>
        <row r="95">
          <cell r="A95" t="str">
            <v>17401</v>
          </cell>
          <cell r="B95" t="str">
            <v xml:space="preserve">HIGHLINE            </v>
          </cell>
          <cell r="C95" t="str">
            <v>BLS</v>
          </cell>
          <cell r="D95">
            <v>425323</v>
          </cell>
          <cell r="E95">
            <v>116123</v>
          </cell>
          <cell r="F95">
            <v>0.27302309068637248</v>
          </cell>
          <cell r="G95">
            <v>5305.1116751269037</v>
          </cell>
          <cell r="I95">
            <v>0</v>
          </cell>
        </row>
        <row r="96">
          <cell r="A96" t="str">
            <v>17402</v>
          </cell>
          <cell r="B96" t="str">
            <v xml:space="preserve">VASHON ISLAND       </v>
          </cell>
          <cell r="C96" t="str">
            <v>BL</v>
          </cell>
          <cell r="D96">
            <v>31479</v>
          </cell>
          <cell r="E96">
            <v>4994</v>
          </cell>
          <cell r="F96">
            <v>0.15864544617046286</v>
          </cell>
          <cell r="G96">
            <v>237.8095238095238</v>
          </cell>
          <cell r="I96">
            <v>0</v>
          </cell>
        </row>
        <row r="97">
          <cell r="A97" t="str">
            <v>17403</v>
          </cell>
          <cell r="B97" t="str">
            <v xml:space="preserve">RENTON              </v>
          </cell>
          <cell r="C97" t="str">
            <v>BLS</v>
          </cell>
          <cell r="D97">
            <v>343848.17391304346</v>
          </cell>
          <cell r="E97">
            <v>59495</v>
          </cell>
          <cell r="F97">
            <v>0.17302694768722496</v>
          </cell>
          <cell r="G97">
            <v>2725.8665338645419</v>
          </cell>
          <cell r="I97">
            <v>0</v>
          </cell>
        </row>
        <row r="98">
          <cell r="A98" t="str">
            <v>17404</v>
          </cell>
          <cell r="B98" t="str">
            <v xml:space="preserve">SKYKOMISH           </v>
          </cell>
          <cell r="C98" t="str">
            <v>BLS</v>
          </cell>
          <cell r="D98">
            <v>990</v>
          </cell>
          <cell r="E98">
            <v>493</v>
          </cell>
          <cell r="F98">
            <v>0.49797979797979797</v>
          </cell>
          <cell r="G98">
            <v>22.40909090909091</v>
          </cell>
          <cell r="I98">
            <v>0</v>
          </cell>
        </row>
        <row r="99">
          <cell r="A99" t="str">
            <v>17405</v>
          </cell>
          <cell r="B99" t="str">
            <v xml:space="preserve">BELLEVUE            </v>
          </cell>
          <cell r="C99" t="str">
            <v>BLS</v>
          </cell>
          <cell r="D99">
            <v>430676.28571428568</v>
          </cell>
          <cell r="E99">
            <v>22887</v>
          </cell>
          <cell r="F99">
            <v>5.3142001914596781E-2</v>
          </cell>
          <cell r="G99">
            <v>1045.4094616639479</v>
          </cell>
          <cell r="I99">
            <v>0</v>
          </cell>
        </row>
        <row r="100">
          <cell r="A100" t="str">
            <v>17406</v>
          </cell>
          <cell r="B100" t="str">
            <v xml:space="preserve">TUKWILA             </v>
          </cell>
          <cell r="C100" t="str">
            <v>BLSC</v>
          </cell>
          <cell r="D100">
            <v>73186</v>
          </cell>
          <cell r="E100">
            <v>36098</v>
          </cell>
          <cell r="F100">
            <v>0.49323641133550133</v>
          </cell>
          <cell r="G100">
            <v>1569.4782608695652</v>
          </cell>
          <cell r="I100">
            <v>0</v>
          </cell>
        </row>
        <row r="101">
          <cell r="A101" t="str">
            <v>17407</v>
          </cell>
          <cell r="B101" t="str">
            <v xml:space="preserve">RIVERVIEW           </v>
          </cell>
          <cell r="C101" t="str">
            <v>BL</v>
          </cell>
          <cell r="D101">
            <v>60141.375</v>
          </cell>
          <cell r="E101">
            <v>5138</v>
          </cell>
          <cell r="F101">
            <v>8.5432034102978185E-2</v>
          </cell>
          <cell r="G101">
            <v>279.61904761904759</v>
          </cell>
          <cell r="I101">
            <v>0</v>
          </cell>
        </row>
        <row r="102">
          <cell r="A102" t="str">
            <v>17408</v>
          </cell>
          <cell r="B102" t="str">
            <v xml:space="preserve">AUBURN              </v>
          </cell>
          <cell r="C102" t="str">
            <v>BLS</v>
          </cell>
          <cell r="D102">
            <v>340582</v>
          </cell>
          <cell r="E102">
            <v>95207</v>
          </cell>
          <cell r="F102">
            <v>0.27954207797241193</v>
          </cell>
          <cell r="G102">
            <v>4327.590909090909</v>
          </cell>
          <cell r="I102">
            <v>0</v>
          </cell>
        </row>
        <row r="103">
          <cell r="A103" t="str">
            <v>17409</v>
          </cell>
          <cell r="B103" t="str">
            <v xml:space="preserve">TAHOMA              </v>
          </cell>
          <cell r="C103" t="str">
            <v>BL</v>
          </cell>
          <cell r="D103">
            <v>184943</v>
          </cell>
          <cell r="E103">
            <v>11142</v>
          </cell>
          <cell r="F103">
            <v>6.0245589181531604E-2</v>
          </cell>
          <cell r="G103">
            <v>484.43478260869563</v>
          </cell>
          <cell r="I103">
            <v>0</v>
          </cell>
        </row>
        <row r="104">
          <cell r="A104" t="str">
            <v>17410</v>
          </cell>
          <cell r="B104" t="str">
            <v xml:space="preserve">SNOQUALMIE VALLEY   </v>
          </cell>
          <cell r="C104" t="str">
            <v>BLC</v>
          </cell>
          <cell r="D104">
            <v>157665</v>
          </cell>
          <cell r="E104">
            <v>4831</v>
          </cell>
          <cell r="F104">
            <v>3.0640915865918245E-2</v>
          </cell>
          <cell r="G104">
            <v>210.04347826086956</v>
          </cell>
          <cell r="I104">
            <v>0</v>
          </cell>
        </row>
        <row r="105">
          <cell r="A105" t="str">
            <v>17412</v>
          </cell>
          <cell r="B105" t="str">
            <v xml:space="preserve">SHORELINE           </v>
          </cell>
          <cell r="C105" t="str">
            <v>BL</v>
          </cell>
          <cell r="D105">
            <v>199208.4</v>
          </cell>
          <cell r="E105">
            <v>23052</v>
          </cell>
          <cell r="F105">
            <v>0.11571801189106484</v>
          </cell>
          <cell r="G105">
            <v>1057.4311926605503</v>
          </cell>
          <cell r="I105">
            <v>0</v>
          </cell>
        </row>
        <row r="106">
          <cell r="A106" t="str">
            <v>17414</v>
          </cell>
          <cell r="B106" t="str">
            <v xml:space="preserve">LAKE WASHINGTON     </v>
          </cell>
          <cell r="C106" t="str">
            <v>BLC</v>
          </cell>
          <cell r="D106">
            <v>531608</v>
          </cell>
          <cell r="E106">
            <v>19019</v>
          </cell>
          <cell r="F106">
            <v>3.5776361529548086E-2</v>
          </cell>
          <cell r="G106">
            <v>864.5</v>
          </cell>
          <cell r="I106">
            <v>0</v>
          </cell>
        </row>
        <row r="107">
          <cell r="A107" t="str">
            <v>17415</v>
          </cell>
          <cell r="B107" t="str">
            <v xml:space="preserve">KENT                </v>
          </cell>
          <cell r="C107" t="str">
            <v>BLS</v>
          </cell>
          <cell r="D107">
            <v>603856</v>
          </cell>
          <cell r="E107">
            <v>84355</v>
          </cell>
          <cell r="F107">
            <v>0.1396939005325773</v>
          </cell>
          <cell r="G107">
            <v>3834.318181818182</v>
          </cell>
        </row>
        <row r="108">
          <cell r="A108" t="str">
            <v>17417</v>
          </cell>
          <cell r="B108" t="str">
            <v xml:space="preserve">NORTHSHORE          </v>
          </cell>
          <cell r="C108" t="str">
            <v>BLS</v>
          </cell>
          <cell r="D108">
            <v>476537</v>
          </cell>
          <cell r="E108">
            <v>22597</v>
          </cell>
          <cell r="F108">
            <v>4.7419193053215174E-2</v>
          </cell>
          <cell r="G108">
            <v>982.47826086956525</v>
          </cell>
        </row>
        <row r="109">
          <cell r="A109" t="str">
            <v>18100</v>
          </cell>
          <cell r="B109" t="str">
            <v xml:space="preserve">BREMERTON           </v>
          </cell>
          <cell r="C109" t="str">
            <v>BLS</v>
          </cell>
          <cell r="D109">
            <v>109075.79999999999</v>
          </cell>
          <cell r="E109">
            <v>31196</v>
          </cell>
          <cell r="F109">
            <v>0.28600294474118004</v>
          </cell>
          <cell r="G109">
            <v>1457.7570093457946</v>
          </cell>
          <cell r="I109">
            <v>0</v>
          </cell>
        </row>
        <row r="110">
          <cell r="A110" t="str">
            <v>18303</v>
          </cell>
          <cell r="B110" t="str">
            <v xml:space="preserve">BAINBRIDGE          </v>
          </cell>
          <cell r="C110" t="str">
            <v>BL</v>
          </cell>
          <cell r="D110">
            <v>86848</v>
          </cell>
          <cell r="E110">
            <v>756</v>
          </cell>
          <cell r="F110">
            <v>8.7048636698599854E-3</v>
          </cell>
          <cell r="G110">
            <v>32.869565217391305</v>
          </cell>
          <cell r="I110">
            <v>0</v>
          </cell>
        </row>
        <row r="111">
          <cell r="A111" t="str">
            <v>18400</v>
          </cell>
          <cell r="B111" t="str">
            <v xml:space="preserve">NORTH KITSAP        </v>
          </cell>
          <cell r="C111" t="str">
            <v>BL</v>
          </cell>
          <cell r="D111">
            <v>125468.18181818181</v>
          </cell>
          <cell r="E111">
            <v>13825</v>
          </cell>
          <cell r="F111">
            <v>0.11018729848204906</v>
          </cell>
          <cell r="G111">
            <v>675.88888888888891</v>
          </cell>
          <cell r="I111">
            <v>0</v>
          </cell>
        </row>
        <row r="112">
          <cell r="A112" t="str">
            <v>18401</v>
          </cell>
          <cell r="B112" t="str">
            <v xml:space="preserve">CENTRAL KITSAP      </v>
          </cell>
          <cell r="C112" t="str">
            <v>BL</v>
          </cell>
          <cell r="D112">
            <v>232144</v>
          </cell>
          <cell r="E112">
            <v>33832</v>
          </cell>
          <cell r="F112">
            <v>0.14573712867875113</v>
          </cell>
          <cell r="G112">
            <v>1537.8181818181818</v>
          </cell>
          <cell r="I112">
            <v>0</v>
          </cell>
        </row>
        <row r="113">
          <cell r="A113" t="str">
            <v>18402</v>
          </cell>
          <cell r="B113" t="str">
            <v xml:space="preserve">SOUTH KITSAP        </v>
          </cell>
          <cell r="C113" t="str">
            <v>BLS</v>
          </cell>
          <cell r="D113">
            <v>211687.83333333334</v>
          </cell>
          <cell r="E113">
            <v>31273</v>
          </cell>
          <cell r="F113">
            <v>0.14773168352456093</v>
          </cell>
          <cell r="G113">
            <v>1477.4645669291338</v>
          </cell>
          <cell r="I113">
            <v>0</v>
          </cell>
        </row>
        <row r="114">
          <cell r="A114" t="str">
            <v>19028</v>
          </cell>
          <cell r="B114" t="str">
            <v xml:space="preserve">EASTON              </v>
          </cell>
          <cell r="C114" t="str">
            <v>BL</v>
          </cell>
          <cell r="D114">
            <v>2921</v>
          </cell>
          <cell r="E114">
            <v>749</v>
          </cell>
          <cell r="F114">
            <v>0.25641903457719961</v>
          </cell>
          <cell r="G114">
            <v>32.565217391304351</v>
          </cell>
          <cell r="I114">
            <v>0</v>
          </cell>
        </row>
        <row r="115">
          <cell r="A115" t="str">
            <v>19400</v>
          </cell>
          <cell r="B115" t="str">
            <v xml:space="preserve">THORP               </v>
          </cell>
          <cell r="C115" t="str">
            <v>BL</v>
          </cell>
          <cell r="D115">
            <v>2369</v>
          </cell>
          <cell r="E115">
            <v>575</v>
          </cell>
          <cell r="F115">
            <v>0.24271844660194175</v>
          </cell>
          <cell r="G115">
            <v>25</v>
          </cell>
          <cell r="I115">
            <v>0</v>
          </cell>
        </row>
        <row r="116">
          <cell r="A116" t="str">
            <v>19401</v>
          </cell>
          <cell r="B116" t="str">
            <v xml:space="preserve">ELLENSBURG          </v>
          </cell>
          <cell r="C116" t="str">
            <v>BL</v>
          </cell>
          <cell r="D116">
            <v>71898</v>
          </cell>
          <cell r="E116">
            <v>10374</v>
          </cell>
          <cell r="F116">
            <v>0.14428774096636901</v>
          </cell>
          <cell r="G116">
            <v>451.04347826086956</v>
          </cell>
          <cell r="I116">
            <v>0</v>
          </cell>
        </row>
        <row r="117">
          <cell r="A117" t="str">
            <v>19403</v>
          </cell>
          <cell r="B117" t="str">
            <v xml:space="preserve">KITTITAS            </v>
          </cell>
          <cell r="C117" t="str">
            <v>BL</v>
          </cell>
          <cell r="D117">
            <v>16928</v>
          </cell>
          <cell r="E117">
            <v>1592</v>
          </cell>
          <cell r="F117">
            <v>9.4045368620037803E-2</v>
          </cell>
          <cell r="G117">
            <v>69.217391304347828</v>
          </cell>
          <cell r="I117">
            <v>0</v>
          </cell>
        </row>
        <row r="118">
          <cell r="A118" t="str">
            <v>19404</v>
          </cell>
          <cell r="B118" t="str">
            <v xml:space="preserve">CLE ELUM ROSLYN     </v>
          </cell>
          <cell r="C118" t="str">
            <v>BLS</v>
          </cell>
          <cell r="D118">
            <v>23460</v>
          </cell>
          <cell r="E118">
            <v>2989</v>
          </cell>
          <cell r="F118">
            <v>0.12740835464620631</v>
          </cell>
          <cell r="G118">
            <v>129.95652173913044</v>
          </cell>
          <cell r="I118">
            <v>0</v>
          </cell>
        </row>
        <row r="119">
          <cell r="A119" t="str">
            <v>20094</v>
          </cell>
          <cell r="B119" t="str">
            <v xml:space="preserve">WISHRAM             </v>
          </cell>
          <cell r="C119" t="str">
            <v>BLS</v>
          </cell>
          <cell r="D119">
            <v>2046</v>
          </cell>
          <cell r="E119">
            <v>846</v>
          </cell>
          <cell r="F119">
            <v>0.41348973607038125</v>
          </cell>
          <cell r="G119">
            <v>38.454545454545453</v>
          </cell>
          <cell r="I119">
            <v>0</v>
          </cell>
        </row>
        <row r="120">
          <cell r="A120" t="str">
            <v>20215</v>
          </cell>
          <cell r="B120" t="str">
            <v xml:space="preserve">CENTERVILLE         </v>
          </cell>
          <cell r="C120" t="str">
            <v>BL</v>
          </cell>
          <cell r="D120">
            <v>1826</v>
          </cell>
          <cell r="E120">
            <v>225</v>
          </cell>
          <cell r="F120">
            <v>0.12322015334063527</v>
          </cell>
          <cell r="G120">
            <v>10.227272727272727</v>
          </cell>
          <cell r="I120">
            <v>0</v>
          </cell>
        </row>
        <row r="121">
          <cell r="A121" t="str">
            <v>20401</v>
          </cell>
          <cell r="B121" t="str">
            <v xml:space="preserve">GLENWOOD            </v>
          </cell>
          <cell r="C121" t="str">
            <v>BL</v>
          </cell>
          <cell r="D121">
            <v>1633</v>
          </cell>
          <cell r="E121">
            <v>573</v>
          </cell>
          <cell r="F121">
            <v>0.35088793631353338</v>
          </cell>
          <cell r="G121">
            <v>24.913043478260871</v>
          </cell>
          <cell r="I121">
            <v>0</v>
          </cell>
        </row>
        <row r="122">
          <cell r="A122" t="str">
            <v>20402</v>
          </cell>
          <cell r="B122" t="str">
            <v>KLICKITAT</v>
          </cell>
          <cell r="C122" t="str">
            <v>BL</v>
          </cell>
          <cell r="D122">
            <v>1760</v>
          </cell>
          <cell r="E122">
            <v>1123</v>
          </cell>
          <cell r="F122">
            <v>0.63806818181818181</v>
          </cell>
          <cell r="G122">
            <v>51.045454545454547</v>
          </cell>
          <cell r="I122">
            <v>0</v>
          </cell>
        </row>
        <row r="123">
          <cell r="A123" t="str">
            <v>20404</v>
          </cell>
          <cell r="B123" t="str">
            <v xml:space="preserve">GOLDENDALE          </v>
          </cell>
          <cell r="C123" t="str">
            <v>BL</v>
          </cell>
          <cell r="D123">
            <v>21114</v>
          </cell>
          <cell r="E123">
            <v>2686</v>
          </cell>
          <cell r="F123">
            <v>0.12721417069243157</v>
          </cell>
          <cell r="G123">
            <v>116.78260869565217</v>
          </cell>
          <cell r="I123">
            <v>0</v>
          </cell>
        </row>
        <row r="124">
          <cell r="A124" t="str">
            <v>20405</v>
          </cell>
          <cell r="B124" t="str">
            <v xml:space="preserve">WHITE SALMON        </v>
          </cell>
          <cell r="C124" t="str">
            <v>BLS</v>
          </cell>
          <cell r="D124">
            <v>29388.799999999999</v>
          </cell>
          <cell r="E124">
            <v>3666</v>
          </cell>
          <cell r="F124">
            <v>0.12474139808362369</v>
          </cell>
          <cell r="G124">
            <v>163.66071428571431</v>
          </cell>
          <cell r="I124">
            <v>0</v>
          </cell>
        </row>
        <row r="125">
          <cell r="A125" t="str">
            <v>20406</v>
          </cell>
          <cell r="B125" t="str">
            <v xml:space="preserve">LYLE                </v>
          </cell>
          <cell r="C125" t="str">
            <v>BL</v>
          </cell>
          <cell r="D125">
            <v>4928</v>
          </cell>
          <cell r="E125">
            <v>2312</v>
          </cell>
          <cell r="F125">
            <v>0.46915584415584416</v>
          </cell>
          <cell r="G125">
            <v>105.09090909090909</v>
          </cell>
          <cell r="I125">
            <v>0</v>
          </cell>
        </row>
        <row r="126">
          <cell r="A126" t="str">
            <v>21014</v>
          </cell>
          <cell r="B126" t="str">
            <v xml:space="preserve">NAPAVINE            </v>
          </cell>
          <cell r="C126" t="str">
            <v>BLC</v>
          </cell>
          <cell r="D126">
            <v>17204</v>
          </cell>
          <cell r="E126">
            <v>2751</v>
          </cell>
          <cell r="F126">
            <v>0.15990467333178329</v>
          </cell>
          <cell r="G126">
            <v>125.04545454545455</v>
          </cell>
          <cell r="I126">
            <v>0</v>
          </cell>
        </row>
        <row r="127">
          <cell r="A127" t="str">
            <v>21206</v>
          </cell>
          <cell r="B127" t="str">
            <v xml:space="preserve">MOSSYROCK           </v>
          </cell>
          <cell r="C127" t="str">
            <v>BLS</v>
          </cell>
          <cell r="D127">
            <v>13271</v>
          </cell>
          <cell r="E127">
            <v>2636</v>
          </cell>
          <cell r="F127">
            <v>0.19862858865194785</v>
          </cell>
          <cell r="G127">
            <v>114.60869565217391</v>
          </cell>
          <cell r="I127">
            <v>0</v>
          </cell>
        </row>
        <row r="128">
          <cell r="A128" t="str">
            <v>21214</v>
          </cell>
          <cell r="B128" t="str">
            <v xml:space="preserve">MORTON              </v>
          </cell>
          <cell r="C128" t="str">
            <v>BLS</v>
          </cell>
          <cell r="D128">
            <v>8073</v>
          </cell>
          <cell r="E128">
            <v>1861</v>
          </cell>
          <cell r="F128">
            <v>0.2305214913910566</v>
          </cell>
          <cell r="G128">
            <v>80.913043478260875</v>
          </cell>
          <cell r="I128">
            <v>0</v>
          </cell>
        </row>
        <row r="129">
          <cell r="A129" t="str">
            <v>21226</v>
          </cell>
          <cell r="B129" t="str">
            <v xml:space="preserve">ADNA                </v>
          </cell>
          <cell r="C129" t="str">
            <v>BL</v>
          </cell>
          <cell r="D129">
            <v>15065</v>
          </cell>
          <cell r="E129">
            <v>1970</v>
          </cell>
          <cell r="F129">
            <v>0.13076667772983738</v>
          </cell>
          <cell r="G129">
            <v>85.652173913043484</v>
          </cell>
          <cell r="I129">
            <v>0</v>
          </cell>
        </row>
        <row r="130">
          <cell r="A130" t="str">
            <v>21232</v>
          </cell>
          <cell r="B130" t="str">
            <v xml:space="preserve">WINLOCK             </v>
          </cell>
          <cell r="C130" t="str">
            <v>BLC</v>
          </cell>
          <cell r="D130">
            <v>14300</v>
          </cell>
          <cell r="E130">
            <v>5005</v>
          </cell>
          <cell r="F130">
            <v>0.35</v>
          </cell>
          <cell r="G130">
            <v>227.5</v>
          </cell>
          <cell r="I130">
            <v>0</v>
          </cell>
        </row>
        <row r="131">
          <cell r="A131" t="str">
            <v>21234</v>
          </cell>
          <cell r="B131" t="str">
            <v xml:space="preserve">BOISTFORT           </v>
          </cell>
          <cell r="C131" t="str">
            <v>BL</v>
          </cell>
          <cell r="D131">
            <v>1196</v>
          </cell>
          <cell r="E131">
            <v>1015</v>
          </cell>
          <cell r="F131">
            <v>0.84866220735785958</v>
          </cell>
          <cell r="G131">
            <v>44.130434782608695</v>
          </cell>
          <cell r="I131">
            <v>0</v>
          </cell>
        </row>
        <row r="132">
          <cell r="A132" t="str">
            <v>21237</v>
          </cell>
          <cell r="B132" t="str">
            <v xml:space="preserve">TOLEDO              </v>
          </cell>
          <cell r="C132" t="str">
            <v>BLC</v>
          </cell>
          <cell r="D132">
            <v>17182</v>
          </cell>
          <cell r="E132">
            <v>2965</v>
          </cell>
          <cell r="F132">
            <v>0.1725643114887673</v>
          </cell>
          <cell r="G132">
            <v>134.77272727272728</v>
          </cell>
          <cell r="I132">
            <v>0</v>
          </cell>
        </row>
        <row r="133">
          <cell r="A133" t="str">
            <v>21300</v>
          </cell>
          <cell r="B133" t="str">
            <v xml:space="preserve">ONALASKA            </v>
          </cell>
          <cell r="C133" t="str">
            <v>BLS</v>
          </cell>
          <cell r="D133">
            <v>15862</v>
          </cell>
          <cell r="E133">
            <v>4753</v>
          </cell>
          <cell r="F133">
            <v>0.29964695498676081</v>
          </cell>
          <cell r="G133">
            <v>216.04545454545453</v>
          </cell>
          <cell r="I133">
            <v>0</v>
          </cell>
        </row>
        <row r="134">
          <cell r="A134" t="str">
            <v>21301</v>
          </cell>
          <cell r="B134" t="str">
            <v xml:space="preserve">PE ELL              </v>
          </cell>
          <cell r="C134" t="str">
            <v>BL</v>
          </cell>
          <cell r="D134">
            <v>6666</v>
          </cell>
          <cell r="E134">
            <v>3120</v>
          </cell>
          <cell r="F134">
            <v>0.46804680468046805</v>
          </cell>
          <cell r="G134">
            <v>141.81818181818181</v>
          </cell>
          <cell r="I134">
            <v>0</v>
          </cell>
        </row>
        <row r="135">
          <cell r="A135" t="str">
            <v>21302</v>
          </cell>
          <cell r="B135" t="str">
            <v xml:space="preserve">CHEHALIS            </v>
          </cell>
          <cell r="C135" t="str">
            <v>BLC</v>
          </cell>
          <cell r="D135">
            <v>64699</v>
          </cell>
          <cell r="E135">
            <v>13222</v>
          </cell>
          <cell r="F135">
            <v>0.20436173665744448</v>
          </cell>
          <cell r="G135">
            <v>574.86956521739125</v>
          </cell>
          <cell r="I135">
            <v>0</v>
          </cell>
        </row>
        <row r="136">
          <cell r="A136" t="str">
            <v>21303</v>
          </cell>
          <cell r="B136" t="str">
            <v xml:space="preserve">WHITE PASS          </v>
          </cell>
          <cell r="C136" t="str">
            <v>BLSC</v>
          </cell>
          <cell r="D136">
            <v>9350</v>
          </cell>
          <cell r="E136">
            <v>3266</v>
          </cell>
          <cell r="F136">
            <v>0.3493048128342246</v>
          </cell>
          <cell r="G136">
            <v>148.45454545454547</v>
          </cell>
          <cell r="I136">
            <v>0</v>
          </cell>
        </row>
        <row r="137">
          <cell r="A137" t="str">
            <v>21401</v>
          </cell>
          <cell r="B137" t="str">
            <v xml:space="preserve">CENTRALIA           </v>
          </cell>
          <cell r="C137" t="str">
            <v>BLSC</v>
          </cell>
          <cell r="D137">
            <v>77308</v>
          </cell>
          <cell r="E137">
            <v>21948</v>
          </cell>
          <cell r="F137">
            <v>0.28390334764836755</v>
          </cell>
          <cell r="G137">
            <v>997.63636363636363</v>
          </cell>
          <cell r="I137">
            <v>0</v>
          </cell>
        </row>
        <row r="138">
          <cell r="A138" t="str">
            <v>22008</v>
          </cell>
          <cell r="B138" t="str">
            <v xml:space="preserve">SPRAGUE             </v>
          </cell>
          <cell r="C138" t="str">
            <v>BL</v>
          </cell>
          <cell r="D138">
            <v>1562</v>
          </cell>
          <cell r="E138">
            <v>559</v>
          </cell>
          <cell r="F138">
            <v>0.35787451984635082</v>
          </cell>
          <cell r="G138">
            <v>25.40909090909091</v>
          </cell>
          <cell r="I138">
            <v>0</v>
          </cell>
        </row>
        <row r="139">
          <cell r="A139" t="str">
            <v>22009</v>
          </cell>
          <cell r="B139" t="str">
            <v xml:space="preserve">REARDAN             </v>
          </cell>
          <cell r="C139" t="str">
            <v>BL</v>
          </cell>
          <cell r="D139">
            <v>15422</v>
          </cell>
          <cell r="E139">
            <v>6360</v>
          </cell>
          <cell r="F139">
            <v>0.41239787316820126</v>
          </cell>
          <cell r="G139">
            <v>289.09090909090907</v>
          </cell>
          <cell r="I139">
            <v>0</v>
          </cell>
        </row>
        <row r="140">
          <cell r="A140" t="str">
            <v>22017</v>
          </cell>
          <cell r="B140" t="str">
            <v xml:space="preserve">ALMIRA              </v>
          </cell>
          <cell r="C140" t="str">
            <v>BL</v>
          </cell>
          <cell r="D140">
            <v>2829</v>
          </cell>
          <cell r="E140">
            <v>584</v>
          </cell>
          <cell r="F140">
            <v>0.20643336868151291</v>
          </cell>
          <cell r="G140">
            <v>25.391304347826086</v>
          </cell>
          <cell r="I140">
            <v>0</v>
          </cell>
        </row>
        <row r="141">
          <cell r="A141" t="str">
            <v>22073</v>
          </cell>
          <cell r="B141" t="str">
            <v xml:space="preserve">CRESTON             </v>
          </cell>
          <cell r="C141" t="str">
            <v>BL</v>
          </cell>
          <cell r="D141">
            <v>2323</v>
          </cell>
          <cell r="E141">
            <v>827</v>
          </cell>
          <cell r="F141">
            <v>0.35600516573396468</v>
          </cell>
          <cell r="G141">
            <v>35.956521739130437</v>
          </cell>
          <cell r="I141">
            <v>0</v>
          </cell>
        </row>
        <row r="142">
          <cell r="A142" t="str">
            <v>22105</v>
          </cell>
          <cell r="B142" t="str">
            <v xml:space="preserve">ODESSA              </v>
          </cell>
          <cell r="C142" t="str">
            <v>BL</v>
          </cell>
          <cell r="D142">
            <v>4935</v>
          </cell>
          <cell r="E142">
            <v>974</v>
          </cell>
          <cell r="F142">
            <v>0.19736575481256333</v>
          </cell>
          <cell r="G142">
            <v>46.38095238095238</v>
          </cell>
          <cell r="I142">
            <v>0</v>
          </cell>
        </row>
        <row r="143">
          <cell r="A143" t="str">
            <v>22200</v>
          </cell>
          <cell r="B143" t="str">
            <v xml:space="preserve">WILBUR              </v>
          </cell>
          <cell r="C143" t="str">
            <v>BL</v>
          </cell>
          <cell r="D143">
            <v>7015</v>
          </cell>
          <cell r="E143">
            <v>1058</v>
          </cell>
          <cell r="F143">
            <v>0.15081967213114755</v>
          </cell>
          <cell r="G143">
            <v>46</v>
          </cell>
          <cell r="I143">
            <v>0</v>
          </cell>
        </row>
        <row r="144">
          <cell r="A144" t="str">
            <v>22204</v>
          </cell>
          <cell r="B144" t="str">
            <v xml:space="preserve">HARRINGTON          </v>
          </cell>
          <cell r="C144" t="str">
            <v>BL</v>
          </cell>
          <cell r="D144">
            <v>2226</v>
          </cell>
          <cell r="E144">
            <v>901</v>
          </cell>
          <cell r="F144">
            <v>0.40476190476190477</v>
          </cell>
          <cell r="G144">
            <v>42.904761904761905</v>
          </cell>
          <cell r="I144">
            <v>0</v>
          </cell>
        </row>
        <row r="145">
          <cell r="A145" t="str">
            <v>22207</v>
          </cell>
          <cell r="B145" t="str">
            <v xml:space="preserve">DAVENPORT           </v>
          </cell>
          <cell r="C145" t="str">
            <v>BL</v>
          </cell>
          <cell r="D145">
            <v>12537</v>
          </cell>
          <cell r="E145">
            <v>1684</v>
          </cell>
          <cell r="F145">
            <v>0.1343224056791896</v>
          </cell>
          <cell r="G145">
            <v>80.19047619047619</v>
          </cell>
          <cell r="I145">
            <v>0</v>
          </cell>
        </row>
        <row r="146">
          <cell r="A146" t="str">
            <v>23042</v>
          </cell>
          <cell r="B146" t="str">
            <v xml:space="preserve">SOUTHSIDE           </v>
          </cell>
          <cell r="C146" t="str">
            <v>BL</v>
          </cell>
          <cell r="D146">
            <v>4439</v>
          </cell>
          <cell r="E146">
            <v>711</v>
          </cell>
          <cell r="F146">
            <v>0.16017120973192162</v>
          </cell>
          <cell r="G146">
            <v>30.913043478260871</v>
          </cell>
          <cell r="I146">
            <v>0</v>
          </cell>
        </row>
        <row r="147">
          <cell r="A147" t="str">
            <v>23054</v>
          </cell>
          <cell r="B147" t="str">
            <v xml:space="preserve">GRAPEVIEW           </v>
          </cell>
          <cell r="C147" t="str">
            <v>BL</v>
          </cell>
          <cell r="D147">
            <v>5198</v>
          </cell>
          <cell r="E147">
            <v>1375</v>
          </cell>
          <cell r="F147">
            <v>0.26452481723739901</v>
          </cell>
          <cell r="G147">
            <v>59.782608695652172</v>
          </cell>
          <cell r="I147">
            <v>0</v>
          </cell>
        </row>
        <row r="148">
          <cell r="A148" t="str">
            <v>23309</v>
          </cell>
          <cell r="B148" t="str">
            <v xml:space="preserve">SHELTON             </v>
          </cell>
          <cell r="C148" t="str">
            <v>BLS</v>
          </cell>
          <cell r="D148">
            <v>92290</v>
          </cell>
          <cell r="E148">
            <v>16817</v>
          </cell>
          <cell r="F148">
            <v>0.18221909199263192</v>
          </cell>
          <cell r="G148">
            <v>764.40909090909088</v>
          </cell>
          <cell r="I148">
            <v>0</v>
          </cell>
        </row>
        <row r="149">
          <cell r="A149" t="str">
            <v>23311</v>
          </cell>
          <cell r="B149" t="str">
            <v xml:space="preserve">MARY M KNIGHT       </v>
          </cell>
          <cell r="C149" t="str">
            <v>BL</v>
          </cell>
          <cell r="D149">
            <v>3850</v>
          </cell>
          <cell r="E149">
            <v>1110</v>
          </cell>
          <cell r="F149">
            <v>0.2883116883116883</v>
          </cell>
          <cell r="G149">
            <v>50.454545454545453</v>
          </cell>
          <cell r="I149">
            <v>0</v>
          </cell>
        </row>
        <row r="150">
          <cell r="A150" t="str">
            <v>23402</v>
          </cell>
          <cell r="B150" t="str">
            <v xml:space="preserve">PIONEER             </v>
          </cell>
          <cell r="C150" t="str">
            <v>BLS</v>
          </cell>
          <cell r="D150">
            <v>14366</v>
          </cell>
          <cell r="E150">
            <v>3336</v>
          </cell>
          <cell r="F150">
            <v>0.232214951969929</v>
          </cell>
          <cell r="G150">
            <v>151.63636363636363</v>
          </cell>
          <cell r="I150">
            <v>0</v>
          </cell>
        </row>
        <row r="151">
          <cell r="A151" t="str">
            <v>23403</v>
          </cell>
          <cell r="B151" t="str">
            <v xml:space="preserve">NORTH MASON         </v>
          </cell>
          <cell r="C151" t="str">
            <v>BL</v>
          </cell>
          <cell r="D151">
            <v>46090</v>
          </cell>
          <cell r="E151">
            <v>13083</v>
          </cell>
          <cell r="F151">
            <v>0.28385766977652421</v>
          </cell>
          <cell r="G151">
            <v>594.68181818181813</v>
          </cell>
          <cell r="I151">
            <v>0</v>
          </cell>
        </row>
        <row r="152">
          <cell r="A152" t="str">
            <v>23404</v>
          </cell>
          <cell r="B152" t="str">
            <v xml:space="preserve">HOOD CANAL          </v>
          </cell>
          <cell r="C152" t="str">
            <v>BLS</v>
          </cell>
          <cell r="D152">
            <v>6900</v>
          </cell>
          <cell r="E152">
            <v>3048</v>
          </cell>
          <cell r="F152">
            <v>0.44173913043478263</v>
          </cell>
          <cell r="G152">
            <v>132.52173913043478</v>
          </cell>
          <cell r="I152">
            <v>0</v>
          </cell>
        </row>
        <row r="153">
          <cell r="A153" t="str">
            <v>24014</v>
          </cell>
          <cell r="B153" t="str">
            <v xml:space="preserve">NESPELEM            </v>
          </cell>
          <cell r="C153" t="str">
            <v>BLS</v>
          </cell>
          <cell r="D153">
            <v>2618</v>
          </cell>
          <cell r="E153">
            <v>1731</v>
          </cell>
          <cell r="F153">
            <v>0.66119174942704351</v>
          </cell>
          <cell r="G153">
            <v>78.681818181818187</v>
          </cell>
          <cell r="I153">
            <v>0</v>
          </cell>
        </row>
        <row r="154">
          <cell r="A154" t="str">
            <v>24019</v>
          </cell>
          <cell r="B154" t="str">
            <v xml:space="preserve">OMAK                </v>
          </cell>
          <cell r="C154" t="str">
            <v>BLSC</v>
          </cell>
          <cell r="D154">
            <v>36133</v>
          </cell>
          <cell r="E154">
            <v>11228</v>
          </cell>
          <cell r="F154">
            <v>0.31074087399330252</v>
          </cell>
          <cell r="G154">
            <v>488.17391304347825</v>
          </cell>
          <cell r="I154">
            <v>0</v>
          </cell>
        </row>
        <row r="155">
          <cell r="A155" t="str">
            <v>24105</v>
          </cell>
          <cell r="B155" t="str">
            <v xml:space="preserve">OKANOGAN            </v>
          </cell>
          <cell r="C155" t="str">
            <v>BLC</v>
          </cell>
          <cell r="D155">
            <v>26519</v>
          </cell>
          <cell r="E155">
            <v>5248</v>
          </cell>
          <cell r="F155">
            <v>0.1978958482597383</v>
          </cell>
          <cell r="G155">
            <v>228.17391304347825</v>
          </cell>
          <cell r="I155">
            <v>0</v>
          </cell>
        </row>
        <row r="156">
          <cell r="A156" t="str">
            <v>24111</v>
          </cell>
          <cell r="B156" t="str">
            <v xml:space="preserve">BREWSTER            </v>
          </cell>
          <cell r="C156" t="str">
            <v>BLSC</v>
          </cell>
          <cell r="D156">
            <v>22609</v>
          </cell>
          <cell r="E156">
            <v>4474</v>
          </cell>
          <cell r="F156">
            <v>0.19788579769118492</v>
          </cell>
          <cell r="G156">
            <v>194.52173913043478</v>
          </cell>
          <cell r="I156">
            <v>0</v>
          </cell>
        </row>
        <row r="157">
          <cell r="A157" t="str">
            <v>24122</v>
          </cell>
          <cell r="B157" t="str">
            <v xml:space="preserve">PATEROS             </v>
          </cell>
          <cell r="C157" t="str">
            <v>BLS</v>
          </cell>
          <cell r="D157">
            <v>6670</v>
          </cell>
          <cell r="E157">
            <v>1989</v>
          </cell>
          <cell r="F157">
            <v>0.29820089955022488</v>
          </cell>
          <cell r="G157">
            <v>86.478260869565219</v>
          </cell>
          <cell r="I157">
            <v>0</v>
          </cell>
        </row>
        <row r="158">
          <cell r="A158" t="str">
            <v>24350</v>
          </cell>
          <cell r="B158" t="str">
            <v xml:space="preserve">METHOW VALLEY       </v>
          </cell>
          <cell r="C158" t="str">
            <v>BL</v>
          </cell>
          <cell r="D158">
            <v>14322</v>
          </cell>
          <cell r="E158">
            <v>1466</v>
          </cell>
          <cell r="F158">
            <v>0.10236000558581204</v>
          </cell>
          <cell r="G158">
            <v>66.63636363636364</v>
          </cell>
          <cell r="I158">
            <v>0</v>
          </cell>
        </row>
        <row r="159">
          <cell r="A159" t="str">
            <v>24404</v>
          </cell>
          <cell r="B159" t="str">
            <v xml:space="preserve">TONASKET            </v>
          </cell>
          <cell r="C159" t="str">
            <v>BLSC</v>
          </cell>
          <cell r="D159">
            <v>27301</v>
          </cell>
          <cell r="E159">
            <v>7177</v>
          </cell>
          <cell r="F159">
            <v>0.26288414343796929</v>
          </cell>
          <cell r="G159">
            <v>312.04347826086956</v>
          </cell>
          <cell r="I159">
            <v>0</v>
          </cell>
        </row>
        <row r="160">
          <cell r="A160" t="str">
            <v>24410</v>
          </cell>
          <cell r="B160" t="str">
            <v xml:space="preserve">OROVILLE            </v>
          </cell>
          <cell r="C160" t="str">
            <v>BLC</v>
          </cell>
          <cell r="D160">
            <v>13046</v>
          </cell>
          <cell r="E160">
            <v>3014</v>
          </cell>
          <cell r="F160">
            <v>0.23102866779089376</v>
          </cell>
          <cell r="G160">
            <v>137</v>
          </cell>
          <cell r="I160">
            <v>0</v>
          </cell>
        </row>
        <row r="161">
          <cell r="A161" t="str">
            <v>25101</v>
          </cell>
          <cell r="B161" t="str">
            <v xml:space="preserve">OCEAN BEACH         </v>
          </cell>
          <cell r="C161" t="str">
            <v>BLSC</v>
          </cell>
          <cell r="D161">
            <v>21189</v>
          </cell>
          <cell r="E161">
            <v>6425</v>
          </cell>
          <cell r="F161">
            <v>0.30322337061682947</v>
          </cell>
          <cell r="G161">
            <v>305.95238095238096</v>
          </cell>
          <cell r="I161">
            <v>0</v>
          </cell>
        </row>
        <row r="162">
          <cell r="A162" t="str">
            <v>25116</v>
          </cell>
          <cell r="B162" t="str">
            <v xml:space="preserve">RAYMOND             </v>
          </cell>
          <cell r="C162" t="str">
            <v>BL</v>
          </cell>
          <cell r="D162">
            <v>13110</v>
          </cell>
          <cell r="E162">
            <v>2570</v>
          </cell>
          <cell r="F162">
            <v>0.19603356216628529</v>
          </cell>
          <cell r="G162">
            <v>111.73913043478261</v>
          </cell>
          <cell r="I162">
            <v>0</v>
          </cell>
        </row>
        <row r="163">
          <cell r="A163" t="str">
            <v>25118</v>
          </cell>
          <cell r="B163" t="str">
            <v xml:space="preserve">SOUTH BEND          </v>
          </cell>
          <cell r="C163" t="str">
            <v>BL</v>
          </cell>
          <cell r="D163">
            <v>11572</v>
          </cell>
          <cell r="E163">
            <v>3700</v>
          </cell>
          <cell r="F163">
            <v>0.31973729692360869</v>
          </cell>
          <cell r="G163">
            <v>168.18181818181819</v>
          </cell>
          <cell r="I163">
            <v>0</v>
          </cell>
        </row>
        <row r="164">
          <cell r="A164" t="str">
            <v>25155</v>
          </cell>
          <cell r="B164" t="str">
            <v xml:space="preserve">NASELLE GRAYS RIVER   </v>
          </cell>
          <cell r="C164" t="str">
            <v>BL</v>
          </cell>
          <cell r="D164">
            <v>7061</v>
          </cell>
          <cell r="E164">
            <v>1476</v>
          </cell>
          <cell r="F164">
            <v>0.20903554737289337</v>
          </cell>
          <cell r="G164">
            <v>64.173913043478265</v>
          </cell>
          <cell r="I164">
            <v>0</v>
          </cell>
        </row>
        <row r="165">
          <cell r="A165" t="str">
            <v>25160</v>
          </cell>
          <cell r="B165" t="str">
            <v xml:space="preserve">WILLAPA VALLEY      </v>
          </cell>
          <cell r="C165" t="str">
            <v>BL</v>
          </cell>
          <cell r="D165">
            <v>8470</v>
          </cell>
          <cell r="E165">
            <v>2708</v>
          </cell>
          <cell r="F165">
            <v>0.31971664698937424</v>
          </cell>
          <cell r="G165">
            <v>123.09090909090909</v>
          </cell>
          <cell r="I165">
            <v>0</v>
          </cell>
        </row>
        <row r="166">
          <cell r="A166" t="str">
            <v>25200</v>
          </cell>
          <cell r="B166" t="str">
            <v xml:space="preserve">NORTH RIVER         </v>
          </cell>
          <cell r="C166" t="str">
            <v>BL</v>
          </cell>
          <cell r="D166">
            <v>1288</v>
          </cell>
          <cell r="E166">
            <v>449</v>
          </cell>
          <cell r="F166">
            <v>0.34860248447204967</v>
          </cell>
          <cell r="G166">
            <v>19.521739130434781</v>
          </cell>
          <cell r="I166">
            <v>0</v>
          </cell>
        </row>
        <row r="167">
          <cell r="A167" t="str">
            <v>26056</v>
          </cell>
          <cell r="B167" t="str">
            <v xml:space="preserve">NEWPORT             </v>
          </cell>
          <cell r="C167" t="str">
            <v>BLS</v>
          </cell>
          <cell r="D167">
            <v>24495</v>
          </cell>
          <cell r="E167">
            <v>14323</v>
          </cell>
          <cell r="F167">
            <v>0.58473157787303531</v>
          </cell>
          <cell r="G167">
            <v>622.73913043478262</v>
          </cell>
          <cell r="I167">
            <v>0</v>
          </cell>
        </row>
        <row r="168">
          <cell r="A168" t="str">
            <v>26059</v>
          </cell>
          <cell r="B168" t="str">
            <v xml:space="preserve">CUSICK              </v>
          </cell>
          <cell r="C168" t="str">
            <v>BL</v>
          </cell>
          <cell r="D168">
            <v>5896</v>
          </cell>
          <cell r="E168">
            <v>2021</v>
          </cell>
          <cell r="F168">
            <v>0.34277476255088196</v>
          </cell>
          <cell r="G168">
            <v>91.86363636363636</v>
          </cell>
          <cell r="I168">
            <v>0</v>
          </cell>
        </row>
        <row r="169">
          <cell r="A169" t="str">
            <v>26070</v>
          </cell>
          <cell r="B169" t="str">
            <v xml:space="preserve">SELKIRK             </v>
          </cell>
          <cell r="C169" t="str">
            <v>BL</v>
          </cell>
          <cell r="D169">
            <v>5712</v>
          </cell>
          <cell r="E169">
            <v>1778</v>
          </cell>
          <cell r="F169">
            <v>0.31127450980392157</v>
          </cell>
          <cell r="G169">
            <v>78.441176470588232</v>
          </cell>
          <cell r="I169">
            <v>0</v>
          </cell>
        </row>
        <row r="170">
          <cell r="A170" t="str">
            <v>27001</v>
          </cell>
          <cell r="B170" t="str">
            <v xml:space="preserve">STEILACOOM HIST.    </v>
          </cell>
          <cell r="C170" t="str">
            <v>BLC</v>
          </cell>
          <cell r="D170">
            <v>69184</v>
          </cell>
          <cell r="E170">
            <v>4367</v>
          </cell>
          <cell r="F170">
            <v>6.3121530989824232E-2</v>
          </cell>
          <cell r="G170">
            <v>189.86956521739131</v>
          </cell>
          <cell r="I170">
            <v>0</v>
          </cell>
        </row>
        <row r="171">
          <cell r="A171" t="str">
            <v>27003</v>
          </cell>
          <cell r="B171" t="str">
            <v xml:space="preserve">PUYALLUP            </v>
          </cell>
          <cell r="C171" t="str">
            <v>BL</v>
          </cell>
          <cell r="D171">
            <v>452424</v>
          </cell>
          <cell r="E171">
            <v>15961</v>
          </cell>
          <cell r="F171">
            <v>3.527885346489134E-2</v>
          </cell>
          <cell r="G171">
            <v>760.04761904761904</v>
          </cell>
          <cell r="I171">
            <v>0</v>
          </cell>
        </row>
        <row r="172">
          <cell r="A172" t="str">
            <v>27010</v>
          </cell>
          <cell r="B172" t="str">
            <v xml:space="preserve">TACOMA              </v>
          </cell>
          <cell r="C172" t="str">
            <v>BLS</v>
          </cell>
          <cell r="D172">
            <v>695984.44444444438</v>
          </cell>
          <cell r="E172">
            <v>168142</v>
          </cell>
          <cell r="F172">
            <v>0.2415887328260849</v>
          </cell>
          <cell r="G172">
            <v>7322.3129032258066</v>
          </cell>
          <cell r="I172">
            <v>0</v>
          </cell>
        </row>
        <row r="173">
          <cell r="A173" t="str">
            <v>27019</v>
          </cell>
          <cell r="B173" t="str">
            <v xml:space="preserve">CARBONADO           </v>
          </cell>
          <cell r="C173" t="str">
            <v>BL</v>
          </cell>
          <cell r="D173">
            <v>4026</v>
          </cell>
          <cell r="E173">
            <v>457</v>
          </cell>
          <cell r="F173">
            <v>0.11351217088922007</v>
          </cell>
          <cell r="G173">
            <v>20.772727272727273</v>
          </cell>
          <cell r="I173">
            <v>0</v>
          </cell>
        </row>
        <row r="174">
          <cell r="A174" t="str">
            <v>27083</v>
          </cell>
          <cell r="B174" t="str">
            <v xml:space="preserve">UNIVERSITY PLACE    </v>
          </cell>
          <cell r="C174" t="str">
            <v>BLS</v>
          </cell>
          <cell r="D174">
            <v>133216</v>
          </cell>
          <cell r="E174">
            <v>19729</v>
          </cell>
          <cell r="F174">
            <v>0.14809782608695651</v>
          </cell>
          <cell r="G174">
            <v>857.78260869565213</v>
          </cell>
          <cell r="I174">
            <v>0</v>
          </cell>
        </row>
        <row r="175">
          <cell r="A175" t="str">
            <v>27320</v>
          </cell>
          <cell r="B175" t="str">
            <v xml:space="preserve">SUMNER              </v>
          </cell>
          <cell r="C175" t="str">
            <v>BLS</v>
          </cell>
          <cell r="D175">
            <v>202202</v>
          </cell>
          <cell r="E175">
            <v>21339</v>
          </cell>
          <cell r="F175">
            <v>0.10553308078060554</v>
          </cell>
          <cell r="G175">
            <v>969.9545454545455</v>
          </cell>
          <cell r="I175">
            <v>0</v>
          </cell>
        </row>
        <row r="176">
          <cell r="A176" t="str">
            <v>27343</v>
          </cell>
          <cell r="B176" t="str">
            <v xml:space="preserve">DIERINGER           </v>
          </cell>
          <cell r="C176" t="str">
            <v>BL</v>
          </cell>
          <cell r="D176">
            <v>34304</v>
          </cell>
          <cell r="E176">
            <v>728</v>
          </cell>
          <cell r="F176">
            <v>2.1222014925373133E-2</v>
          </cell>
          <cell r="G176">
            <v>32.597014925373138</v>
          </cell>
          <cell r="I176">
            <v>0</v>
          </cell>
        </row>
        <row r="177">
          <cell r="A177" t="str">
            <v>27344</v>
          </cell>
          <cell r="B177" t="str">
            <v xml:space="preserve">ORTING              </v>
          </cell>
          <cell r="C177" t="str">
            <v>BL</v>
          </cell>
          <cell r="D177">
            <v>54556</v>
          </cell>
          <cell r="E177">
            <v>5614</v>
          </cell>
          <cell r="F177">
            <v>0.10290343866852408</v>
          </cell>
          <cell r="G177">
            <v>244.08695652173913</v>
          </cell>
          <cell r="I177">
            <v>0</v>
          </cell>
        </row>
        <row r="178">
          <cell r="A178" t="str">
            <v>27400</v>
          </cell>
          <cell r="B178" t="str">
            <v xml:space="preserve">CLOVER PARK         </v>
          </cell>
          <cell r="C178" t="str">
            <v>BLC</v>
          </cell>
          <cell r="D178">
            <v>284073</v>
          </cell>
          <cell r="E178">
            <v>102058</v>
          </cell>
          <cell r="F178">
            <v>0.35926680817958762</v>
          </cell>
          <cell r="G178">
            <v>4437.304347826087</v>
          </cell>
          <cell r="I178">
            <v>0</v>
          </cell>
        </row>
        <row r="179">
          <cell r="A179" t="str">
            <v>27401</v>
          </cell>
          <cell r="B179" t="str">
            <v xml:space="preserve">PENINSULA           </v>
          </cell>
          <cell r="C179" t="str">
            <v>BLSC</v>
          </cell>
          <cell r="D179">
            <v>188186.53333333335</v>
          </cell>
          <cell r="E179">
            <v>21980</v>
          </cell>
          <cell r="F179">
            <v>0.11679900580912979</v>
          </cell>
          <cell r="G179">
            <v>966.86217008797655</v>
          </cell>
          <cell r="I179">
            <v>0</v>
          </cell>
        </row>
        <row r="180">
          <cell r="A180" t="str">
            <v>27402</v>
          </cell>
          <cell r="B180" t="str">
            <v xml:space="preserve">FRANKLIN PIERCE     </v>
          </cell>
          <cell r="C180" t="str">
            <v>BLS</v>
          </cell>
          <cell r="D180">
            <v>172326</v>
          </cell>
          <cell r="E180">
            <v>63097</v>
          </cell>
          <cell r="F180">
            <v>0.36614904309274282</v>
          </cell>
          <cell r="G180">
            <v>2868.0454545454545</v>
          </cell>
          <cell r="I180">
            <v>0</v>
          </cell>
        </row>
        <row r="181">
          <cell r="A181" t="str">
            <v>27403</v>
          </cell>
          <cell r="B181" t="str">
            <v xml:space="preserve">BETHEL              </v>
          </cell>
          <cell r="C181" t="str">
            <v>BLS</v>
          </cell>
          <cell r="D181">
            <v>417773.79310344829</v>
          </cell>
          <cell r="E181">
            <v>81616</v>
          </cell>
          <cell r="F181">
            <v>0.19535931010347127</v>
          </cell>
          <cell r="G181">
            <v>3704.0125195618152</v>
          </cell>
          <cell r="I181">
            <v>0</v>
          </cell>
        </row>
        <row r="182">
          <cell r="A182" t="str">
            <v>27404</v>
          </cell>
          <cell r="B182" t="str">
            <v xml:space="preserve">EATONVILLE          </v>
          </cell>
          <cell r="C182" t="str">
            <v>BLC</v>
          </cell>
          <cell r="D182">
            <v>40458</v>
          </cell>
          <cell r="E182">
            <v>5090</v>
          </cell>
          <cell r="F182">
            <v>0.12580948143754017</v>
          </cell>
          <cell r="G182">
            <v>231.36363636363637</v>
          </cell>
          <cell r="I182">
            <v>0</v>
          </cell>
        </row>
        <row r="183">
          <cell r="A183" t="str">
            <v>27416</v>
          </cell>
          <cell r="B183" t="str">
            <v xml:space="preserve">WHITE RIVER         </v>
          </cell>
          <cell r="C183" t="str">
            <v>BL</v>
          </cell>
          <cell r="D183">
            <v>90942</v>
          </cell>
          <cell r="E183">
            <v>10788</v>
          </cell>
          <cell r="F183">
            <v>0.11862505772910206</v>
          </cell>
          <cell r="G183">
            <v>469.04347826086956</v>
          </cell>
          <cell r="I183">
            <v>0</v>
          </cell>
        </row>
        <row r="184">
          <cell r="A184" t="str">
            <v>27417</v>
          </cell>
          <cell r="B184" t="str">
            <v xml:space="preserve">FIFE                </v>
          </cell>
          <cell r="C184" t="str">
            <v>BL</v>
          </cell>
          <cell r="D184">
            <v>75091.5</v>
          </cell>
          <cell r="E184">
            <v>13559</v>
          </cell>
          <cell r="F184">
            <v>0.1805663756883269</v>
          </cell>
          <cell r="G184">
            <v>661.41463414634143</v>
          </cell>
          <cell r="I184">
            <v>0</v>
          </cell>
        </row>
        <row r="185">
          <cell r="A185" t="str">
            <v>28137</v>
          </cell>
          <cell r="B185" t="str">
            <v xml:space="preserve">ORCAS               </v>
          </cell>
          <cell r="C185" t="str">
            <v>BL</v>
          </cell>
          <cell r="D185">
            <v>9013.3333333333339</v>
          </cell>
          <cell r="E185">
            <v>2200</v>
          </cell>
          <cell r="F185">
            <v>0.24408284023668636</v>
          </cell>
          <cell r="G185">
            <v>101.53846153846153</v>
          </cell>
          <cell r="I185">
            <v>0</v>
          </cell>
        </row>
        <row r="186">
          <cell r="A186" t="str">
            <v>28144</v>
          </cell>
          <cell r="B186" t="str">
            <v xml:space="preserve">LOPEZ               </v>
          </cell>
          <cell r="C186" t="str">
            <v>BL</v>
          </cell>
          <cell r="D186">
            <v>5060</v>
          </cell>
          <cell r="E186">
            <v>1596</v>
          </cell>
          <cell r="F186">
            <v>0.31541501976284586</v>
          </cell>
          <cell r="G186">
            <v>69.391304347826093</v>
          </cell>
          <cell r="I186">
            <v>0</v>
          </cell>
        </row>
        <row r="187">
          <cell r="A187" t="str">
            <v>28149</v>
          </cell>
          <cell r="B187" t="str">
            <v xml:space="preserve">SAN JUAN            </v>
          </cell>
          <cell r="C187" t="str">
            <v>BL</v>
          </cell>
          <cell r="D187">
            <v>21275</v>
          </cell>
          <cell r="E187">
            <v>1666</v>
          </cell>
          <cell r="F187">
            <v>7.8307873090481789E-2</v>
          </cell>
          <cell r="G187">
            <v>72.434782608695656</v>
          </cell>
          <cell r="I187">
            <v>0</v>
          </cell>
        </row>
        <row r="188">
          <cell r="A188" t="str">
            <v>29011</v>
          </cell>
          <cell r="B188" t="str">
            <v xml:space="preserve">CONCRETE            </v>
          </cell>
          <cell r="C188" t="str">
            <v>BL</v>
          </cell>
          <cell r="D188">
            <v>12535</v>
          </cell>
          <cell r="E188">
            <v>2370</v>
          </cell>
          <cell r="F188">
            <v>0.18907060231352213</v>
          </cell>
          <cell r="G188">
            <v>103.04347826086956</v>
          </cell>
          <cell r="I188">
            <v>0</v>
          </cell>
        </row>
        <row r="189">
          <cell r="A189" t="str">
            <v>29100</v>
          </cell>
          <cell r="B189" t="str">
            <v xml:space="preserve">BURLINGTON EDISON   </v>
          </cell>
          <cell r="C189" t="str">
            <v>BLS</v>
          </cell>
          <cell r="D189">
            <v>95942</v>
          </cell>
          <cell r="E189">
            <v>15803</v>
          </cell>
          <cell r="F189">
            <v>0.16471409810093599</v>
          </cell>
          <cell r="G189">
            <v>718.31818181818187</v>
          </cell>
          <cell r="I189">
            <v>0</v>
          </cell>
        </row>
        <row r="190">
          <cell r="A190" t="str">
            <v>29101</v>
          </cell>
          <cell r="B190" t="str">
            <v xml:space="preserve">SEDRO WOOLLEY       </v>
          </cell>
          <cell r="C190" t="str">
            <v>BL</v>
          </cell>
          <cell r="D190">
            <v>107595.54545454546</v>
          </cell>
          <cell r="E190">
            <v>19401</v>
          </cell>
          <cell r="F190">
            <v>0.18031415629744726</v>
          </cell>
          <cell r="G190">
            <v>885.52282157676348</v>
          </cell>
          <cell r="I190">
            <v>0</v>
          </cell>
        </row>
        <row r="191">
          <cell r="A191" t="str">
            <v>29103</v>
          </cell>
          <cell r="B191" t="str">
            <v xml:space="preserve">ANACORTES           </v>
          </cell>
          <cell r="C191" t="str">
            <v>BL</v>
          </cell>
          <cell r="D191">
            <v>59642</v>
          </cell>
          <cell r="E191">
            <v>5236</v>
          </cell>
          <cell r="F191">
            <v>8.7790483216525272E-2</v>
          </cell>
          <cell r="G191">
            <v>238</v>
          </cell>
          <cell r="I191">
            <v>0</v>
          </cell>
        </row>
        <row r="192">
          <cell r="A192" t="str">
            <v>29311</v>
          </cell>
          <cell r="B192" t="str">
            <v xml:space="preserve">LA CONNER           </v>
          </cell>
          <cell r="C192" t="str">
            <v>BL</v>
          </cell>
          <cell r="D192">
            <v>14398</v>
          </cell>
          <cell r="E192">
            <v>1648</v>
          </cell>
          <cell r="F192">
            <v>0.11446034171412696</v>
          </cell>
          <cell r="G192">
            <v>71.652173913043484</v>
          </cell>
          <cell r="I192">
            <v>0</v>
          </cell>
        </row>
        <row r="193">
          <cell r="A193" t="str">
            <v>29317</v>
          </cell>
          <cell r="B193" t="str">
            <v xml:space="preserve">CONWAY              </v>
          </cell>
          <cell r="C193" t="str">
            <v>BL</v>
          </cell>
          <cell r="D193">
            <v>10428</v>
          </cell>
          <cell r="E193">
            <v>477</v>
          </cell>
          <cell r="F193">
            <v>4.5742232451093212E-2</v>
          </cell>
          <cell r="G193">
            <v>21.681818181818183</v>
          </cell>
          <cell r="I193">
            <v>0</v>
          </cell>
        </row>
        <row r="194">
          <cell r="A194" t="str">
            <v>29320</v>
          </cell>
          <cell r="B194" t="str">
            <v xml:space="preserve">MT VERNON           </v>
          </cell>
          <cell r="C194" t="str">
            <v>BLS</v>
          </cell>
          <cell r="D194">
            <v>147131</v>
          </cell>
          <cell r="E194">
            <v>39658</v>
          </cell>
          <cell r="F194">
            <v>0.2695421087330338</v>
          </cell>
          <cell r="G194">
            <v>1724.2608695652175</v>
          </cell>
          <cell r="I194">
            <v>0</v>
          </cell>
        </row>
        <row r="195">
          <cell r="A195" t="str">
            <v>30002</v>
          </cell>
          <cell r="B195" t="str">
            <v xml:space="preserve">SKAMANIA            </v>
          </cell>
          <cell r="C195" t="str">
            <v>BL</v>
          </cell>
          <cell r="D195">
            <v>1840</v>
          </cell>
          <cell r="E195">
            <v>965</v>
          </cell>
          <cell r="F195">
            <v>0.52445652173913049</v>
          </cell>
          <cell r="G195">
            <v>41.956521739130437</v>
          </cell>
          <cell r="I195">
            <v>0</v>
          </cell>
        </row>
        <row r="196">
          <cell r="A196" t="str">
            <v>30031</v>
          </cell>
          <cell r="B196" t="str">
            <v xml:space="preserve">MILL A              </v>
          </cell>
          <cell r="C196" t="str">
            <v>BL</v>
          </cell>
          <cell r="D196">
            <v>690</v>
          </cell>
          <cell r="E196">
            <v>270</v>
          </cell>
          <cell r="F196">
            <v>0.39130434782608697</v>
          </cell>
          <cell r="G196">
            <v>11.739130434782609</v>
          </cell>
          <cell r="I196">
            <v>0</v>
          </cell>
        </row>
        <row r="197">
          <cell r="A197" t="str">
            <v>30303</v>
          </cell>
          <cell r="B197" t="str">
            <v xml:space="preserve">STEVENSON CARSON    </v>
          </cell>
          <cell r="C197" t="str">
            <v>BLS</v>
          </cell>
          <cell r="D197">
            <v>22264</v>
          </cell>
          <cell r="E197">
            <v>5922</v>
          </cell>
          <cell r="F197">
            <v>0.26598993891484007</v>
          </cell>
          <cell r="G197">
            <v>257.47826086956519</v>
          </cell>
          <cell r="I197">
            <v>0</v>
          </cell>
        </row>
        <row r="198">
          <cell r="A198" t="str">
            <v>31002</v>
          </cell>
          <cell r="B198" t="str">
            <v xml:space="preserve">EVERETT             </v>
          </cell>
          <cell r="C198" t="str">
            <v>BLS</v>
          </cell>
          <cell r="D198">
            <v>451812</v>
          </cell>
          <cell r="E198">
            <v>67585</v>
          </cell>
          <cell r="F198">
            <v>0.14958655369932627</v>
          </cell>
          <cell r="G198">
            <v>2938.478260869565</v>
          </cell>
          <cell r="I198">
            <v>0</v>
          </cell>
        </row>
        <row r="199">
          <cell r="A199" t="str">
            <v>31004</v>
          </cell>
          <cell r="B199" t="str">
            <v xml:space="preserve">LAKE STEVENS        </v>
          </cell>
          <cell r="C199" t="str">
            <v>BL</v>
          </cell>
          <cell r="D199">
            <v>195546</v>
          </cell>
          <cell r="E199">
            <v>18006</v>
          </cell>
          <cell r="F199">
            <v>9.2080635758338192E-2</v>
          </cell>
          <cell r="G199">
            <v>782.86956521739125</v>
          </cell>
          <cell r="I199">
            <v>0</v>
          </cell>
        </row>
        <row r="200">
          <cell r="A200" t="str">
            <v>31006</v>
          </cell>
          <cell r="B200" t="str">
            <v xml:space="preserve">MUKILTEO            </v>
          </cell>
          <cell r="C200" t="str">
            <v>BLSC</v>
          </cell>
          <cell r="D200">
            <v>332486.73684210528</v>
          </cell>
          <cell r="E200">
            <v>50447</v>
          </cell>
          <cell r="F200">
            <v>0.15172635299421519</v>
          </cell>
          <cell r="G200">
            <v>2320.8062953995159</v>
          </cell>
          <cell r="I200">
            <v>0</v>
          </cell>
        </row>
        <row r="201">
          <cell r="A201" t="str">
            <v>31015</v>
          </cell>
          <cell r="B201" t="str">
            <v xml:space="preserve">EDMONDS             </v>
          </cell>
          <cell r="C201" t="str">
            <v>BL</v>
          </cell>
          <cell r="D201">
            <v>428824</v>
          </cell>
          <cell r="E201">
            <v>53193</v>
          </cell>
          <cell r="F201">
            <v>0.12404389679682107</v>
          </cell>
          <cell r="G201">
            <v>2417.8636363636365</v>
          </cell>
          <cell r="I201">
            <v>0</v>
          </cell>
        </row>
        <row r="202">
          <cell r="A202" t="str">
            <v>31016</v>
          </cell>
          <cell r="B202" t="str">
            <v xml:space="preserve">ARLINGTON           </v>
          </cell>
          <cell r="C202" t="str">
            <v>BL</v>
          </cell>
          <cell r="D202">
            <v>129247.59999999999</v>
          </cell>
          <cell r="E202">
            <v>11780</v>
          </cell>
          <cell r="F202">
            <v>9.1142891628161762E-2</v>
          </cell>
          <cell r="G202">
            <v>514.41048034934499</v>
          </cell>
          <cell r="I202">
            <v>0</v>
          </cell>
        </row>
        <row r="203">
          <cell r="A203" t="str">
            <v>31025</v>
          </cell>
          <cell r="B203" t="str">
            <v xml:space="preserve">MARYSVILLE          </v>
          </cell>
          <cell r="C203" t="str">
            <v>BLSC</v>
          </cell>
          <cell r="D203">
            <v>271862.21739130438</v>
          </cell>
          <cell r="E203">
            <v>30113</v>
          </cell>
          <cell r="F203">
            <v>0.11076566758321149</v>
          </cell>
          <cell r="G203">
            <v>1366.0729783037475</v>
          </cell>
          <cell r="I203">
            <v>0</v>
          </cell>
        </row>
        <row r="204">
          <cell r="A204" t="str">
            <v>31063</v>
          </cell>
          <cell r="B204" t="str">
            <v xml:space="preserve">INDEX               </v>
          </cell>
          <cell r="C204" t="str">
            <v>BL</v>
          </cell>
          <cell r="D204">
            <v>1034</v>
          </cell>
          <cell r="E204">
            <v>232</v>
          </cell>
          <cell r="F204">
            <v>0.22437137330754353</v>
          </cell>
          <cell r="G204">
            <v>10.545454545454545</v>
          </cell>
          <cell r="I204">
            <v>0</v>
          </cell>
        </row>
        <row r="205">
          <cell r="A205" t="str">
            <v>31103</v>
          </cell>
          <cell r="B205" t="str">
            <v xml:space="preserve">MONROE              </v>
          </cell>
          <cell r="C205" t="str">
            <v>BLC</v>
          </cell>
          <cell r="D205">
            <v>137885</v>
          </cell>
          <cell r="E205">
            <v>12782</v>
          </cell>
          <cell r="F205">
            <v>9.2700438771439964E-2</v>
          </cell>
          <cell r="G205">
            <v>555.73913043478262</v>
          </cell>
          <cell r="I205">
            <v>0</v>
          </cell>
        </row>
        <row r="206">
          <cell r="A206" t="str">
            <v>31201</v>
          </cell>
          <cell r="B206" t="str">
            <v xml:space="preserve">SNOHOMISH           </v>
          </cell>
          <cell r="C206" t="str">
            <v>BLC</v>
          </cell>
          <cell r="D206">
            <v>211827</v>
          </cell>
          <cell r="E206">
            <v>15680</v>
          </cell>
          <cell r="F206">
            <v>7.4022669442516772E-2</v>
          </cell>
          <cell r="G206">
            <v>746.66666666666663</v>
          </cell>
          <cell r="I206">
            <v>0</v>
          </cell>
        </row>
        <row r="207">
          <cell r="A207" t="str">
            <v>31306</v>
          </cell>
          <cell r="B207" t="str">
            <v xml:space="preserve">LAKEWOOD            </v>
          </cell>
          <cell r="C207" t="str">
            <v>BL</v>
          </cell>
          <cell r="D207">
            <v>59317</v>
          </cell>
          <cell r="E207">
            <v>6114</v>
          </cell>
          <cell r="F207">
            <v>0.10307331793583627</v>
          </cell>
          <cell r="G207">
            <v>265.82608695652175</v>
          </cell>
          <cell r="I207">
            <v>0</v>
          </cell>
        </row>
        <row r="208">
          <cell r="A208" t="str">
            <v>31311</v>
          </cell>
          <cell r="B208" t="str">
            <v xml:space="preserve">SULTAN              </v>
          </cell>
          <cell r="C208" t="str">
            <v>BLC</v>
          </cell>
          <cell r="D208">
            <v>42504</v>
          </cell>
          <cell r="E208">
            <v>8496</v>
          </cell>
          <cell r="F208">
            <v>0.19988706945228685</v>
          </cell>
          <cell r="G208">
            <v>369.39130434782606</v>
          </cell>
          <cell r="I208">
            <v>0</v>
          </cell>
        </row>
        <row r="209">
          <cell r="A209" t="str">
            <v>31330</v>
          </cell>
          <cell r="B209" t="str">
            <v xml:space="preserve">DARRINGTON          </v>
          </cell>
          <cell r="C209" t="str">
            <v>BL</v>
          </cell>
          <cell r="D209">
            <v>11661</v>
          </cell>
          <cell r="E209">
            <v>2038</v>
          </cell>
          <cell r="F209">
            <v>0.17477060286424834</v>
          </cell>
          <cell r="G209">
            <v>88.608695652173907</v>
          </cell>
          <cell r="I209">
            <v>0</v>
          </cell>
        </row>
        <row r="210">
          <cell r="A210" t="str">
            <v>31332</v>
          </cell>
          <cell r="B210" t="str">
            <v xml:space="preserve">GRANITE FALLS       </v>
          </cell>
          <cell r="C210" t="str">
            <v>BL</v>
          </cell>
          <cell r="D210">
            <v>49675.5</v>
          </cell>
          <cell r="E210">
            <v>6829</v>
          </cell>
          <cell r="F210">
            <v>0.13747219454258136</v>
          </cell>
          <cell r="G210">
            <v>308.0751879699248</v>
          </cell>
          <cell r="I210">
            <v>0</v>
          </cell>
        </row>
        <row r="211">
          <cell r="A211" t="str">
            <v>31401</v>
          </cell>
          <cell r="B211" t="str">
            <v xml:space="preserve">STANWOOD            </v>
          </cell>
          <cell r="C211" t="str">
            <v>BL</v>
          </cell>
          <cell r="D211">
            <v>106375</v>
          </cell>
          <cell r="E211">
            <v>10980</v>
          </cell>
          <cell r="F211">
            <v>0.10321974148061104</v>
          </cell>
          <cell r="G211">
            <v>477.39130434782606</v>
          </cell>
          <cell r="I211">
            <v>0</v>
          </cell>
        </row>
        <row r="212">
          <cell r="A212" t="str">
            <v>32081</v>
          </cell>
          <cell r="B212" t="str">
            <v xml:space="preserve">SPOKANE             </v>
          </cell>
          <cell r="C212" t="str">
            <v>BLS</v>
          </cell>
          <cell r="D212">
            <v>668734</v>
          </cell>
          <cell r="E212">
            <v>166274</v>
          </cell>
          <cell r="F212">
            <v>0.24863996746090375</v>
          </cell>
          <cell r="G212">
            <v>7557.909090909091</v>
          </cell>
          <cell r="I212">
            <v>0</v>
          </cell>
        </row>
        <row r="213">
          <cell r="A213" t="str">
            <v>32326</v>
          </cell>
          <cell r="B213" t="str">
            <v xml:space="preserve">MEDICAL LAKE        </v>
          </cell>
          <cell r="C213" t="str">
            <v>BL</v>
          </cell>
          <cell r="D213">
            <v>43056</v>
          </cell>
          <cell r="E213">
            <v>7201</v>
          </cell>
          <cell r="F213">
            <v>0.16724730583426237</v>
          </cell>
          <cell r="G213">
            <v>313.08695652173913</v>
          </cell>
          <cell r="I213">
            <v>0</v>
          </cell>
        </row>
        <row r="214">
          <cell r="A214" t="str">
            <v>32354</v>
          </cell>
          <cell r="B214" t="str">
            <v xml:space="preserve">MEAD                </v>
          </cell>
          <cell r="C214" t="str">
            <v>BL</v>
          </cell>
          <cell r="D214">
            <v>217376.80000000002</v>
          </cell>
          <cell r="E214">
            <v>28193</v>
          </cell>
          <cell r="F214">
            <v>0.12969645334736732</v>
          </cell>
          <cell r="G214">
            <v>1297.2239263803681</v>
          </cell>
          <cell r="I214">
            <v>0</v>
          </cell>
        </row>
        <row r="215">
          <cell r="A215" t="str">
            <v>32356</v>
          </cell>
          <cell r="B215" t="str">
            <v xml:space="preserve">CENTRAL VALLEY      </v>
          </cell>
          <cell r="C215" t="str">
            <v>BL</v>
          </cell>
          <cell r="D215">
            <v>295504</v>
          </cell>
          <cell r="E215">
            <v>32364</v>
          </cell>
          <cell r="F215">
            <v>0.10952136011695274</v>
          </cell>
          <cell r="G215">
            <v>1407.1304347826087</v>
          </cell>
          <cell r="I215">
            <v>0</v>
          </cell>
        </row>
        <row r="216">
          <cell r="A216" t="str">
            <v>32358</v>
          </cell>
          <cell r="B216" t="str">
            <v xml:space="preserve">FREEMAN             </v>
          </cell>
          <cell r="C216" t="str">
            <v>BL</v>
          </cell>
          <cell r="D216">
            <v>21620</v>
          </cell>
          <cell r="E216">
            <v>2003</v>
          </cell>
          <cell r="F216">
            <v>9.2645698427382059E-2</v>
          </cell>
          <cell r="G216">
            <v>87.086956521739125</v>
          </cell>
          <cell r="I216">
            <v>0</v>
          </cell>
        </row>
        <row r="217">
          <cell r="A217" t="str">
            <v>32360</v>
          </cell>
          <cell r="B217" t="str">
            <v xml:space="preserve">CHENEY              </v>
          </cell>
          <cell r="C217" t="str">
            <v>BLS</v>
          </cell>
          <cell r="D217">
            <v>100579</v>
          </cell>
          <cell r="E217">
            <v>17754</v>
          </cell>
          <cell r="F217">
            <v>0.17651796100577655</v>
          </cell>
          <cell r="G217">
            <v>771.91304347826087</v>
          </cell>
          <cell r="I217">
            <v>0</v>
          </cell>
        </row>
        <row r="218">
          <cell r="A218" t="str">
            <v>32361</v>
          </cell>
          <cell r="B218" t="str">
            <v xml:space="preserve">EAST VALLEY - SPOKANE         </v>
          </cell>
          <cell r="C218" t="str">
            <v>BL</v>
          </cell>
          <cell r="D218">
            <v>92295</v>
          </cell>
          <cell r="E218">
            <v>17735</v>
          </cell>
          <cell r="F218">
            <v>0.19215558806002492</v>
          </cell>
          <cell r="G218">
            <v>844.52380952380952</v>
          </cell>
          <cell r="I218">
            <v>0</v>
          </cell>
        </row>
        <row r="219">
          <cell r="A219" t="str">
            <v>32362</v>
          </cell>
          <cell r="B219" t="str">
            <v xml:space="preserve">LIBERTY             </v>
          </cell>
          <cell r="C219" t="str">
            <v>BL</v>
          </cell>
          <cell r="D219">
            <v>8448</v>
          </cell>
          <cell r="E219">
            <v>2222</v>
          </cell>
          <cell r="F219">
            <v>0.26302083333333331</v>
          </cell>
          <cell r="G219">
            <v>101</v>
          </cell>
          <cell r="I219">
            <v>0</v>
          </cell>
        </row>
        <row r="220">
          <cell r="A220" t="str">
            <v>32363</v>
          </cell>
          <cell r="B220" t="str">
            <v xml:space="preserve">WEST VALLEY - SPOKANE         </v>
          </cell>
          <cell r="C220" t="str">
            <v>BL</v>
          </cell>
          <cell r="D220">
            <v>78658.8</v>
          </cell>
          <cell r="E220">
            <v>10188</v>
          </cell>
          <cell r="F220">
            <v>0.12952142671894307</v>
          </cell>
          <cell r="G220">
            <v>504.3564356435644</v>
          </cell>
          <cell r="I220">
            <v>0</v>
          </cell>
        </row>
        <row r="221">
          <cell r="A221" t="str">
            <v>32414</v>
          </cell>
          <cell r="B221" t="str">
            <v xml:space="preserve">DEER PARK           </v>
          </cell>
          <cell r="C221" t="str">
            <v>BLSC</v>
          </cell>
          <cell r="D221">
            <v>43078.400000000001</v>
          </cell>
          <cell r="E221">
            <v>12768</v>
          </cell>
          <cell r="F221">
            <v>0.29638983806269498</v>
          </cell>
          <cell r="G221">
            <v>602.2641509433962</v>
          </cell>
          <cell r="I221">
            <v>0</v>
          </cell>
        </row>
        <row r="222">
          <cell r="A222" t="str">
            <v>32416</v>
          </cell>
          <cell r="B222" t="str">
            <v xml:space="preserve">RIVERSIDE           </v>
          </cell>
          <cell r="C222" t="str">
            <v>BLC</v>
          </cell>
          <cell r="D222">
            <v>31027.199999999997</v>
          </cell>
          <cell r="E222">
            <v>11846</v>
          </cell>
          <cell r="F222">
            <v>0.38179403877887791</v>
          </cell>
          <cell r="G222">
            <v>586.4356435643565</v>
          </cell>
          <cell r="I222">
            <v>0</v>
          </cell>
        </row>
        <row r="223">
          <cell r="A223" t="str">
            <v>33030</v>
          </cell>
          <cell r="B223" t="str">
            <v xml:space="preserve">ONION CREEK         </v>
          </cell>
          <cell r="C223" t="str">
            <v>BL</v>
          </cell>
          <cell r="D223">
            <v>880</v>
          </cell>
          <cell r="E223">
            <v>569</v>
          </cell>
          <cell r="F223">
            <v>0.64659090909090911</v>
          </cell>
          <cell r="G223">
            <v>25.863636363636363</v>
          </cell>
          <cell r="I223">
            <v>0</v>
          </cell>
        </row>
        <row r="224">
          <cell r="A224" t="str">
            <v>33036</v>
          </cell>
          <cell r="B224" t="str">
            <v xml:space="preserve">CHEWELAH            </v>
          </cell>
          <cell r="C224" t="str">
            <v>BLS</v>
          </cell>
          <cell r="D224">
            <v>18964</v>
          </cell>
          <cell r="E224">
            <v>3848</v>
          </cell>
          <cell r="F224">
            <v>0.20291077831681079</v>
          </cell>
          <cell r="G224">
            <v>174.90909090909091</v>
          </cell>
          <cell r="I224">
            <v>0</v>
          </cell>
        </row>
        <row r="225">
          <cell r="A225" t="str">
            <v>33049</v>
          </cell>
          <cell r="B225" t="str">
            <v xml:space="preserve">WELLPINIT           </v>
          </cell>
          <cell r="C225" t="str">
            <v>BL</v>
          </cell>
          <cell r="D225">
            <v>7981</v>
          </cell>
          <cell r="E225">
            <v>4579</v>
          </cell>
          <cell r="F225">
            <v>0.57373762686380148</v>
          </cell>
          <cell r="G225">
            <v>199.08695652173913</v>
          </cell>
          <cell r="I225">
            <v>0</v>
          </cell>
        </row>
        <row r="226">
          <cell r="A226" t="str">
            <v>33070</v>
          </cell>
          <cell r="B226" t="str">
            <v xml:space="preserve">VALLEY              </v>
          </cell>
          <cell r="C226" t="str">
            <v>BL</v>
          </cell>
          <cell r="D226">
            <v>4876</v>
          </cell>
          <cell r="E226">
            <v>1906</v>
          </cell>
          <cell r="F226">
            <v>0.39089417555373257</v>
          </cell>
          <cell r="G226">
            <v>82.869565217391298</v>
          </cell>
          <cell r="I226">
            <v>0</v>
          </cell>
        </row>
        <row r="227">
          <cell r="A227" t="str">
            <v>33115</v>
          </cell>
          <cell r="B227" t="str">
            <v xml:space="preserve">COLVILLE            </v>
          </cell>
          <cell r="C227" t="str">
            <v>BL</v>
          </cell>
          <cell r="D227">
            <v>42067</v>
          </cell>
          <cell r="E227">
            <v>9390</v>
          </cell>
          <cell r="F227">
            <v>0.22321534694653766</v>
          </cell>
          <cell r="G227">
            <v>408.26086956521738</v>
          </cell>
          <cell r="I227">
            <v>0</v>
          </cell>
        </row>
        <row r="228">
          <cell r="A228" t="str">
            <v>33183</v>
          </cell>
          <cell r="B228" t="str">
            <v xml:space="preserve">LOON LAKE           </v>
          </cell>
          <cell r="C228" t="str">
            <v>BL</v>
          </cell>
          <cell r="D228">
            <v>2898</v>
          </cell>
          <cell r="E228">
            <v>1450</v>
          </cell>
          <cell r="F228">
            <v>0.50034506556245684</v>
          </cell>
          <cell r="G228">
            <v>63.043478260869563</v>
          </cell>
          <cell r="I228">
            <v>0</v>
          </cell>
        </row>
        <row r="229">
          <cell r="A229" t="str">
            <v>33202</v>
          </cell>
          <cell r="B229" t="str">
            <v xml:space="preserve">SUMMIT VALLEY       </v>
          </cell>
          <cell r="C229" t="str">
            <v>BL</v>
          </cell>
          <cell r="D229">
            <v>1782</v>
          </cell>
          <cell r="E229">
            <v>875</v>
          </cell>
          <cell r="F229">
            <v>0.49102132435465767</v>
          </cell>
          <cell r="G229">
            <v>39.772727272727273</v>
          </cell>
          <cell r="I229">
            <v>0</v>
          </cell>
        </row>
        <row r="230">
          <cell r="A230" t="str">
            <v>33205</v>
          </cell>
          <cell r="B230" t="str">
            <v xml:space="preserve">EVERGREEN - STEVENS         </v>
          </cell>
          <cell r="C230" t="str">
            <v>BL</v>
          </cell>
          <cell r="D230">
            <v>484</v>
          </cell>
          <cell r="E230">
            <v>349</v>
          </cell>
          <cell r="F230">
            <v>0.72107438016528924</v>
          </cell>
          <cell r="G230">
            <v>15.863636363636363</v>
          </cell>
          <cell r="I230">
            <v>0</v>
          </cell>
        </row>
        <row r="231">
          <cell r="A231" t="str">
            <v>33206</v>
          </cell>
          <cell r="B231" t="str">
            <v>COLUMBIA - STEVENS</v>
          </cell>
          <cell r="C231" t="str">
            <v>BL</v>
          </cell>
          <cell r="D231">
            <v>3608</v>
          </cell>
          <cell r="E231">
            <v>1305</v>
          </cell>
          <cell r="F231">
            <v>0.36169623059866962</v>
          </cell>
          <cell r="G231">
            <v>59.31818181818182</v>
          </cell>
          <cell r="I231">
            <v>0</v>
          </cell>
        </row>
        <row r="232">
          <cell r="A232" t="str">
            <v>33207</v>
          </cell>
          <cell r="B232" t="str">
            <v xml:space="preserve">MARY WALKER         </v>
          </cell>
          <cell r="C232" t="str">
            <v>BL</v>
          </cell>
          <cell r="D232">
            <v>10516</v>
          </cell>
          <cell r="E232">
            <v>5282</v>
          </cell>
          <cell r="F232">
            <v>0.50228223659186</v>
          </cell>
          <cell r="G232">
            <v>240.09090909090909</v>
          </cell>
          <cell r="I232">
            <v>0</v>
          </cell>
        </row>
        <row r="233">
          <cell r="A233" t="str">
            <v>33211</v>
          </cell>
          <cell r="B233" t="str">
            <v xml:space="preserve">NORTHPORT           </v>
          </cell>
          <cell r="C233" t="str">
            <v>BL</v>
          </cell>
          <cell r="D233">
            <v>4092</v>
          </cell>
          <cell r="E233">
            <v>1845</v>
          </cell>
          <cell r="F233">
            <v>0.45087976539589442</v>
          </cell>
          <cell r="G233">
            <v>83.86363636363636</v>
          </cell>
          <cell r="I233">
            <v>0</v>
          </cell>
        </row>
        <row r="234">
          <cell r="A234" t="str">
            <v>33212</v>
          </cell>
          <cell r="B234" t="str">
            <v xml:space="preserve">KETTLE FALLS        </v>
          </cell>
          <cell r="C234" t="str">
            <v>BLS</v>
          </cell>
          <cell r="D234">
            <v>16082</v>
          </cell>
          <cell r="E234">
            <v>4181</v>
          </cell>
          <cell r="F234">
            <v>0.25998010197736598</v>
          </cell>
          <cell r="G234">
            <v>190.04545454545453</v>
          </cell>
          <cell r="I234">
            <v>0</v>
          </cell>
        </row>
        <row r="235">
          <cell r="A235" t="str">
            <v>34002</v>
          </cell>
          <cell r="B235" t="str">
            <v xml:space="preserve">YELM                </v>
          </cell>
          <cell r="C235" t="str">
            <v>BLS</v>
          </cell>
          <cell r="D235">
            <v>129651</v>
          </cell>
          <cell r="E235">
            <v>20325</v>
          </cell>
          <cell r="F235">
            <v>0.15676701298100285</v>
          </cell>
          <cell r="G235">
            <v>883.695652173913</v>
          </cell>
          <cell r="I235">
            <v>0</v>
          </cell>
        </row>
        <row r="236">
          <cell r="A236" t="str">
            <v>34003</v>
          </cell>
          <cell r="B236" t="str">
            <v xml:space="preserve">NORTH THURSTON      </v>
          </cell>
          <cell r="C236" t="str">
            <v>BLS</v>
          </cell>
          <cell r="D236">
            <v>327426</v>
          </cell>
          <cell r="E236">
            <v>44326</v>
          </cell>
          <cell r="F236">
            <v>0.13537715392180219</v>
          </cell>
          <cell r="G236">
            <v>2014.8181818181818</v>
          </cell>
          <cell r="I236">
            <v>0</v>
          </cell>
        </row>
        <row r="237">
          <cell r="A237" t="str">
            <v>34033</v>
          </cell>
          <cell r="B237" t="str">
            <v xml:space="preserve">TUMWATER            </v>
          </cell>
          <cell r="C237" t="str">
            <v>BL</v>
          </cell>
          <cell r="D237">
            <v>140047</v>
          </cell>
          <cell r="E237">
            <v>14519</v>
          </cell>
          <cell r="F237">
            <v>0.10367233857205081</v>
          </cell>
          <cell r="G237">
            <v>631.26086956521738</v>
          </cell>
          <cell r="I237">
            <v>0</v>
          </cell>
        </row>
        <row r="238">
          <cell r="A238" t="str">
            <v>34111</v>
          </cell>
          <cell r="B238" t="str">
            <v xml:space="preserve">OLYMPIA             </v>
          </cell>
          <cell r="C238" t="str">
            <v>BLS</v>
          </cell>
          <cell r="D238">
            <v>215759.36842105264</v>
          </cell>
          <cell r="E238">
            <v>24246</v>
          </cell>
          <cell r="F238">
            <v>0.11237518990454277</v>
          </cell>
          <cell r="G238">
            <v>1112.7391304347825</v>
          </cell>
          <cell r="I238">
            <v>0</v>
          </cell>
        </row>
        <row r="239">
          <cell r="A239" t="str">
            <v>34307</v>
          </cell>
          <cell r="B239" t="str">
            <v xml:space="preserve">RAINIER             </v>
          </cell>
          <cell r="C239" t="str">
            <v>BLC</v>
          </cell>
          <cell r="D239">
            <v>20723</v>
          </cell>
          <cell r="E239">
            <v>3158</v>
          </cell>
          <cell r="F239">
            <v>0.15239106307001882</v>
          </cell>
          <cell r="G239">
            <v>137.30434782608697</v>
          </cell>
          <cell r="I239">
            <v>0</v>
          </cell>
        </row>
        <row r="240">
          <cell r="A240" t="str">
            <v>34401</v>
          </cell>
          <cell r="B240" t="str">
            <v xml:space="preserve">ROCHESTER           </v>
          </cell>
          <cell r="C240" t="str">
            <v>BLC</v>
          </cell>
          <cell r="D240">
            <v>47636.4</v>
          </cell>
          <cell r="E240">
            <v>10983</v>
          </cell>
          <cell r="F240">
            <v>0.23055898430611885</v>
          </cell>
          <cell r="G240">
            <v>518.06603773584902</v>
          </cell>
          <cell r="I240">
            <v>0</v>
          </cell>
        </row>
        <row r="241">
          <cell r="A241" t="str">
            <v>34402</v>
          </cell>
          <cell r="B241" t="str">
            <v xml:space="preserve">TENINO              </v>
          </cell>
          <cell r="C241" t="str">
            <v>BL</v>
          </cell>
          <cell r="D241">
            <v>27554</v>
          </cell>
          <cell r="E241">
            <v>6299</v>
          </cell>
          <cell r="F241">
            <v>0.22860564709298106</v>
          </cell>
          <cell r="G241">
            <v>273.86956521739131</v>
          </cell>
          <cell r="I241">
            <v>0</v>
          </cell>
        </row>
        <row r="242">
          <cell r="A242" t="str">
            <v>35200</v>
          </cell>
          <cell r="B242" t="str">
            <v xml:space="preserve">WAHKIAKUM           </v>
          </cell>
          <cell r="C242" t="str">
            <v>BLS</v>
          </cell>
          <cell r="D242">
            <v>10235</v>
          </cell>
          <cell r="E242">
            <v>2286</v>
          </cell>
          <cell r="F242">
            <v>0.22335124572545187</v>
          </cell>
          <cell r="G242">
            <v>99.391304347826093</v>
          </cell>
          <cell r="I242">
            <v>0</v>
          </cell>
        </row>
        <row r="243">
          <cell r="A243" t="str">
            <v>36101</v>
          </cell>
          <cell r="B243" t="str">
            <v xml:space="preserve">DIXIE               </v>
          </cell>
          <cell r="C243" t="str">
            <v>BL</v>
          </cell>
          <cell r="D243">
            <v>598</v>
          </cell>
          <cell r="E243">
            <v>436</v>
          </cell>
          <cell r="F243">
            <v>0.72909698996655514</v>
          </cell>
          <cell r="G243">
            <v>18.956521739130434</v>
          </cell>
          <cell r="I243">
            <v>0</v>
          </cell>
        </row>
        <row r="244">
          <cell r="A244" t="str">
            <v>36140</v>
          </cell>
          <cell r="B244" t="str">
            <v xml:space="preserve">WALLA WALLA         </v>
          </cell>
          <cell r="C244" t="str">
            <v>BLS</v>
          </cell>
          <cell r="D244">
            <v>130725</v>
          </cell>
          <cell r="E244">
            <v>23403</v>
          </cell>
          <cell r="F244">
            <v>0.17902467010900747</v>
          </cell>
          <cell r="G244">
            <v>1114.4285714285713</v>
          </cell>
          <cell r="I244">
            <v>0</v>
          </cell>
        </row>
        <row r="245">
          <cell r="A245" t="str">
            <v>36250</v>
          </cell>
          <cell r="B245" t="str">
            <v xml:space="preserve">COLLEGE PLACE       </v>
          </cell>
          <cell r="C245" t="str">
            <v>BL</v>
          </cell>
          <cell r="D245">
            <v>20874</v>
          </cell>
          <cell r="E245">
            <v>5169</v>
          </cell>
          <cell r="F245">
            <v>0.24762862891635529</v>
          </cell>
          <cell r="G245">
            <v>246.14285714285714</v>
          </cell>
          <cell r="I245">
            <v>0</v>
          </cell>
        </row>
        <row r="246">
          <cell r="A246" t="str">
            <v>36300</v>
          </cell>
          <cell r="B246" t="str">
            <v xml:space="preserve">TOUCHET             </v>
          </cell>
          <cell r="C246" t="str">
            <v>BL</v>
          </cell>
          <cell r="D246">
            <v>5819</v>
          </cell>
          <cell r="E246">
            <v>1615</v>
          </cell>
          <cell r="F246">
            <v>0.27753909606461591</v>
          </cell>
          <cell r="G246">
            <v>70.217391304347828</v>
          </cell>
          <cell r="I246">
            <v>0</v>
          </cell>
        </row>
        <row r="247">
          <cell r="A247" t="str">
            <v>36400</v>
          </cell>
          <cell r="B247" t="str">
            <v>COLUMBIA - WALLA WALLA</v>
          </cell>
          <cell r="C247" t="str">
            <v>BLSC</v>
          </cell>
          <cell r="D247">
            <v>19596</v>
          </cell>
          <cell r="E247">
            <v>4018</v>
          </cell>
          <cell r="F247">
            <v>0.20504184527454583</v>
          </cell>
          <cell r="G247">
            <v>174.69565217391303</v>
          </cell>
          <cell r="I247">
            <v>0</v>
          </cell>
        </row>
        <row r="248">
          <cell r="A248" t="str">
            <v>36401</v>
          </cell>
          <cell r="B248" t="str">
            <v xml:space="preserve">WAITSBURG           </v>
          </cell>
          <cell r="C248" t="str">
            <v>BLS</v>
          </cell>
          <cell r="D248">
            <v>6946</v>
          </cell>
          <cell r="E248">
            <v>2438</v>
          </cell>
          <cell r="F248">
            <v>0.35099337748344372</v>
          </cell>
          <cell r="G248">
            <v>106</v>
          </cell>
          <cell r="I248">
            <v>0</v>
          </cell>
        </row>
        <row r="249">
          <cell r="A249" t="str">
            <v>36402</v>
          </cell>
          <cell r="B249" t="str">
            <v xml:space="preserve">PRESCOTT            </v>
          </cell>
          <cell r="C249" t="str">
            <v>BLS</v>
          </cell>
          <cell r="D249">
            <v>7889</v>
          </cell>
          <cell r="E249">
            <v>5236</v>
          </cell>
          <cell r="F249">
            <v>0.66370896184560779</v>
          </cell>
          <cell r="G249">
            <v>227.65217391304347</v>
          </cell>
          <cell r="I249">
            <v>0</v>
          </cell>
        </row>
        <row r="250">
          <cell r="A250" t="str">
            <v>37501</v>
          </cell>
          <cell r="B250" t="str">
            <v xml:space="preserve">BELLINGHAM          </v>
          </cell>
          <cell r="C250" t="str">
            <v>BLS</v>
          </cell>
          <cell r="D250">
            <v>244486</v>
          </cell>
          <cell r="E250">
            <v>29700</v>
          </cell>
          <cell r="F250">
            <v>0.12147934851075318</v>
          </cell>
          <cell r="G250">
            <v>1350</v>
          </cell>
          <cell r="I250">
            <v>0</v>
          </cell>
        </row>
        <row r="251">
          <cell r="A251" t="str">
            <v>37502</v>
          </cell>
          <cell r="B251" t="str">
            <v xml:space="preserve">FERNDALE            </v>
          </cell>
          <cell r="C251" t="str">
            <v>BLSC</v>
          </cell>
          <cell r="D251">
            <v>112148</v>
          </cell>
          <cell r="E251">
            <v>15300</v>
          </cell>
          <cell r="F251">
            <v>0.1364268645004815</v>
          </cell>
          <cell r="G251">
            <v>665.21739130434787</v>
          </cell>
          <cell r="I251">
            <v>0</v>
          </cell>
        </row>
        <row r="252">
          <cell r="A252" t="str">
            <v>37503</v>
          </cell>
          <cell r="B252" t="str">
            <v xml:space="preserve">BLAINE              </v>
          </cell>
          <cell r="C252" t="str">
            <v>BL</v>
          </cell>
          <cell r="D252">
            <v>48369</v>
          </cell>
          <cell r="E252">
            <v>7097</v>
          </cell>
          <cell r="F252">
            <v>0.14672620893547519</v>
          </cell>
          <cell r="G252">
            <v>308.56521739130437</v>
          </cell>
          <cell r="I252">
            <v>0</v>
          </cell>
        </row>
        <row r="253">
          <cell r="A253" t="str">
            <v>37504</v>
          </cell>
          <cell r="B253" t="str">
            <v xml:space="preserve">LYNDEN              </v>
          </cell>
          <cell r="C253" t="str">
            <v>BL</v>
          </cell>
          <cell r="D253">
            <v>59136</v>
          </cell>
          <cell r="E253">
            <v>6758</v>
          </cell>
          <cell r="F253">
            <v>0.11427895021645022</v>
          </cell>
          <cell r="G253">
            <v>307.18181818181819</v>
          </cell>
          <cell r="I253">
            <v>0</v>
          </cell>
        </row>
        <row r="254">
          <cell r="A254" t="str">
            <v>37505</v>
          </cell>
          <cell r="B254" t="str">
            <v xml:space="preserve">MERIDIAN            </v>
          </cell>
          <cell r="C254" t="str">
            <v>BLS</v>
          </cell>
          <cell r="D254">
            <v>29796</v>
          </cell>
          <cell r="E254">
            <v>5742</v>
          </cell>
          <cell r="F254">
            <v>0.19271043093032622</v>
          </cell>
          <cell r="G254">
            <v>294.46153846153845</v>
          </cell>
          <cell r="I254">
            <v>0</v>
          </cell>
        </row>
        <row r="255">
          <cell r="A255" t="str">
            <v>37506</v>
          </cell>
          <cell r="B255" t="str">
            <v xml:space="preserve">NOOKSACK VALLEY     </v>
          </cell>
          <cell r="C255" t="str">
            <v>BLS</v>
          </cell>
          <cell r="D255">
            <v>38962</v>
          </cell>
          <cell r="E255">
            <v>9589</v>
          </cell>
          <cell r="F255">
            <v>0.24611159591396745</v>
          </cell>
          <cell r="G255">
            <v>416.91304347826087</v>
          </cell>
          <cell r="I255">
            <v>0</v>
          </cell>
        </row>
        <row r="256">
          <cell r="A256" t="str">
            <v>37507</v>
          </cell>
          <cell r="B256" t="str">
            <v xml:space="preserve">MOUNT BAKER         </v>
          </cell>
          <cell r="C256" t="str">
            <v>BL</v>
          </cell>
          <cell r="D256">
            <v>41114.400000000001</v>
          </cell>
          <cell r="E256">
            <v>14908</v>
          </cell>
          <cell r="F256">
            <v>0.36259801918549217</v>
          </cell>
          <cell r="G256">
            <v>671.53153153153153</v>
          </cell>
          <cell r="I256">
            <v>0</v>
          </cell>
        </row>
        <row r="257">
          <cell r="A257" t="str">
            <v>38264</v>
          </cell>
          <cell r="B257" t="str">
            <v xml:space="preserve">LAMONT              </v>
          </cell>
          <cell r="C257" t="str">
            <v>BL</v>
          </cell>
          <cell r="D257">
            <v>682</v>
          </cell>
          <cell r="E257">
            <v>280</v>
          </cell>
          <cell r="F257">
            <v>0.41055718475073316</v>
          </cell>
          <cell r="G257">
            <v>12.727272727272727</v>
          </cell>
          <cell r="I257">
            <v>0</v>
          </cell>
        </row>
        <row r="258">
          <cell r="A258" t="str">
            <v>38265</v>
          </cell>
          <cell r="B258" t="str">
            <v xml:space="preserve">TEKOA               </v>
          </cell>
          <cell r="C258" t="str">
            <v>BL</v>
          </cell>
          <cell r="D258">
            <v>4992</v>
          </cell>
          <cell r="E258">
            <v>1179</v>
          </cell>
          <cell r="F258">
            <v>0.23617788461538461</v>
          </cell>
          <cell r="G258">
            <v>55.265625</v>
          </cell>
          <cell r="I258">
            <v>0</v>
          </cell>
        </row>
        <row r="259">
          <cell r="A259" t="str">
            <v>38267</v>
          </cell>
          <cell r="B259" t="str">
            <v xml:space="preserve">PULLMAN             </v>
          </cell>
          <cell r="C259" t="str">
            <v>BL</v>
          </cell>
          <cell r="D259">
            <v>57904</v>
          </cell>
          <cell r="E259">
            <v>7360</v>
          </cell>
          <cell r="F259">
            <v>0.12710693561757391</v>
          </cell>
          <cell r="G259">
            <v>334.54545454545456</v>
          </cell>
          <cell r="I259">
            <v>0</v>
          </cell>
        </row>
        <row r="260">
          <cell r="A260" t="str">
            <v>38300</v>
          </cell>
          <cell r="B260" t="str">
            <v xml:space="preserve">COLFAX              </v>
          </cell>
          <cell r="C260" t="str">
            <v>BL</v>
          </cell>
          <cell r="D260">
            <v>13915</v>
          </cell>
          <cell r="E260">
            <v>2207</v>
          </cell>
          <cell r="F260">
            <v>0.15860582105641394</v>
          </cell>
          <cell r="G260">
            <v>95.956521739130437</v>
          </cell>
          <cell r="I260">
            <v>0</v>
          </cell>
        </row>
        <row r="261">
          <cell r="A261" t="str">
            <v>38301</v>
          </cell>
          <cell r="B261" t="str">
            <v>PALOUSE</v>
          </cell>
          <cell r="C261" t="str">
            <v>BL</v>
          </cell>
          <cell r="D261">
            <v>4646</v>
          </cell>
          <cell r="E261">
            <v>898</v>
          </cell>
          <cell r="F261">
            <v>0.19328454584588894</v>
          </cell>
          <cell r="G261">
            <v>39.043478260869563</v>
          </cell>
          <cell r="I261">
            <v>0</v>
          </cell>
        </row>
        <row r="262">
          <cell r="A262" t="str">
            <v>38302</v>
          </cell>
          <cell r="B262" t="str">
            <v xml:space="preserve">GARFIELD            </v>
          </cell>
          <cell r="C262" t="str">
            <v>BL</v>
          </cell>
          <cell r="D262">
            <v>2829</v>
          </cell>
          <cell r="E262">
            <v>1056</v>
          </cell>
          <cell r="F262">
            <v>0.37327677624602335</v>
          </cell>
          <cell r="G262">
            <v>45.913043478260867</v>
          </cell>
          <cell r="I262">
            <v>0</v>
          </cell>
        </row>
        <row r="263">
          <cell r="A263" t="str">
            <v>38320</v>
          </cell>
          <cell r="B263" t="str">
            <v xml:space="preserve">ROSALIA             </v>
          </cell>
          <cell r="C263" t="str">
            <v>BL</v>
          </cell>
          <cell r="D263">
            <v>5244</v>
          </cell>
          <cell r="E263">
            <v>1960</v>
          </cell>
          <cell r="F263">
            <v>0.37376048817696417</v>
          </cell>
          <cell r="G263">
            <v>85.217391304347828</v>
          </cell>
          <cell r="I263">
            <v>0</v>
          </cell>
        </row>
        <row r="264">
          <cell r="A264" t="str">
            <v>38324</v>
          </cell>
          <cell r="B264" t="str">
            <v xml:space="preserve">OAKESDALE           </v>
          </cell>
          <cell r="C264" t="str">
            <v>BL</v>
          </cell>
          <cell r="D264">
            <v>3151</v>
          </cell>
          <cell r="E264">
            <v>527</v>
          </cell>
          <cell r="F264">
            <v>0.16724849254205015</v>
          </cell>
          <cell r="G264">
            <v>22.913043478260871</v>
          </cell>
          <cell r="I264">
            <v>0</v>
          </cell>
        </row>
        <row r="265">
          <cell r="A265" t="str">
            <v>39002</v>
          </cell>
          <cell r="B265" t="str">
            <v xml:space="preserve">UNION GAP           </v>
          </cell>
          <cell r="C265" t="str">
            <v>BLSC</v>
          </cell>
          <cell r="D265">
            <v>13442</v>
          </cell>
          <cell r="E265">
            <v>5779</v>
          </cell>
          <cell r="F265">
            <v>0.42992114268710013</v>
          </cell>
          <cell r="G265">
            <v>262.68181818181819</v>
          </cell>
          <cell r="I265">
            <v>0</v>
          </cell>
        </row>
        <row r="266">
          <cell r="A266" t="str">
            <v>39003</v>
          </cell>
          <cell r="B266" t="str">
            <v xml:space="preserve">NACHES VALLEY       </v>
          </cell>
          <cell r="C266" t="str">
            <v>BL</v>
          </cell>
          <cell r="D266">
            <v>32340</v>
          </cell>
          <cell r="E266">
            <v>4158</v>
          </cell>
          <cell r="F266">
            <v>0.12857142857142856</v>
          </cell>
          <cell r="G266">
            <v>189</v>
          </cell>
          <cell r="I266">
            <v>0</v>
          </cell>
        </row>
        <row r="267">
          <cell r="A267" t="str">
            <v>39007</v>
          </cell>
          <cell r="B267" t="str">
            <v xml:space="preserve">YAKIMA              </v>
          </cell>
          <cell r="C267" t="str">
            <v>BLSC</v>
          </cell>
          <cell r="D267">
            <v>348084</v>
          </cell>
          <cell r="E267">
            <v>202588</v>
          </cell>
          <cell r="F267">
            <v>0.58200894037071516</v>
          </cell>
          <cell r="G267">
            <v>9208.545454545454</v>
          </cell>
          <cell r="I267">
            <v>0</v>
          </cell>
        </row>
        <row r="268">
          <cell r="A268" t="str">
            <v>39090</v>
          </cell>
          <cell r="B268" t="str">
            <v xml:space="preserve">EAST VALLEY - YAKIMA         </v>
          </cell>
          <cell r="C268" t="str">
            <v>BL</v>
          </cell>
          <cell r="D268">
            <v>75235.8</v>
          </cell>
          <cell r="E268">
            <v>7948</v>
          </cell>
          <cell r="F268">
            <v>0.10564119740868044</v>
          </cell>
          <cell r="G268">
            <v>358.01801801801804</v>
          </cell>
          <cell r="I268">
            <v>0</v>
          </cell>
        </row>
        <row r="269">
          <cell r="A269" t="str">
            <v>39119</v>
          </cell>
          <cell r="B269" t="str">
            <v xml:space="preserve">SELAH               </v>
          </cell>
          <cell r="C269" t="str">
            <v>BL</v>
          </cell>
          <cell r="D269">
            <v>77220</v>
          </cell>
          <cell r="E269">
            <v>11735</v>
          </cell>
          <cell r="F269">
            <v>0.15196840196840197</v>
          </cell>
          <cell r="G269">
            <v>533.40909090909088</v>
          </cell>
          <cell r="I269">
            <v>0</v>
          </cell>
        </row>
        <row r="270">
          <cell r="A270" t="str">
            <v>39120</v>
          </cell>
          <cell r="B270" t="str">
            <v xml:space="preserve">MABTON              </v>
          </cell>
          <cell r="C270" t="str">
            <v>BLS</v>
          </cell>
          <cell r="D270">
            <v>21582</v>
          </cell>
          <cell r="E270">
            <v>20388</v>
          </cell>
          <cell r="F270">
            <v>0.9446761189880456</v>
          </cell>
          <cell r="G270">
            <v>926.72727272727275</v>
          </cell>
          <cell r="I270">
            <v>0</v>
          </cell>
        </row>
        <row r="271">
          <cell r="A271" t="str">
            <v>39200</v>
          </cell>
          <cell r="B271" t="str">
            <v xml:space="preserve">GRANDVIEW           </v>
          </cell>
          <cell r="C271" t="str">
            <v>BLS</v>
          </cell>
          <cell r="D271">
            <v>79090</v>
          </cell>
          <cell r="E271">
            <v>19918</v>
          </cell>
          <cell r="F271">
            <v>0.2518396763181186</v>
          </cell>
          <cell r="G271">
            <v>905.36363636363637</v>
          </cell>
          <cell r="I271">
            <v>0</v>
          </cell>
        </row>
        <row r="272">
          <cell r="A272" t="str">
            <v>39201</v>
          </cell>
          <cell r="B272" t="str">
            <v xml:space="preserve">SUNNYSIDE           </v>
          </cell>
          <cell r="C272" t="str">
            <v>BLS</v>
          </cell>
          <cell r="D272">
            <v>148790.625</v>
          </cell>
          <cell r="E272">
            <v>57061</v>
          </cell>
          <cell r="F272">
            <v>0.38349862432528931</v>
          </cell>
          <cell r="G272">
            <v>2579.0282485875705</v>
          </cell>
          <cell r="I272">
            <v>0</v>
          </cell>
        </row>
        <row r="273">
          <cell r="A273" t="str">
            <v>39202</v>
          </cell>
          <cell r="B273" t="str">
            <v xml:space="preserve">TOPPENISH           </v>
          </cell>
          <cell r="C273" t="str">
            <v>BLS</v>
          </cell>
          <cell r="D273">
            <v>85435.875</v>
          </cell>
          <cell r="E273">
            <v>36838</v>
          </cell>
          <cell r="F273">
            <v>0.43117718405763389</v>
          </cell>
          <cell r="G273">
            <v>1723.4152046783627</v>
          </cell>
          <cell r="I273">
            <v>0</v>
          </cell>
        </row>
        <row r="274">
          <cell r="A274" t="str">
            <v>39203</v>
          </cell>
          <cell r="B274" t="str">
            <v xml:space="preserve">HIGHLAND            </v>
          </cell>
          <cell r="C274" t="str">
            <v>BLS</v>
          </cell>
          <cell r="D274">
            <v>27209</v>
          </cell>
          <cell r="E274">
            <v>8138</v>
          </cell>
          <cell r="F274">
            <v>0.29909221213569037</v>
          </cell>
          <cell r="G274">
            <v>353.82608695652175</v>
          </cell>
          <cell r="I274">
            <v>0</v>
          </cell>
        </row>
        <row r="275">
          <cell r="A275" t="str">
            <v>39204</v>
          </cell>
          <cell r="B275" t="str">
            <v xml:space="preserve">GRANGER             </v>
          </cell>
          <cell r="C275" t="str">
            <v>BLS</v>
          </cell>
          <cell r="D275">
            <v>36156</v>
          </cell>
          <cell r="E275">
            <v>16405</v>
          </cell>
          <cell r="F275">
            <v>0.45372828852749197</v>
          </cell>
          <cell r="G275">
            <v>713.26086956521738</v>
          </cell>
          <cell r="I275">
            <v>0</v>
          </cell>
        </row>
        <row r="276">
          <cell r="A276" t="str">
            <v>39205</v>
          </cell>
          <cell r="B276" t="str">
            <v xml:space="preserve">ZILLAH              </v>
          </cell>
          <cell r="C276" t="str">
            <v>BLS</v>
          </cell>
          <cell r="D276">
            <v>26460</v>
          </cell>
          <cell r="E276">
            <v>5661</v>
          </cell>
          <cell r="F276">
            <v>0.21394557823129251</v>
          </cell>
          <cell r="G276">
            <v>283.05</v>
          </cell>
          <cell r="I276">
            <v>0</v>
          </cell>
        </row>
        <row r="277">
          <cell r="A277" t="str">
            <v>39207</v>
          </cell>
          <cell r="B277" t="str">
            <v xml:space="preserve">WAPATO              </v>
          </cell>
          <cell r="C277" t="str">
            <v>BLS</v>
          </cell>
          <cell r="D277">
            <v>79120</v>
          </cell>
          <cell r="E277">
            <v>28141</v>
          </cell>
          <cell r="F277">
            <v>0.35567492416582408</v>
          </cell>
          <cell r="G277">
            <v>1223.5217391304348</v>
          </cell>
          <cell r="I277">
            <v>0</v>
          </cell>
        </row>
        <row r="278">
          <cell r="A278" t="str">
            <v>39208</v>
          </cell>
          <cell r="B278" t="str">
            <v>WEST VALLEY - YAKIMA</v>
          </cell>
          <cell r="C278" t="str">
            <v>BL</v>
          </cell>
          <cell r="D278">
            <v>110374</v>
          </cell>
          <cell r="E278">
            <v>16237</v>
          </cell>
          <cell r="F278">
            <v>0.14710892057912189</v>
          </cell>
          <cell r="G278">
            <v>738.0454545454545</v>
          </cell>
          <cell r="I278">
            <v>0</v>
          </cell>
        </row>
        <row r="279">
          <cell r="A279" t="str">
            <v>39209</v>
          </cell>
          <cell r="B279" t="str">
            <v xml:space="preserve">MOUNT ADAMS         </v>
          </cell>
          <cell r="C279" t="str">
            <v>BLS</v>
          </cell>
          <cell r="D279">
            <v>21942</v>
          </cell>
          <cell r="E279">
            <v>6334</v>
          </cell>
          <cell r="F279">
            <v>0.2886701303436332</v>
          </cell>
          <cell r="G279">
            <v>275.39130434782606</v>
          </cell>
          <cell r="I279">
            <v>0</v>
          </cell>
        </row>
        <row r="280">
          <cell r="B280" t="str">
            <v>TOTAL  FY 2014–15</v>
          </cell>
          <cell r="D280">
            <v>22780249.49720427</v>
          </cell>
          <cell r="E280">
            <v>4005335</v>
          </cell>
          <cell r="F280">
            <v>0.17582489605706728</v>
          </cell>
          <cell r="G280">
            <v>181618.02480436966</v>
          </cell>
          <cell r="I280">
            <v>0</v>
          </cell>
        </row>
        <row r="281">
          <cell r="B281">
            <v>0</v>
          </cell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</sheetData>
      <sheetData sheetId="8">
        <row r="10">
          <cell r="A10" t="str">
            <v>01109</v>
          </cell>
          <cell r="B10" t="str">
            <v xml:space="preserve">WASHTUCNA           </v>
          </cell>
          <cell r="C10" t="str">
            <v>BL</v>
          </cell>
          <cell r="D10">
            <v>1311</v>
          </cell>
          <cell r="E10">
            <v>394</v>
          </cell>
          <cell r="F10">
            <v>0.3005339435545385</v>
          </cell>
          <cell r="G10">
            <v>17.130434782608695</v>
          </cell>
        </row>
        <row r="11">
          <cell r="A11" t="str">
            <v>01147</v>
          </cell>
          <cell r="B11" t="str">
            <v xml:space="preserve">OTHELLO             </v>
          </cell>
          <cell r="C11" t="str">
            <v>BL</v>
          </cell>
          <cell r="D11">
            <v>98054</v>
          </cell>
          <cell r="E11">
            <v>64695</v>
          </cell>
          <cell r="F11">
            <v>0.65978950374283563</v>
          </cell>
          <cell r="G11">
            <v>2940.681818181818</v>
          </cell>
        </row>
        <row r="12">
          <cell r="A12" t="str">
            <v>01158</v>
          </cell>
          <cell r="B12" t="str">
            <v xml:space="preserve">LIND                </v>
          </cell>
          <cell r="C12" t="str">
            <v>BL</v>
          </cell>
          <cell r="D12">
            <v>4692</v>
          </cell>
          <cell r="E12">
            <v>4019</v>
          </cell>
          <cell r="F12">
            <v>0.85656436487638532</v>
          </cell>
          <cell r="G12">
            <v>174.7391304347826</v>
          </cell>
        </row>
        <row r="13">
          <cell r="A13" t="str">
            <v>01160</v>
          </cell>
          <cell r="B13" t="str">
            <v xml:space="preserve">RITZVILLE           </v>
          </cell>
          <cell r="C13" t="str">
            <v>BL</v>
          </cell>
          <cell r="D13">
            <v>9361</v>
          </cell>
          <cell r="E13">
            <v>4036</v>
          </cell>
          <cell r="F13">
            <v>0.43115051810703986</v>
          </cell>
          <cell r="G13">
            <v>175.47826086956522</v>
          </cell>
        </row>
        <row r="14">
          <cell r="A14" t="str">
            <v>02250</v>
          </cell>
          <cell r="B14" t="str">
            <v xml:space="preserve">CLARKSTON           </v>
          </cell>
          <cell r="C14" t="str">
            <v>BLS</v>
          </cell>
          <cell r="D14">
            <v>54538</v>
          </cell>
          <cell r="E14">
            <v>31757</v>
          </cell>
          <cell r="F14">
            <v>0.58229124647035091</v>
          </cell>
          <cell r="G14">
            <v>1443.5</v>
          </cell>
        </row>
        <row r="15">
          <cell r="A15" t="str">
            <v>02420</v>
          </cell>
          <cell r="B15" t="str">
            <v xml:space="preserve">ASOTIN              </v>
          </cell>
          <cell r="C15" t="str">
            <v>BL</v>
          </cell>
          <cell r="D15">
            <v>14674</v>
          </cell>
          <cell r="E15">
            <v>6017</v>
          </cell>
          <cell r="F15">
            <v>0.41004497751124436</v>
          </cell>
          <cell r="G15">
            <v>273.5</v>
          </cell>
        </row>
        <row r="16">
          <cell r="A16" t="str">
            <v>03017</v>
          </cell>
          <cell r="B16" t="str">
            <v xml:space="preserve">KENNEWICK           </v>
          </cell>
          <cell r="C16" t="str">
            <v>BLSC</v>
          </cell>
          <cell r="D16">
            <v>371511</v>
          </cell>
          <cell r="E16">
            <v>194397</v>
          </cell>
          <cell r="F16">
            <v>0.52326041490023179</v>
          </cell>
          <cell r="G16">
            <v>9257</v>
          </cell>
        </row>
        <row r="17">
          <cell r="A17" t="str">
            <v>03050</v>
          </cell>
          <cell r="B17" t="str">
            <v>PATERSON</v>
          </cell>
          <cell r="C17" t="str">
            <v>BL</v>
          </cell>
          <cell r="D17">
            <v>3082</v>
          </cell>
          <cell r="E17">
            <v>1865</v>
          </cell>
          <cell r="F17">
            <v>0.60512654120700848</v>
          </cell>
          <cell r="G17">
            <v>81.086956521739125</v>
          </cell>
        </row>
        <row r="18">
          <cell r="A18" t="str">
            <v>03052</v>
          </cell>
          <cell r="B18" t="str">
            <v xml:space="preserve">KIONA BENTON        </v>
          </cell>
          <cell r="C18" t="str">
            <v>BLS</v>
          </cell>
          <cell r="D18">
            <v>32714</v>
          </cell>
          <cell r="E18">
            <v>17766</v>
          </cell>
          <cell r="F18">
            <v>0.54307024515497948</v>
          </cell>
          <cell r="G18">
            <v>807.5454545454545</v>
          </cell>
        </row>
        <row r="19">
          <cell r="A19" t="str">
            <v>03053</v>
          </cell>
          <cell r="B19" t="str">
            <v xml:space="preserve">FINLEY              </v>
          </cell>
          <cell r="C19" t="str">
            <v>BLS</v>
          </cell>
          <cell r="D19">
            <v>19320</v>
          </cell>
          <cell r="E19">
            <v>14348</v>
          </cell>
          <cell r="F19">
            <v>0.74265010351966876</v>
          </cell>
          <cell r="G19">
            <v>683.23809523809518</v>
          </cell>
        </row>
        <row r="20">
          <cell r="A20" t="str">
            <v>03116</v>
          </cell>
          <cell r="B20" t="str">
            <v xml:space="preserve">PROSSER             </v>
          </cell>
          <cell r="C20" t="str">
            <v>BLS</v>
          </cell>
          <cell r="D20">
            <v>66462</v>
          </cell>
          <cell r="E20">
            <v>35910</v>
          </cell>
          <cell r="F20">
            <v>0.54030874785591765</v>
          </cell>
          <cell r="G20">
            <v>1632.2727272727273</v>
          </cell>
        </row>
        <row r="21">
          <cell r="A21" t="str">
            <v>03400</v>
          </cell>
          <cell r="B21" t="str">
            <v xml:space="preserve">RICHLAND            </v>
          </cell>
          <cell r="C21" t="str">
            <v>BLSC</v>
          </cell>
          <cell r="D21">
            <v>273548</v>
          </cell>
          <cell r="E21">
            <v>97069</v>
          </cell>
          <cell r="F21">
            <v>0.35485179931858396</v>
          </cell>
          <cell r="G21">
            <v>4412.227272727273</v>
          </cell>
        </row>
        <row r="22">
          <cell r="A22" t="str">
            <v>04019</v>
          </cell>
          <cell r="B22" t="str">
            <v xml:space="preserve">MANSON              </v>
          </cell>
          <cell r="C22" t="str">
            <v>BLS</v>
          </cell>
          <cell r="D22">
            <v>16468</v>
          </cell>
          <cell r="E22">
            <v>11810</v>
          </cell>
          <cell r="F22">
            <v>0.71714840903570565</v>
          </cell>
          <cell r="G22">
            <v>513.47826086956525</v>
          </cell>
        </row>
        <row r="23">
          <cell r="A23" t="str">
            <v>04127</v>
          </cell>
          <cell r="B23" t="str">
            <v xml:space="preserve">ENTIAT              </v>
          </cell>
          <cell r="C23" t="str">
            <v>BL</v>
          </cell>
          <cell r="D23">
            <v>8043</v>
          </cell>
          <cell r="E23">
            <v>8344</v>
          </cell>
          <cell r="F23">
            <v>1.0374238468233246</v>
          </cell>
          <cell r="G23">
            <v>397.33333333333331</v>
          </cell>
        </row>
        <row r="24">
          <cell r="A24" t="str">
            <v>04129</v>
          </cell>
          <cell r="B24" t="str">
            <v xml:space="preserve">LAKE CHELAN         </v>
          </cell>
          <cell r="C24" t="str">
            <v>BLS</v>
          </cell>
          <cell r="D24">
            <v>31479</v>
          </cell>
          <cell r="E24">
            <v>20139</v>
          </cell>
          <cell r="F24">
            <v>0.63975983989326213</v>
          </cell>
          <cell r="G24">
            <v>959</v>
          </cell>
        </row>
        <row r="25">
          <cell r="A25" t="str">
            <v>04222</v>
          </cell>
          <cell r="B25" t="str">
            <v xml:space="preserve">CASHMERE            </v>
          </cell>
          <cell r="C25" t="str">
            <v>BL</v>
          </cell>
          <cell r="D25">
            <v>34012</v>
          </cell>
          <cell r="E25">
            <v>19916</v>
          </cell>
          <cell r="F25">
            <v>0.58555803833940967</v>
          </cell>
          <cell r="G25">
            <v>905.27272727272725</v>
          </cell>
        </row>
        <row r="26">
          <cell r="A26" t="str">
            <v>04228</v>
          </cell>
          <cell r="B26" t="str">
            <v xml:space="preserve">CASCADE             </v>
          </cell>
          <cell r="C26" t="str">
            <v>BLS</v>
          </cell>
          <cell r="D26">
            <v>30975</v>
          </cell>
          <cell r="E26">
            <v>12660</v>
          </cell>
          <cell r="F26">
            <v>0.40871670702179175</v>
          </cell>
          <cell r="G26">
            <v>602.85714285714289</v>
          </cell>
        </row>
        <row r="27">
          <cell r="A27" t="str">
            <v>04246</v>
          </cell>
          <cell r="B27" t="str">
            <v xml:space="preserve">WENATCHEE           </v>
          </cell>
          <cell r="C27" t="str">
            <v>BLS</v>
          </cell>
          <cell r="D27">
            <v>169290</v>
          </cell>
          <cell r="E27">
            <v>82997</v>
          </cell>
          <cell r="F27">
            <v>0.49026522535294464</v>
          </cell>
          <cell r="G27">
            <v>3772.590909090909</v>
          </cell>
        </row>
        <row r="28">
          <cell r="A28" t="str">
            <v>05121</v>
          </cell>
          <cell r="B28" t="str">
            <v xml:space="preserve">PORT ANGELES        </v>
          </cell>
          <cell r="C28" t="str">
            <v>BLC</v>
          </cell>
          <cell r="D28">
            <v>86457</v>
          </cell>
          <cell r="E28">
            <v>37202</v>
          </cell>
          <cell r="F28">
            <v>0.4302948286431405</v>
          </cell>
          <cell r="G28">
            <v>1617.4782608695652</v>
          </cell>
        </row>
        <row r="29">
          <cell r="A29" t="str">
            <v>05313</v>
          </cell>
          <cell r="B29" t="str">
            <v xml:space="preserve">CRESCENT            </v>
          </cell>
          <cell r="C29" t="str">
            <v>BLS</v>
          </cell>
          <cell r="D29">
            <v>4510</v>
          </cell>
          <cell r="E29">
            <v>2462</v>
          </cell>
          <cell r="F29">
            <v>0.5458980044345898</v>
          </cell>
          <cell r="G29">
            <v>111.90909090909091</v>
          </cell>
        </row>
        <row r="30">
          <cell r="A30" t="str">
            <v>05323</v>
          </cell>
          <cell r="B30" t="str">
            <v xml:space="preserve">SEQUIM              </v>
          </cell>
          <cell r="C30" t="str">
            <v>BLC</v>
          </cell>
          <cell r="D30">
            <v>59791.6</v>
          </cell>
          <cell r="E30">
            <v>25263</v>
          </cell>
          <cell r="F30">
            <v>0.42251754427043264</v>
          </cell>
          <cell r="G30">
            <v>1180.5140186915889</v>
          </cell>
        </row>
        <row r="31">
          <cell r="A31" t="str">
            <v>05401</v>
          </cell>
          <cell r="B31" t="str">
            <v xml:space="preserve">CAPE FLATTERY       </v>
          </cell>
          <cell r="C31" t="str">
            <v>BLS</v>
          </cell>
          <cell r="D31">
            <v>10350</v>
          </cell>
          <cell r="E31">
            <v>6577</v>
          </cell>
          <cell r="F31">
            <v>0.63545893719806767</v>
          </cell>
          <cell r="G31">
            <v>285.95652173913044</v>
          </cell>
        </row>
        <row r="32">
          <cell r="A32" t="str">
            <v>05402</v>
          </cell>
          <cell r="B32" t="str">
            <v xml:space="preserve">QUILLAYUTE VALLEY   </v>
          </cell>
          <cell r="C32" t="str">
            <v>BL</v>
          </cell>
          <cell r="D32">
            <v>26358</v>
          </cell>
          <cell r="E32">
            <v>14966</v>
          </cell>
          <cell r="F32">
            <v>0.56779725320585783</v>
          </cell>
          <cell r="G32">
            <v>650.695652173913</v>
          </cell>
        </row>
        <row r="33">
          <cell r="A33" t="str">
            <v>06037</v>
          </cell>
          <cell r="B33" t="str">
            <v xml:space="preserve">VANCOUVER           </v>
          </cell>
          <cell r="C33" t="str">
            <v>BL</v>
          </cell>
          <cell r="D33">
            <v>485198.6486486487</v>
          </cell>
          <cell r="E33">
            <v>245505</v>
          </cell>
          <cell r="F33">
            <v>0.50598863101488101</v>
          </cell>
          <cell r="G33">
            <v>11675.68766066838</v>
          </cell>
        </row>
        <row r="34">
          <cell r="A34" t="str">
            <v>06098</v>
          </cell>
          <cell r="B34" t="str">
            <v xml:space="preserve">HOCKINSON           </v>
          </cell>
          <cell r="C34" t="str">
            <v>BLC</v>
          </cell>
          <cell r="D34">
            <v>41624</v>
          </cell>
          <cell r="E34">
            <v>14069</v>
          </cell>
          <cell r="F34">
            <v>0.33800211416490489</v>
          </cell>
          <cell r="G34">
            <v>639.5</v>
          </cell>
        </row>
        <row r="35">
          <cell r="A35" t="str">
            <v>06101</v>
          </cell>
          <cell r="B35" t="str">
            <v xml:space="preserve">LACENTER            </v>
          </cell>
          <cell r="C35" t="str">
            <v>BL</v>
          </cell>
          <cell r="D35">
            <v>29997.333333333336</v>
          </cell>
          <cell r="E35">
            <v>10356</v>
          </cell>
          <cell r="F35">
            <v>0.34523068717219307</v>
          </cell>
          <cell r="G35">
            <v>554.78571428571422</v>
          </cell>
        </row>
        <row r="36">
          <cell r="A36" t="str">
            <v>06103</v>
          </cell>
          <cell r="B36" t="str">
            <v xml:space="preserve">GREEN MOUNTAIN      </v>
          </cell>
          <cell r="C36" t="str">
            <v>L</v>
          </cell>
          <cell r="D36">
            <v>2980</v>
          </cell>
          <cell r="E36">
            <v>1171</v>
          </cell>
          <cell r="F36">
            <v>0.39295302013422817</v>
          </cell>
          <cell r="G36">
            <v>58.55</v>
          </cell>
        </row>
        <row r="37">
          <cell r="A37" t="str">
            <v>06112</v>
          </cell>
          <cell r="B37" t="str">
            <v xml:space="preserve">WASHOUGAL           </v>
          </cell>
          <cell r="C37" t="str">
            <v>BLC</v>
          </cell>
          <cell r="D37">
            <v>69080</v>
          </cell>
          <cell r="E37">
            <v>23608</v>
          </cell>
          <cell r="F37">
            <v>0.34174869716270989</v>
          </cell>
          <cell r="G37">
            <v>1073.090909090909</v>
          </cell>
        </row>
        <row r="38">
          <cell r="A38" t="str">
            <v>06114</v>
          </cell>
          <cell r="B38" t="str">
            <v xml:space="preserve">EVERGREEN           </v>
          </cell>
          <cell r="C38" t="str">
            <v>BLC</v>
          </cell>
          <cell r="D38">
            <v>570944</v>
          </cell>
          <cell r="E38">
            <v>262864</v>
          </cell>
          <cell r="F38">
            <v>0.46040242125322273</v>
          </cell>
          <cell r="G38">
            <v>11948.363636363636</v>
          </cell>
        </row>
        <row r="39">
          <cell r="A39" t="str">
            <v>06117</v>
          </cell>
          <cell r="B39" t="str">
            <v xml:space="preserve">CAMAS               </v>
          </cell>
          <cell r="C39" t="str">
            <v>BLC</v>
          </cell>
          <cell r="D39">
            <v>144496</v>
          </cell>
          <cell r="E39">
            <v>36265</v>
          </cell>
          <cell r="F39">
            <v>0.25097580555863136</v>
          </cell>
          <cell r="G39">
            <v>1648.409090909091</v>
          </cell>
        </row>
        <row r="40">
          <cell r="A40" t="str">
            <v>06119</v>
          </cell>
          <cell r="B40" t="str">
            <v xml:space="preserve">BATTLE GROUND       </v>
          </cell>
          <cell r="C40" t="str">
            <v>BLC</v>
          </cell>
          <cell r="D40">
            <v>269434</v>
          </cell>
          <cell r="E40">
            <v>83752</v>
          </cell>
          <cell r="F40">
            <v>0.31084421416747698</v>
          </cell>
          <cell r="G40">
            <v>3806.909090909091</v>
          </cell>
        </row>
        <row r="41">
          <cell r="A41" t="str">
            <v>06122</v>
          </cell>
          <cell r="B41" t="str">
            <v xml:space="preserve">RIDGEFIELD          </v>
          </cell>
          <cell r="C41" t="str">
            <v>BLC</v>
          </cell>
          <cell r="D41">
            <v>50732</v>
          </cell>
          <cell r="E41">
            <v>16450</v>
          </cell>
          <cell r="F41">
            <v>0.32425293700228652</v>
          </cell>
          <cell r="G41">
            <v>747.72727272727275</v>
          </cell>
        </row>
        <row r="42">
          <cell r="A42" t="str">
            <v>07002</v>
          </cell>
          <cell r="B42" t="str">
            <v xml:space="preserve">DAYTON              </v>
          </cell>
          <cell r="C42" t="str">
            <v>BL</v>
          </cell>
          <cell r="D42">
            <v>9828</v>
          </cell>
          <cell r="E42">
            <v>4371</v>
          </cell>
          <cell r="F42">
            <v>0.44474969474969472</v>
          </cell>
          <cell r="G42">
            <v>208.14285714285714</v>
          </cell>
        </row>
        <row r="43">
          <cell r="A43" t="str">
            <v>08122</v>
          </cell>
          <cell r="B43" t="str">
            <v xml:space="preserve">LONGVIEW            </v>
          </cell>
          <cell r="C43" t="str">
            <v>BLS</v>
          </cell>
          <cell r="D43">
            <v>125723</v>
          </cell>
          <cell r="E43">
            <v>76386</v>
          </cell>
          <cell r="F43">
            <v>0.60757379318024551</v>
          </cell>
          <cell r="G43">
            <v>4020.3157894736842</v>
          </cell>
        </row>
        <row r="44">
          <cell r="A44" t="str">
            <v>08130</v>
          </cell>
          <cell r="B44" t="str">
            <v xml:space="preserve">TOUTLE LAKE         </v>
          </cell>
          <cell r="C44" t="str">
            <v>BL</v>
          </cell>
          <cell r="D44">
            <v>13684</v>
          </cell>
          <cell r="E44">
            <v>6875</v>
          </cell>
          <cell r="F44">
            <v>0.502411575562701</v>
          </cell>
          <cell r="G44">
            <v>312.5</v>
          </cell>
        </row>
        <row r="45">
          <cell r="A45" t="str">
            <v>08401</v>
          </cell>
          <cell r="B45" t="str">
            <v xml:space="preserve">CASTLE ROCK         </v>
          </cell>
          <cell r="C45" t="str">
            <v>BL</v>
          </cell>
          <cell r="D45">
            <v>27214</v>
          </cell>
          <cell r="E45">
            <v>13618</v>
          </cell>
          <cell r="F45">
            <v>0.50040420371867422</v>
          </cell>
          <cell r="G45">
            <v>619</v>
          </cell>
        </row>
        <row r="46">
          <cell r="A46" t="str">
            <v>08402</v>
          </cell>
          <cell r="B46" t="str">
            <v xml:space="preserve">KALAMA              </v>
          </cell>
          <cell r="C46" t="str">
            <v>BLC</v>
          </cell>
          <cell r="D46">
            <v>22704</v>
          </cell>
          <cell r="E46">
            <v>7481</v>
          </cell>
          <cell r="F46">
            <v>0.32950140944326989</v>
          </cell>
          <cell r="G46">
            <v>340.04545454545456</v>
          </cell>
        </row>
        <row r="47">
          <cell r="A47" t="str">
            <v>08404</v>
          </cell>
          <cell r="B47" t="str">
            <v xml:space="preserve">WOODLAND            </v>
          </cell>
          <cell r="C47" t="str">
            <v>BLC</v>
          </cell>
          <cell r="D47">
            <v>46992</v>
          </cell>
          <cell r="E47">
            <v>22245</v>
          </cell>
          <cell r="F47">
            <v>0.47337844739530133</v>
          </cell>
          <cell r="G47">
            <v>1011.1363636363636</v>
          </cell>
        </row>
        <row r="48">
          <cell r="A48" t="str">
            <v>08458</v>
          </cell>
          <cell r="B48" t="str">
            <v xml:space="preserve">KELSO               </v>
          </cell>
          <cell r="C48" t="str">
            <v>BLS</v>
          </cell>
          <cell r="D48">
            <v>105443.45454545456</v>
          </cell>
          <cell r="E48">
            <v>59573</v>
          </cell>
          <cell r="F48">
            <v>0.56497579917887908</v>
          </cell>
          <cell r="G48">
            <v>2764.9915611814345</v>
          </cell>
        </row>
        <row r="49">
          <cell r="A49" t="str">
            <v>09013</v>
          </cell>
          <cell r="B49" t="str">
            <v xml:space="preserve">ORONDO              </v>
          </cell>
          <cell r="C49" t="str">
            <v>BLS</v>
          </cell>
          <cell r="D49">
            <v>5106</v>
          </cell>
          <cell r="E49">
            <v>4309</v>
          </cell>
          <cell r="F49">
            <v>0.84390912651782213</v>
          </cell>
          <cell r="G49">
            <v>187.34782608695653</v>
          </cell>
        </row>
        <row r="50">
          <cell r="A50" t="str">
            <v>09075</v>
          </cell>
          <cell r="B50" t="str">
            <v xml:space="preserve">BRIDGEPORT          </v>
          </cell>
          <cell r="C50" t="str">
            <v>BLSC</v>
          </cell>
          <cell r="D50">
            <v>19067</v>
          </cell>
          <cell r="E50">
            <v>16172</v>
          </cell>
          <cell r="F50">
            <v>0.84816699008758589</v>
          </cell>
          <cell r="G50">
            <v>703.13043478260875</v>
          </cell>
        </row>
        <row r="51">
          <cell r="A51" t="str">
            <v>09102</v>
          </cell>
          <cell r="B51" t="str">
            <v xml:space="preserve">PALISADES           </v>
          </cell>
          <cell r="C51" t="str">
            <v>BL</v>
          </cell>
          <cell r="D51">
            <v>713</v>
          </cell>
          <cell r="E51">
            <v>552</v>
          </cell>
          <cell r="F51">
            <v>0.77419354838709675</v>
          </cell>
          <cell r="G51">
            <v>24</v>
          </cell>
        </row>
        <row r="52">
          <cell r="A52" t="str">
            <v>09206</v>
          </cell>
          <cell r="B52" t="str">
            <v xml:space="preserve">EASTMONT            </v>
          </cell>
          <cell r="C52" t="str">
            <v>BLSC</v>
          </cell>
          <cell r="D52">
            <v>115360</v>
          </cell>
          <cell r="E52">
            <v>64424</v>
          </cell>
          <cell r="F52">
            <v>0.55846047156726764</v>
          </cell>
          <cell r="G52">
            <v>3221.2</v>
          </cell>
        </row>
        <row r="53">
          <cell r="A53" t="str">
            <v>09207</v>
          </cell>
          <cell r="B53" t="str">
            <v xml:space="preserve">MANSFIELD           </v>
          </cell>
          <cell r="C53" t="str">
            <v>BLS</v>
          </cell>
          <cell r="D53">
            <v>2300</v>
          </cell>
          <cell r="E53">
            <v>1561</v>
          </cell>
          <cell r="F53">
            <v>0.67869565217391303</v>
          </cell>
          <cell r="G53">
            <v>67.869565217391298</v>
          </cell>
        </row>
        <row r="54">
          <cell r="A54" t="str">
            <v>09209</v>
          </cell>
          <cell r="B54" t="str">
            <v xml:space="preserve">WATERVILLE          </v>
          </cell>
          <cell r="C54" t="str">
            <v>BL</v>
          </cell>
          <cell r="D54">
            <v>6164</v>
          </cell>
          <cell r="E54">
            <v>3254</v>
          </cell>
          <cell r="F54">
            <v>0.52790395846852689</v>
          </cell>
          <cell r="G54">
            <v>141.47826086956522</v>
          </cell>
        </row>
        <row r="55">
          <cell r="A55" t="str">
            <v>10003</v>
          </cell>
          <cell r="B55" t="str">
            <v xml:space="preserve">KELLER              </v>
          </cell>
          <cell r="C55" t="str">
            <v>BL</v>
          </cell>
          <cell r="D55">
            <v>874</v>
          </cell>
          <cell r="E55">
            <v>820</v>
          </cell>
          <cell r="F55">
            <v>0.93821510297482835</v>
          </cell>
          <cell r="G55">
            <v>35.652173913043477</v>
          </cell>
        </row>
        <row r="56">
          <cell r="A56" t="str">
            <v>10050</v>
          </cell>
          <cell r="B56" t="str">
            <v xml:space="preserve">CURLEW              </v>
          </cell>
          <cell r="C56" t="str">
            <v>BL</v>
          </cell>
          <cell r="D56">
            <v>4576</v>
          </cell>
          <cell r="E56">
            <v>2761</v>
          </cell>
          <cell r="F56">
            <v>0.60336538461538458</v>
          </cell>
          <cell r="G56">
            <v>125.5</v>
          </cell>
        </row>
        <row r="57">
          <cell r="A57" t="str">
            <v>10065</v>
          </cell>
          <cell r="B57" t="str">
            <v xml:space="preserve">ORIENT              </v>
          </cell>
          <cell r="C57" t="str">
            <v>BL</v>
          </cell>
          <cell r="D57">
            <v>858</v>
          </cell>
          <cell r="E57">
            <v>724</v>
          </cell>
          <cell r="F57">
            <v>0.84382284382284378</v>
          </cell>
          <cell r="G57">
            <v>32.909090909090907</v>
          </cell>
        </row>
        <row r="58">
          <cell r="A58" t="str">
            <v>10070</v>
          </cell>
          <cell r="B58" t="str">
            <v xml:space="preserve">INCHELIUM           </v>
          </cell>
          <cell r="C58" t="str">
            <v>BL</v>
          </cell>
          <cell r="D58">
            <v>5359</v>
          </cell>
          <cell r="E58">
            <v>3212</v>
          </cell>
          <cell r="F58">
            <v>0.59936555327486474</v>
          </cell>
          <cell r="G58">
            <v>139.65217391304347</v>
          </cell>
        </row>
        <row r="59">
          <cell r="A59" t="str">
            <v>10309</v>
          </cell>
          <cell r="B59" t="str">
            <v xml:space="preserve">REPUBLIC            </v>
          </cell>
          <cell r="C59" t="str">
            <v>BLS</v>
          </cell>
          <cell r="D59">
            <v>7383</v>
          </cell>
          <cell r="E59">
            <v>5100</v>
          </cell>
          <cell r="F59">
            <v>0.69077610727346606</v>
          </cell>
          <cell r="G59">
            <v>221.7391304347826</v>
          </cell>
        </row>
        <row r="60">
          <cell r="A60" t="str">
            <v>11001</v>
          </cell>
          <cell r="B60" t="str">
            <v xml:space="preserve">PASCO               </v>
          </cell>
          <cell r="C60" t="str">
            <v>BL</v>
          </cell>
          <cell r="D60">
            <v>377212</v>
          </cell>
          <cell r="E60">
            <v>229567</v>
          </cell>
          <cell r="F60">
            <v>0.60858880417378025</v>
          </cell>
          <cell r="G60">
            <v>10434.863636363636</v>
          </cell>
        </row>
        <row r="61">
          <cell r="A61" t="str">
            <v>11051</v>
          </cell>
          <cell r="B61" t="str">
            <v xml:space="preserve">NORTH FRANKLIN      </v>
          </cell>
          <cell r="C61" t="str">
            <v>BLS</v>
          </cell>
          <cell r="D61">
            <v>37296</v>
          </cell>
          <cell r="E61">
            <v>27138</v>
          </cell>
          <cell r="F61">
            <v>0.72763835263835264</v>
          </cell>
          <cell r="G61">
            <v>1292.2857142857142</v>
          </cell>
        </row>
        <row r="62">
          <cell r="A62" t="str">
            <v>11056</v>
          </cell>
          <cell r="B62" t="str">
            <v xml:space="preserve">KAHLOTUS            </v>
          </cell>
          <cell r="C62" t="str">
            <v>BL</v>
          </cell>
          <cell r="D62">
            <v>1166</v>
          </cell>
          <cell r="E62">
            <v>897</v>
          </cell>
          <cell r="F62">
            <v>0.76929674099485423</v>
          </cell>
          <cell r="G62">
            <v>40.772727272727273</v>
          </cell>
        </row>
        <row r="63">
          <cell r="A63" t="str">
            <v>12110</v>
          </cell>
          <cell r="B63" t="str">
            <v xml:space="preserve">POMEROY             </v>
          </cell>
          <cell r="C63" t="str">
            <v>BL</v>
          </cell>
          <cell r="D63">
            <v>7199</v>
          </cell>
          <cell r="E63">
            <v>5429</v>
          </cell>
          <cell r="F63">
            <v>0.75413251840533413</v>
          </cell>
          <cell r="G63">
            <v>236.04347826086956</v>
          </cell>
        </row>
        <row r="64">
          <cell r="A64" t="str">
            <v>13073</v>
          </cell>
          <cell r="B64" t="str">
            <v xml:space="preserve">WAHLUKE             </v>
          </cell>
          <cell r="C64" t="str">
            <v>BLS</v>
          </cell>
          <cell r="D64">
            <v>52769.4</v>
          </cell>
          <cell r="E64">
            <v>46441</v>
          </cell>
          <cell r="F64">
            <v>0.88007443707906474</v>
          </cell>
          <cell r="G64">
            <v>2091.9369369369369</v>
          </cell>
        </row>
        <row r="65">
          <cell r="A65" t="str">
            <v>13144</v>
          </cell>
          <cell r="B65" t="str">
            <v xml:space="preserve">QUINCY              </v>
          </cell>
          <cell r="C65" t="str">
            <v>BLSC</v>
          </cell>
          <cell r="D65">
            <v>63998</v>
          </cell>
          <cell r="E65">
            <v>44810</v>
          </cell>
          <cell r="F65">
            <v>0.70017813056658018</v>
          </cell>
          <cell r="G65">
            <v>2036.8181818181818</v>
          </cell>
        </row>
        <row r="66">
          <cell r="A66" t="str">
            <v>13146</v>
          </cell>
          <cell r="B66" t="str">
            <v xml:space="preserve">WARDEN              </v>
          </cell>
          <cell r="C66" t="str">
            <v>BLS</v>
          </cell>
          <cell r="D66">
            <v>22885</v>
          </cell>
          <cell r="E66">
            <v>17871</v>
          </cell>
          <cell r="F66">
            <v>0.78090452261306531</v>
          </cell>
          <cell r="G66">
            <v>777</v>
          </cell>
        </row>
        <row r="67">
          <cell r="A67" t="str">
            <v>13151</v>
          </cell>
          <cell r="B67" t="str">
            <v xml:space="preserve">COULEE-HARTLINE     </v>
          </cell>
          <cell r="C67" t="str">
            <v>BL</v>
          </cell>
          <cell r="D67">
            <v>3887</v>
          </cell>
          <cell r="E67">
            <v>2489</v>
          </cell>
          <cell r="F67">
            <v>0.64033959351685099</v>
          </cell>
          <cell r="G67">
            <v>108.21739130434783</v>
          </cell>
        </row>
        <row r="68">
          <cell r="A68" t="str">
            <v>13156</v>
          </cell>
          <cell r="B68" t="str">
            <v xml:space="preserve">SOAP LAKE           </v>
          </cell>
          <cell r="C68" t="str">
            <v>BL</v>
          </cell>
          <cell r="D68">
            <v>8096.0000000000009</v>
          </cell>
          <cell r="E68">
            <v>7693</v>
          </cell>
          <cell r="F68">
            <v>0.95022233201581019</v>
          </cell>
          <cell r="G68">
            <v>437.10227272727269</v>
          </cell>
        </row>
        <row r="69">
          <cell r="A69" t="str">
            <v>13160</v>
          </cell>
          <cell r="B69" t="str">
            <v xml:space="preserve">ROYAL               </v>
          </cell>
          <cell r="C69" t="str">
            <v>BLS</v>
          </cell>
          <cell r="D69">
            <v>36564</v>
          </cell>
          <cell r="E69">
            <v>29326</v>
          </cell>
          <cell r="F69">
            <v>0.80204572803850782</v>
          </cell>
          <cell r="G69">
            <v>1333</v>
          </cell>
        </row>
        <row r="70">
          <cell r="A70" t="str">
            <v>13161</v>
          </cell>
          <cell r="B70" t="str">
            <v xml:space="preserve">MOSES LAKE          </v>
          </cell>
          <cell r="C70" t="str">
            <v>BLSC</v>
          </cell>
          <cell r="D70">
            <v>184138</v>
          </cell>
          <cell r="E70">
            <v>111482</v>
          </cell>
          <cell r="F70">
            <v>0.60542636500885205</v>
          </cell>
          <cell r="G70">
            <v>4847.04347826087</v>
          </cell>
        </row>
        <row r="71">
          <cell r="A71" t="str">
            <v>13165</v>
          </cell>
          <cell r="B71" t="str">
            <v xml:space="preserve">EPHRATA             </v>
          </cell>
          <cell r="C71" t="str">
            <v>BLS</v>
          </cell>
          <cell r="D71">
            <v>55131</v>
          </cell>
          <cell r="E71">
            <v>26992</v>
          </cell>
          <cell r="F71">
            <v>0.48959750412653497</v>
          </cell>
          <cell r="G71">
            <v>1173.5652173913043</v>
          </cell>
        </row>
        <row r="72">
          <cell r="A72" t="str">
            <v>13167</v>
          </cell>
          <cell r="B72" t="str">
            <v xml:space="preserve">WILSON CREEK        </v>
          </cell>
          <cell r="C72" t="str">
            <v>BL</v>
          </cell>
          <cell r="D72">
            <v>4071</v>
          </cell>
          <cell r="E72">
            <v>2409</v>
          </cell>
          <cell r="F72">
            <v>0.59174649963154013</v>
          </cell>
          <cell r="G72">
            <v>104.73913043478261</v>
          </cell>
        </row>
        <row r="73">
          <cell r="A73" t="str">
            <v>13301</v>
          </cell>
          <cell r="B73" t="str">
            <v xml:space="preserve">GRAND COULEE DAM    </v>
          </cell>
          <cell r="C73" t="str">
            <v>BLSC</v>
          </cell>
          <cell r="D73">
            <v>18238</v>
          </cell>
          <cell r="E73">
            <v>11137</v>
          </cell>
          <cell r="F73">
            <v>0.61064809737909853</v>
          </cell>
          <cell r="G73">
            <v>506.22727272727275</v>
          </cell>
        </row>
        <row r="74">
          <cell r="A74" t="str">
            <v>14005</v>
          </cell>
          <cell r="B74" t="str">
            <v xml:space="preserve">ABERDEEN            </v>
          </cell>
          <cell r="C74" t="str">
            <v>BLS</v>
          </cell>
          <cell r="D74">
            <v>73504.444444444453</v>
          </cell>
          <cell r="E74">
            <v>48065</v>
          </cell>
          <cell r="F74">
            <v>0.65390603742781983</v>
          </cell>
          <cell r="G74">
            <v>2229.819587628866</v>
          </cell>
        </row>
        <row r="75">
          <cell r="A75" t="str">
            <v>14028</v>
          </cell>
          <cell r="B75" t="str">
            <v xml:space="preserve">HOQUIAM             </v>
          </cell>
          <cell r="C75" t="str">
            <v>BLS</v>
          </cell>
          <cell r="D75">
            <v>36099</v>
          </cell>
          <cell r="E75">
            <v>24214</v>
          </cell>
          <cell r="F75">
            <v>0.67076650322723619</v>
          </cell>
          <cell r="G75">
            <v>1153.047619047619</v>
          </cell>
        </row>
        <row r="76">
          <cell r="A76" t="str">
            <v>14064</v>
          </cell>
          <cell r="B76" t="str">
            <v xml:space="preserve">NORTH BEACH         </v>
          </cell>
          <cell r="C76" t="str">
            <v>BL</v>
          </cell>
          <cell r="D76">
            <v>18009</v>
          </cell>
          <cell r="E76">
            <v>9888</v>
          </cell>
          <cell r="F76">
            <v>0.54905880393136763</v>
          </cell>
          <cell r="G76">
            <v>429.91304347826087</v>
          </cell>
        </row>
        <row r="77">
          <cell r="A77" t="str">
            <v>14065</v>
          </cell>
          <cell r="B77" t="str">
            <v xml:space="preserve">MC CLEARY           </v>
          </cell>
          <cell r="C77" t="str">
            <v>BLS</v>
          </cell>
          <cell r="D77">
            <v>6670</v>
          </cell>
          <cell r="E77">
            <v>5063</v>
          </cell>
          <cell r="F77">
            <v>0.75907046476761619</v>
          </cell>
          <cell r="G77">
            <v>220.13043478260869</v>
          </cell>
        </row>
        <row r="78">
          <cell r="A78" t="str">
            <v>14066</v>
          </cell>
          <cell r="B78" t="str">
            <v xml:space="preserve">MONTESANO           </v>
          </cell>
          <cell r="C78" t="str">
            <v>BLSC</v>
          </cell>
          <cell r="D78">
            <v>27006</v>
          </cell>
          <cell r="E78">
            <v>11176</v>
          </cell>
          <cell r="F78">
            <v>0.41383396282307633</v>
          </cell>
          <cell r="G78">
            <v>532.19047619047615</v>
          </cell>
        </row>
        <row r="79">
          <cell r="A79" t="str">
            <v>14068</v>
          </cell>
          <cell r="B79" t="str">
            <v xml:space="preserve">ELMA                </v>
          </cell>
          <cell r="C79" t="str">
            <v>BLS</v>
          </cell>
          <cell r="D79">
            <v>33672</v>
          </cell>
          <cell r="E79">
            <v>23464</v>
          </cell>
          <cell r="F79">
            <v>0.69684010453789502</v>
          </cell>
          <cell r="G79">
            <v>1020.1739130434783</v>
          </cell>
        </row>
        <row r="80">
          <cell r="A80" t="str">
            <v>14077</v>
          </cell>
          <cell r="B80" t="str">
            <v xml:space="preserve">TAHOLAH             </v>
          </cell>
          <cell r="C80" t="str">
            <v>BL</v>
          </cell>
          <cell r="D80">
            <v>8464</v>
          </cell>
          <cell r="E80">
            <v>3530</v>
          </cell>
          <cell r="F80">
            <v>0.41706049149338376</v>
          </cell>
          <cell r="G80">
            <v>153.47826086956522</v>
          </cell>
        </row>
        <row r="81">
          <cell r="A81" t="str">
            <v>14097</v>
          </cell>
          <cell r="B81" t="str">
            <v xml:space="preserve">QUINAULT            </v>
          </cell>
          <cell r="C81" t="str">
            <v>BL</v>
          </cell>
          <cell r="D81">
            <v>30820</v>
          </cell>
          <cell r="E81">
            <v>2800</v>
          </cell>
          <cell r="F81">
            <v>9.0850097339390007E-2</v>
          </cell>
          <cell r="G81">
            <v>121.73913043478261</v>
          </cell>
        </row>
        <row r="82">
          <cell r="A82" t="str">
            <v>14099</v>
          </cell>
          <cell r="B82" t="str">
            <v xml:space="preserve">COSMOPOLIS          </v>
          </cell>
          <cell r="C82" t="str">
            <v>BL</v>
          </cell>
          <cell r="D82">
            <v>3933</v>
          </cell>
          <cell r="E82">
            <v>2116</v>
          </cell>
          <cell r="F82">
            <v>0.53801169590643272</v>
          </cell>
          <cell r="G82">
            <v>92</v>
          </cell>
        </row>
        <row r="83">
          <cell r="A83" t="str">
            <v>14104</v>
          </cell>
          <cell r="B83" t="str">
            <v xml:space="preserve">SATSOP              </v>
          </cell>
          <cell r="C83" t="str">
            <v>BL</v>
          </cell>
          <cell r="D83">
            <v>1403</v>
          </cell>
          <cell r="E83">
            <v>715</v>
          </cell>
          <cell r="F83">
            <v>0.50962223806129725</v>
          </cell>
          <cell r="G83">
            <v>31.086956521739129</v>
          </cell>
        </row>
        <row r="84">
          <cell r="A84" t="str">
            <v>14117</v>
          </cell>
          <cell r="B84" t="str">
            <v xml:space="preserve">WISHKAH VALLEY      </v>
          </cell>
          <cell r="C84" t="str">
            <v>L</v>
          </cell>
          <cell r="D84">
            <v>3427</v>
          </cell>
          <cell r="E84">
            <v>1690</v>
          </cell>
          <cell r="F84">
            <v>0.49314269039976655</v>
          </cell>
          <cell r="G84">
            <v>73.478260869565219</v>
          </cell>
        </row>
        <row r="85">
          <cell r="A85" t="str">
            <v>14172</v>
          </cell>
          <cell r="B85" t="str">
            <v xml:space="preserve">OCOSTA              </v>
          </cell>
          <cell r="C85" t="str">
            <v>BLS</v>
          </cell>
          <cell r="D85">
            <v>14256</v>
          </cell>
          <cell r="E85">
            <v>8722</v>
          </cell>
          <cell r="F85">
            <v>0.61181257014590351</v>
          </cell>
          <cell r="G85">
            <v>396.45454545454544</v>
          </cell>
        </row>
        <row r="86">
          <cell r="A86" t="str">
            <v>14400</v>
          </cell>
          <cell r="B86" t="str">
            <v xml:space="preserve">OAKVILLE            </v>
          </cell>
          <cell r="C86" t="str">
            <v>BL</v>
          </cell>
          <cell r="D86">
            <v>5192</v>
          </cell>
          <cell r="E86">
            <v>3347</v>
          </cell>
          <cell r="F86">
            <v>0.64464560862865949</v>
          </cell>
          <cell r="G86">
            <v>152.13636363636363</v>
          </cell>
        </row>
        <row r="87">
          <cell r="A87" t="str">
            <v>15201</v>
          </cell>
          <cell r="B87" t="str">
            <v xml:space="preserve">OAK HARBOR          </v>
          </cell>
          <cell r="C87" t="str">
            <v>BLSC</v>
          </cell>
          <cell r="D87">
            <v>129031.11111111111</v>
          </cell>
          <cell r="E87">
            <v>54671</v>
          </cell>
          <cell r="F87">
            <v>0.42370401625792231</v>
          </cell>
          <cell r="G87">
            <v>2576.1204188481674</v>
          </cell>
        </row>
        <row r="88">
          <cell r="A88" t="str">
            <v>15204</v>
          </cell>
          <cell r="B88" t="str">
            <v xml:space="preserve">COUPEVILLE          </v>
          </cell>
          <cell r="C88" t="str">
            <v>LC</v>
          </cell>
          <cell r="D88">
            <v>20460</v>
          </cell>
          <cell r="E88">
            <v>7925</v>
          </cell>
          <cell r="F88">
            <v>0.38734115347018572</v>
          </cell>
          <cell r="G88">
            <v>360.22727272727275</v>
          </cell>
        </row>
        <row r="89">
          <cell r="A89" t="str">
            <v>15206</v>
          </cell>
          <cell r="B89" t="str">
            <v xml:space="preserve">SOUTH WHIDBEY       </v>
          </cell>
          <cell r="C89" t="str">
            <v>BLC</v>
          </cell>
          <cell r="D89">
            <v>34804</v>
          </cell>
          <cell r="E89">
            <v>9071</v>
          </cell>
          <cell r="F89">
            <v>0.26063096195839558</v>
          </cell>
          <cell r="G89">
            <v>412.31818181818181</v>
          </cell>
        </row>
        <row r="90">
          <cell r="A90" t="str">
            <v>16020</v>
          </cell>
          <cell r="B90" t="str">
            <v xml:space="preserve">CLEARWATER          </v>
          </cell>
          <cell r="C90" t="str">
            <v>BL</v>
          </cell>
          <cell r="D90">
            <v>644</v>
          </cell>
          <cell r="E90">
            <v>529</v>
          </cell>
          <cell r="F90">
            <v>0.8214285714285714</v>
          </cell>
          <cell r="G90">
            <v>23</v>
          </cell>
        </row>
        <row r="91">
          <cell r="A91" t="str">
            <v>16046</v>
          </cell>
          <cell r="B91" t="str">
            <v xml:space="preserve">BRINNON             </v>
          </cell>
          <cell r="C91" t="str">
            <v>BL</v>
          </cell>
          <cell r="D91">
            <v>966</v>
          </cell>
          <cell r="E91">
            <v>889</v>
          </cell>
          <cell r="F91">
            <v>0.92028985507246375</v>
          </cell>
          <cell r="G91">
            <v>38.652173913043477</v>
          </cell>
        </row>
        <row r="92">
          <cell r="A92" t="str">
            <v>16048</v>
          </cell>
          <cell r="B92" t="str">
            <v xml:space="preserve">QUILCENE            </v>
          </cell>
          <cell r="C92" t="str">
            <v>BL</v>
          </cell>
          <cell r="D92">
            <v>5566</v>
          </cell>
          <cell r="E92">
            <v>2958</v>
          </cell>
          <cell r="F92">
            <v>0.53144089112468562</v>
          </cell>
          <cell r="G92">
            <v>128.60869565217391</v>
          </cell>
        </row>
        <row r="93">
          <cell r="A93" t="str">
            <v>16049</v>
          </cell>
          <cell r="B93" t="str">
            <v xml:space="preserve">CHIMACUM            </v>
          </cell>
          <cell r="C93" t="str">
            <v>BL</v>
          </cell>
          <cell r="D93">
            <v>23345</v>
          </cell>
          <cell r="E93">
            <v>9387</v>
          </cell>
          <cell r="F93">
            <v>0.40209895052473765</v>
          </cell>
          <cell r="G93">
            <v>408.13043478260869</v>
          </cell>
        </row>
        <row r="94">
          <cell r="A94" t="str">
            <v>16050</v>
          </cell>
          <cell r="B94" t="str">
            <v xml:space="preserve">PORT TOWNSEND       </v>
          </cell>
          <cell r="C94" t="str">
            <v>BL</v>
          </cell>
          <cell r="D94">
            <v>27048</v>
          </cell>
          <cell r="E94">
            <v>8760</v>
          </cell>
          <cell r="F94">
            <v>0.32386867790594498</v>
          </cell>
          <cell r="G94">
            <v>380.86956521739131</v>
          </cell>
        </row>
        <row r="95">
          <cell r="A95" t="str">
            <v>17001</v>
          </cell>
          <cell r="B95" t="str">
            <v xml:space="preserve">SEATTLE             </v>
          </cell>
          <cell r="C95" t="str">
            <v>BLS</v>
          </cell>
          <cell r="D95">
            <v>1165993.783018868</v>
          </cell>
          <cell r="E95">
            <v>388223</v>
          </cell>
          <cell r="F95">
            <v>0.3329546054652659</v>
          </cell>
          <cell r="G95">
            <v>17638.93613373339</v>
          </cell>
        </row>
        <row r="96">
          <cell r="A96" t="str">
            <v>17210</v>
          </cell>
          <cell r="B96" t="str">
            <v xml:space="preserve">FEDERAL WAY         </v>
          </cell>
          <cell r="C96" t="str">
            <v>BLS</v>
          </cell>
          <cell r="D96">
            <v>489698</v>
          </cell>
          <cell r="E96">
            <v>264716</v>
          </cell>
          <cell r="F96">
            <v>0.54056990226629476</v>
          </cell>
          <cell r="G96">
            <v>12032.545454545454</v>
          </cell>
        </row>
        <row r="97">
          <cell r="A97" t="str">
            <v>17216</v>
          </cell>
          <cell r="B97" t="str">
            <v xml:space="preserve">ENUMCLAW            </v>
          </cell>
          <cell r="C97" t="str">
            <v>BL</v>
          </cell>
          <cell r="D97">
            <v>99352</v>
          </cell>
          <cell r="E97">
            <v>35741</v>
          </cell>
          <cell r="F97">
            <v>0.3597411224736291</v>
          </cell>
          <cell r="G97">
            <v>1624.590909090909</v>
          </cell>
        </row>
        <row r="98">
          <cell r="A98" t="str">
            <v>17400</v>
          </cell>
          <cell r="B98" t="str">
            <v xml:space="preserve">MERCER ISLAND       </v>
          </cell>
          <cell r="C98" t="str">
            <v>LC</v>
          </cell>
          <cell r="D98">
            <v>66022</v>
          </cell>
          <cell r="E98">
            <v>17427</v>
          </cell>
          <cell r="F98">
            <v>0.26395746872254705</v>
          </cell>
          <cell r="G98">
            <v>792.13636363636363</v>
          </cell>
        </row>
        <row r="99">
          <cell r="A99" t="str">
            <v>17401</v>
          </cell>
          <cell r="B99" t="str">
            <v xml:space="preserve">HIGHLINE            </v>
          </cell>
          <cell r="C99" t="str">
            <v>BLS</v>
          </cell>
          <cell r="D99">
            <v>425323</v>
          </cell>
          <cell r="E99">
            <v>256435</v>
          </cell>
          <cell r="F99">
            <v>0.60291825271617105</v>
          </cell>
          <cell r="G99">
            <v>11715.304568527919</v>
          </cell>
        </row>
        <row r="100">
          <cell r="A100" t="str">
            <v>17402</v>
          </cell>
          <cell r="B100" t="str">
            <v xml:space="preserve">VASHON ISLAND       </v>
          </cell>
          <cell r="C100" t="str">
            <v>BL</v>
          </cell>
          <cell r="D100">
            <v>31479</v>
          </cell>
          <cell r="E100">
            <v>11152</v>
          </cell>
          <cell r="F100">
            <v>0.35426792464817813</v>
          </cell>
          <cell r="G100">
            <v>531.04761904761904</v>
          </cell>
        </row>
        <row r="101">
          <cell r="A101" t="str">
            <v>17403</v>
          </cell>
          <cell r="B101" t="str">
            <v xml:space="preserve">RENTON              </v>
          </cell>
          <cell r="C101" t="str">
            <v>BLS</v>
          </cell>
          <cell r="D101">
            <v>343848.17391304346</v>
          </cell>
          <cell r="E101">
            <v>180917</v>
          </cell>
          <cell r="F101">
            <v>0.52615373215782302</v>
          </cell>
          <cell r="G101">
            <v>8289.0258964143432</v>
          </cell>
        </row>
        <row r="102">
          <cell r="A102" t="str">
            <v>17404</v>
          </cell>
          <cell r="B102" t="str">
            <v xml:space="preserve">SKYKOMISH           </v>
          </cell>
          <cell r="C102" t="str">
            <v>BLS</v>
          </cell>
          <cell r="D102">
            <v>990</v>
          </cell>
          <cell r="E102">
            <v>752</v>
          </cell>
          <cell r="F102">
            <v>0.7595959595959596</v>
          </cell>
          <cell r="G102">
            <v>34.18181818181818</v>
          </cell>
        </row>
        <row r="103">
          <cell r="A103" t="str">
            <v>17405</v>
          </cell>
          <cell r="B103" t="str">
            <v xml:space="preserve">BELLEVUE            </v>
          </cell>
          <cell r="C103" t="str">
            <v>BLS</v>
          </cell>
          <cell r="D103">
            <v>430676.28571428568</v>
          </cell>
          <cell r="E103">
            <v>153892</v>
          </cell>
          <cell r="F103">
            <v>0.35732638435099084</v>
          </cell>
          <cell r="G103">
            <v>7029.3246329526919</v>
          </cell>
        </row>
        <row r="104">
          <cell r="A104" t="str">
            <v>17406</v>
          </cell>
          <cell r="B104" t="str">
            <v xml:space="preserve">TUKWILA             </v>
          </cell>
          <cell r="C104" t="str">
            <v>BLSC</v>
          </cell>
          <cell r="D104">
            <v>73186</v>
          </cell>
          <cell r="E104">
            <v>46748</v>
          </cell>
          <cell r="F104">
            <v>0.63875604623835158</v>
          </cell>
          <cell r="G104">
            <v>2032.5217391304348</v>
          </cell>
        </row>
        <row r="105">
          <cell r="A105" t="str">
            <v>17407</v>
          </cell>
          <cell r="B105" t="str">
            <v xml:space="preserve">RIVERVIEW           </v>
          </cell>
          <cell r="C105" t="str">
            <v>BL</v>
          </cell>
          <cell r="D105">
            <v>60141.375</v>
          </cell>
          <cell r="E105">
            <v>17259</v>
          </cell>
          <cell r="F105">
            <v>0.28697381794147542</v>
          </cell>
          <cell r="G105">
            <v>939.26530612244903</v>
          </cell>
        </row>
        <row r="106">
          <cell r="A106" t="str">
            <v>17408</v>
          </cell>
          <cell r="B106" t="str">
            <v xml:space="preserve">AUBURN              </v>
          </cell>
          <cell r="C106" t="str">
            <v>BLS</v>
          </cell>
          <cell r="D106">
            <v>340582</v>
          </cell>
          <cell r="E106">
            <v>187989</v>
          </cell>
          <cell r="F106">
            <v>0.55196399105061333</v>
          </cell>
          <cell r="G106">
            <v>8544.954545454546</v>
          </cell>
        </row>
        <row r="107">
          <cell r="A107" t="str">
            <v>17409</v>
          </cell>
          <cell r="B107" t="str">
            <v xml:space="preserve">TAHOMA              </v>
          </cell>
          <cell r="C107" t="str">
            <v>BL</v>
          </cell>
          <cell r="D107">
            <v>184943</v>
          </cell>
          <cell r="E107">
            <v>43518</v>
          </cell>
          <cell r="F107">
            <v>0.2353049317897947</v>
          </cell>
          <cell r="G107">
            <v>1892.0869565217392</v>
          </cell>
        </row>
        <row r="108">
          <cell r="A108" t="str">
            <v>17410</v>
          </cell>
          <cell r="B108" t="str">
            <v xml:space="preserve">SNOQUALMIE VALLEY   </v>
          </cell>
          <cell r="C108" t="str">
            <v>BLC</v>
          </cell>
          <cell r="D108">
            <v>157665</v>
          </cell>
          <cell r="E108">
            <v>36292</v>
          </cell>
          <cell r="F108">
            <v>0.23018425141914819</v>
          </cell>
          <cell r="G108">
            <v>1577.9130434782608</v>
          </cell>
        </row>
        <row r="109">
          <cell r="A109" t="str">
            <v>17411</v>
          </cell>
          <cell r="B109" t="str">
            <v xml:space="preserve">ISSAQUAH            </v>
          </cell>
          <cell r="C109" t="str">
            <v>L</v>
          </cell>
          <cell r="D109">
            <v>423060</v>
          </cell>
          <cell r="E109">
            <v>82667</v>
          </cell>
          <cell r="F109">
            <v>0.19540254337446225</v>
          </cell>
          <cell r="G109">
            <v>3757.590909090909</v>
          </cell>
        </row>
        <row r="110">
          <cell r="A110" t="str">
            <v>17412</v>
          </cell>
          <cell r="B110" t="str">
            <v xml:space="preserve">SHORELINE           </v>
          </cell>
          <cell r="C110" t="str">
            <v>BL</v>
          </cell>
          <cell r="D110">
            <v>199208.4</v>
          </cell>
          <cell r="E110">
            <v>59123</v>
          </cell>
          <cell r="F110">
            <v>0.29678969360729768</v>
          </cell>
          <cell r="G110">
            <v>2712.0642201834862</v>
          </cell>
        </row>
        <row r="111">
          <cell r="A111" t="str">
            <v>17414</v>
          </cell>
          <cell r="B111" t="str">
            <v xml:space="preserve">LAKE WASHINGTON     </v>
          </cell>
          <cell r="C111" t="str">
            <v>BLC</v>
          </cell>
          <cell r="D111">
            <v>531608</v>
          </cell>
          <cell r="E111">
            <v>181148</v>
          </cell>
          <cell r="F111">
            <v>0.34075484191359046</v>
          </cell>
          <cell r="G111">
            <v>8234</v>
          </cell>
        </row>
        <row r="112">
          <cell r="A112" t="str">
            <v>17415</v>
          </cell>
          <cell r="B112" t="str">
            <v xml:space="preserve">KENT                </v>
          </cell>
          <cell r="C112" t="str">
            <v>BLS</v>
          </cell>
          <cell r="D112">
            <v>603856</v>
          </cell>
          <cell r="E112">
            <v>326344</v>
          </cell>
          <cell r="F112">
            <v>0.54043348082986675</v>
          </cell>
          <cell r="G112">
            <v>14833.818181818182</v>
          </cell>
        </row>
        <row r="113">
          <cell r="A113" t="str">
            <v>17417</v>
          </cell>
          <cell r="B113" t="str">
            <v xml:space="preserve">NORTHSHORE          </v>
          </cell>
          <cell r="C113" t="str">
            <v>BLS</v>
          </cell>
          <cell r="D113">
            <v>476537</v>
          </cell>
          <cell r="E113">
            <v>154076</v>
          </cell>
          <cell r="F113">
            <v>0.32332431689459579</v>
          </cell>
          <cell r="G113">
            <v>6698.95652173913</v>
          </cell>
        </row>
        <row r="114">
          <cell r="A114" t="str">
            <v>18100</v>
          </cell>
          <cell r="B114" t="str">
            <v xml:space="preserve">BREMERTON           </v>
          </cell>
          <cell r="C114" t="str">
            <v>BLS</v>
          </cell>
          <cell r="D114">
            <v>109075.79999999999</v>
          </cell>
          <cell r="E114">
            <v>59615</v>
          </cell>
          <cell r="F114">
            <v>0.54654653002774223</v>
          </cell>
          <cell r="G114">
            <v>2785.7476635514022</v>
          </cell>
        </row>
        <row r="115">
          <cell r="A115" t="str">
            <v>18303</v>
          </cell>
          <cell r="B115" t="str">
            <v xml:space="preserve">BAINBRIDGE          </v>
          </cell>
          <cell r="C115" t="str">
            <v>BL</v>
          </cell>
          <cell r="D115">
            <v>86848</v>
          </cell>
          <cell r="E115">
            <v>23053</v>
          </cell>
          <cell r="F115">
            <v>0.26544077008106115</v>
          </cell>
          <cell r="G115">
            <v>1002.304347826087</v>
          </cell>
        </row>
        <row r="116">
          <cell r="A116" t="str">
            <v>18400</v>
          </cell>
          <cell r="B116" t="str">
            <v xml:space="preserve">NORTH KITSAP        </v>
          </cell>
          <cell r="C116" t="str">
            <v>BL</v>
          </cell>
          <cell r="D116">
            <v>125468.18181818181</v>
          </cell>
          <cell r="E116">
            <v>50855</v>
          </cell>
          <cell r="F116">
            <v>0.40532188530232222</v>
          </cell>
          <cell r="G116">
            <v>2486.2444444444445</v>
          </cell>
        </row>
        <row r="117">
          <cell r="A117" t="str">
            <v>18401</v>
          </cell>
          <cell r="B117" t="str">
            <v xml:space="preserve">CENTRAL KITSAP      </v>
          </cell>
          <cell r="C117" t="str">
            <v>BL</v>
          </cell>
          <cell r="D117">
            <v>232144</v>
          </cell>
          <cell r="E117">
            <v>110201</v>
          </cell>
          <cell r="F117">
            <v>0.47470966296781308</v>
          </cell>
          <cell r="G117">
            <v>5009.136363636364</v>
          </cell>
        </row>
        <row r="118">
          <cell r="A118" t="str">
            <v>18402</v>
          </cell>
          <cell r="B118" t="str">
            <v xml:space="preserve">SOUTH KITSAP        </v>
          </cell>
          <cell r="C118" t="str">
            <v>BLS</v>
          </cell>
          <cell r="D118">
            <v>211687.83333333334</v>
          </cell>
          <cell r="E118">
            <v>96064</v>
          </cell>
          <cell r="F118">
            <v>0.45380028926241234</v>
          </cell>
          <cell r="G118">
            <v>4538.4566929133853</v>
          </cell>
        </row>
        <row r="119">
          <cell r="A119" t="str">
            <v>19028</v>
          </cell>
          <cell r="B119" t="str">
            <v xml:space="preserve">EASTON              </v>
          </cell>
          <cell r="C119" t="str">
            <v>BL</v>
          </cell>
          <cell r="D119">
            <v>2921</v>
          </cell>
          <cell r="E119">
            <v>1702</v>
          </cell>
          <cell r="F119">
            <v>0.58267716535433067</v>
          </cell>
          <cell r="G119">
            <v>74</v>
          </cell>
        </row>
        <row r="120">
          <cell r="A120" t="str">
            <v>19400</v>
          </cell>
          <cell r="B120" t="str">
            <v xml:space="preserve">THORP               </v>
          </cell>
          <cell r="C120" t="str">
            <v>BL</v>
          </cell>
          <cell r="D120">
            <v>2369</v>
          </cell>
          <cell r="E120">
            <v>1163</v>
          </cell>
          <cell r="F120">
            <v>0.4909244406922752</v>
          </cell>
          <cell r="G120">
            <v>50.565217391304351</v>
          </cell>
        </row>
        <row r="121">
          <cell r="A121" t="str">
            <v>19401</v>
          </cell>
          <cell r="B121" t="str">
            <v xml:space="preserve">ELLENSBURG          </v>
          </cell>
          <cell r="C121" t="str">
            <v>BL</v>
          </cell>
          <cell r="D121">
            <v>71898</v>
          </cell>
          <cell r="E121">
            <v>27143</v>
          </cell>
          <cell r="F121">
            <v>0.37752093243205653</v>
          </cell>
          <cell r="G121">
            <v>1180.1304347826087</v>
          </cell>
        </row>
        <row r="122">
          <cell r="A122" t="str">
            <v>19403</v>
          </cell>
          <cell r="B122" t="str">
            <v xml:space="preserve">KITTITAS            </v>
          </cell>
          <cell r="C122" t="str">
            <v>BL</v>
          </cell>
          <cell r="D122">
            <v>16928</v>
          </cell>
          <cell r="E122">
            <v>4588</v>
          </cell>
          <cell r="F122">
            <v>0.27103024574669188</v>
          </cell>
          <cell r="G122">
            <v>199.47826086956522</v>
          </cell>
        </row>
        <row r="123">
          <cell r="A123" t="str">
            <v>19404</v>
          </cell>
          <cell r="B123" t="str">
            <v xml:space="preserve">CLE ELUM-ROSLYN     </v>
          </cell>
          <cell r="C123" t="str">
            <v>BLS</v>
          </cell>
          <cell r="D123">
            <v>23460</v>
          </cell>
          <cell r="E123">
            <v>7539</v>
          </cell>
          <cell r="F123">
            <v>0.32135549872122759</v>
          </cell>
          <cell r="G123">
            <v>327.78260869565219</v>
          </cell>
        </row>
        <row r="124">
          <cell r="A124" t="str">
            <v>20094</v>
          </cell>
          <cell r="B124" t="str">
            <v xml:space="preserve">WISHRAM             </v>
          </cell>
          <cell r="C124" t="str">
            <v>BLS</v>
          </cell>
          <cell r="D124">
            <v>2046</v>
          </cell>
          <cell r="E124">
            <v>1631</v>
          </cell>
          <cell r="F124">
            <v>0.7971652003910068</v>
          </cell>
          <cell r="G124">
            <v>74.13636363636364</v>
          </cell>
        </row>
        <row r="125">
          <cell r="A125" t="str">
            <v>20215</v>
          </cell>
          <cell r="B125" t="str">
            <v xml:space="preserve">CENTERVILLE         </v>
          </cell>
          <cell r="C125" t="str">
            <v>BL</v>
          </cell>
          <cell r="D125">
            <v>1826</v>
          </cell>
          <cell r="E125">
            <v>1063</v>
          </cell>
          <cell r="F125">
            <v>0.58214676889375683</v>
          </cell>
          <cell r="G125">
            <v>48.31818181818182</v>
          </cell>
        </row>
        <row r="126">
          <cell r="A126" t="str">
            <v>20401</v>
          </cell>
          <cell r="B126" t="str">
            <v xml:space="preserve">GLENWOOD            </v>
          </cell>
          <cell r="C126" t="str">
            <v>BL</v>
          </cell>
          <cell r="D126">
            <v>1633</v>
          </cell>
          <cell r="E126">
            <v>1272</v>
          </cell>
          <cell r="F126">
            <v>0.7789344764237599</v>
          </cell>
          <cell r="G126">
            <v>55.304347826086953</v>
          </cell>
        </row>
        <row r="127">
          <cell r="A127" t="str">
            <v>20402</v>
          </cell>
          <cell r="B127" t="str">
            <v>KLICKITAT</v>
          </cell>
          <cell r="C127" t="str">
            <v>BL</v>
          </cell>
          <cell r="D127">
            <v>1760</v>
          </cell>
          <cell r="E127">
            <v>901</v>
          </cell>
          <cell r="F127">
            <v>0.51193181818181821</v>
          </cell>
          <cell r="G127">
            <v>40.954545454545453</v>
          </cell>
        </row>
        <row r="128">
          <cell r="A128" t="str">
            <v>20404</v>
          </cell>
          <cell r="B128" t="str">
            <v xml:space="preserve">GOLDENDALE          </v>
          </cell>
          <cell r="C128" t="str">
            <v>BL</v>
          </cell>
          <cell r="D128">
            <v>21114</v>
          </cell>
          <cell r="E128">
            <v>11234</v>
          </cell>
          <cell r="F128">
            <v>0.53206403334280572</v>
          </cell>
          <cell r="G128">
            <v>488.43478260869563</v>
          </cell>
        </row>
        <row r="129">
          <cell r="A129" t="str">
            <v>20405</v>
          </cell>
          <cell r="B129" t="str">
            <v xml:space="preserve">WHITE SALMON        </v>
          </cell>
          <cell r="C129" t="str">
            <v>BLS</v>
          </cell>
          <cell r="D129">
            <v>29388.799999999999</v>
          </cell>
          <cell r="E129">
            <v>11900</v>
          </cell>
          <cell r="F129">
            <v>0.40491615853658536</v>
          </cell>
          <cell r="G129">
            <v>531.25</v>
          </cell>
        </row>
        <row r="130">
          <cell r="A130" t="str">
            <v>20406</v>
          </cell>
          <cell r="B130" t="str">
            <v xml:space="preserve">LYLE                </v>
          </cell>
          <cell r="C130" t="str">
            <v>BL</v>
          </cell>
          <cell r="D130">
            <v>4928</v>
          </cell>
          <cell r="E130">
            <v>4083</v>
          </cell>
          <cell r="F130">
            <v>0.8285308441558441</v>
          </cell>
          <cell r="G130">
            <v>185.59090909090909</v>
          </cell>
        </row>
        <row r="131">
          <cell r="A131" t="str">
            <v>21014</v>
          </cell>
          <cell r="B131" t="str">
            <v xml:space="preserve">NAPAVINE            </v>
          </cell>
          <cell r="C131" t="str">
            <v>BLC</v>
          </cell>
          <cell r="D131">
            <v>17204</v>
          </cell>
          <cell r="E131">
            <v>8218</v>
          </cell>
          <cell r="F131">
            <v>0.47767960939316439</v>
          </cell>
          <cell r="G131">
            <v>373.54545454545456</v>
          </cell>
        </row>
        <row r="132">
          <cell r="A132" t="str">
            <v>21206</v>
          </cell>
          <cell r="B132" t="str">
            <v xml:space="preserve">MOSSYROCK           </v>
          </cell>
          <cell r="C132" t="str">
            <v>BLS</v>
          </cell>
          <cell r="D132">
            <v>13271</v>
          </cell>
          <cell r="E132">
            <v>7362</v>
          </cell>
          <cell r="F132">
            <v>0.55474342551427924</v>
          </cell>
          <cell r="G132">
            <v>320.08695652173913</v>
          </cell>
        </row>
        <row r="133">
          <cell r="A133" t="str">
            <v>21214</v>
          </cell>
          <cell r="B133" t="str">
            <v xml:space="preserve">MORTON              </v>
          </cell>
          <cell r="C133" t="str">
            <v>BLS</v>
          </cell>
          <cell r="D133">
            <v>8073</v>
          </cell>
          <cell r="E133">
            <v>4081</v>
          </cell>
          <cell r="F133">
            <v>0.50551220116437512</v>
          </cell>
          <cell r="G133">
            <v>177.43478260869566</v>
          </cell>
        </row>
        <row r="134">
          <cell r="A134" t="str">
            <v>21226</v>
          </cell>
          <cell r="B134" t="str">
            <v xml:space="preserve">ADNA                </v>
          </cell>
          <cell r="C134" t="str">
            <v>BL</v>
          </cell>
          <cell r="D134">
            <v>15065</v>
          </cell>
          <cell r="E134">
            <v>5282</v>
          </cell>
          <cell r="F134">
            <v>0.35061400597411219</v>
          </cell>
          <cell r="G134">
            <v>229.65217391304347</v>
          </cell>
        </row>
        <row r="135">
          <cell r="A135" t="str">
            <v>21232</v>
          </cell>
          <cell r="B135" t="str">
            <v xml:space="preserve">WINLOCK             </v>
          </cell>
          <cell r="C135" t="str">
            <v>BLC</v>
          </cell>
          <cell r="D135">
            <v>14300</v>
          </cell>
          <cell r="E135">
            <v>10105</v>
          </cell>
          <cell r="F135">
            <v>0.70664335664335665</v>
          </cell>
          <cell r="G135">
            <v>459.31818181818181</v>
          </cell>
        </row>
        <row r="136">
          <cell r="A136" t="str">
            <v>21234</v>
          </cell>
          <cell r="B136" t="str">
            <v xml:space="preserve">BOISTFORT           </v>
          </cell>
          <cell r="C136" t="str">
            <v>BL</v>
          </cell>
          <cell r="D136">
            <v>1196</v>
          </cell>
          <cell r="E136">
            <v>1244</v>
          </cell>
          <cell r="F136">
            <v>1.040133779264214</v>
          </cell>
          <cell r="G136">
            <v>54.086956521739133</v>
          </cell>
        </row>
        <row r="137">
          <cell r="A137" t="str">
            <v>21237</v>
          </cell>
          <cell r="B137" t="str">
            <v xml:space="preserve">TOLEDO              </v>
          </cell>
          <cell r="C137" t="str">
            <v>BLC</v>
          </cell>
          <cell r="D137">
            <v>17182</v>
          </cell>
          <cell r="E137">
            <v>7399</v>
          </cell>
          <cell r="F137">
            <v>0.4306250727505529</v>
          </cell>
          <cell r="G137">
            <v>336.31818181818181</v>
          </cell>
        </row>
        <row r="138">
          <cell r="A138" t="str">
            <v>21300</v>
          </cell>
          <cell r="B138" t="str">
            <v xml:space="preserve">ONALASKA            </v>
          </cell>
          <cell r="C138" t="str">
            <v>BLS</v>
          </cell>
          <cell r="D138">
            <v>15862</v>
          </cell>
          <cell r="E138">
            <v>8919</v>
          </cell>
          <cell r="F138">
            <v>0.56228722733577108</v>
          </cell>
          <cell r="G138">
            <v>405.40909090909093</v>
          </cell>
        </row>
        <row r="139">
          <cell r="A139" t="str">
            <v>21301</v>
          </cell>
          <cell r="B139" t="str">
            <v xml:space="preserve">PE ELL              </v>
          </cell>
          <cell r="C139" t="str">
            <v>BL</v>
          </cell>
          <cell r="D139">
            <v>6666</v>
          </cell>
          <cell r="E139">
            <v>3717</v>
          </cell>
          <cell r="F139">
            <v>0.5576057605760576</v>
          </cell>
          <cell r="G139">
            <v>168.95454545454547</v>
          </cell>
        </row>
        <row r="140">
          <cell r="A140" t="str">
            <v>21302</v>
          </cell>
          <cell r="B140" t="str">
            <v xml:space="preserve">CHEHALIS            </v>
          </cell>
          <cell r="C140" t="str">
            <v>BLC</v>
          </cell>
          <cell r="D140">
            <v>64699</v>
          </cell>
          <cell r="E140">
            <v>28714</v>
          </cell>
          <cell r="F140">
            <v>0.44380902332338984</v>
          </cell>
          <cell r="G140">
            <v>1248.4347826086957</v>
          </cell>
        </row>
        <row r="141">
          <cell r="A141" t="str">
            <v>21303</v>
          </cell>
          <cell r="B141" t="str">
            <v xml:space="preserve">WHITE PASS          </v>
          </cell>
          <cell r="C141" t="str">
            <v>BLSC</v>
          </cell>
          <cell r="D141">
            <v>9350</v>
          </cell>
          <cell r="E141">
            <v>5747</v>
          </cell>
          <cell r="F141">
            <v>0.61465240641711227</v>
          </cell>
          <cell r="G141">
            <v>261.22727272727275</v>
          </cell>
        </row>
        <row r="142">
          <cell r="A142" t="str">
            <v>21401</v>
          </cell>
          <cell r="B142" t="str">
            <v xml:space="preserve">CENTRALIA           </v>
          </cell>
          <cell r="C142" t="str">
            <v>BLSC</v>
          </cell>
          <cell r="D142">
            <v>77308</v>
          </cell>
          <cell r="E142">
            <v>48189</v>
          </cell>
          <cell r="F142">
            <v>0.6233378175609251</v>
          </cell>
          <cell r="G142">
            <v>2190.409090909091</v>
          </cell>
        </row>
        <row r="143">
          <cell r="A143" t="str">
            <v>22008</v>
          </cell>
          <cell r="B143" t="str">
            <v xml:space="preserve">SPRAGUE             </v>
          </cell>
          <cell r="C143" t="str">
            <v>BL</v>
          </cell>
          <cell r="D143">
            <v>1562</v>
          </cell>
          <cell r="E143">
            <v>903</v>
          </cell>
          <cell r="F143">
            <v>0.57810499359795131</v>
          </cell>
          <cell r="G143">
            <v>41.045454545454547</v>
          </cell>
        </row>
        <row r="144">
          <cell r="A144" t="str">
            <v>22009</v>
          </cell>
          <cell r="B144" t="str">
            <v xml:space="preserve">REARDAN             </v>
          </cell>
          <cell r="C144" t="str">
            <v>BL</v>
          </cell>
          <cell r="D144">
            <v>15422</v>
          </cell>
          <cell r="E144">
            <v>5965</v>
          </cell>
          <cell r="F144">
            <v>0.38678511217740891</v>
          </cell>
          <cell r="G144">
            <v>271.13636363636363</v>
          </cell>
        </row>
        <row r="145">
          <cell r="A145" t="str">
            <v>22017</v>
          </cell>
          <cell r="B145" t="str">
            <v xml:space="preserve">ALMIRA              </v>
          </cell>
          <cell r="C145" t="str">
            <v>BL</v>
          </cell>
          <cell r="D145">
            <v>2829</v>
          </cell>
          <cell r="E145">
            <v>1960</v>
          </cell>
          <cell r="F145">
            <v>0.69282431954754331</v>
          </cell>
          <cell r="G145">
            <v>85.217391304347828</v>
          </cell>
        </row>
        <row r="146">
          <cell r="A146" t="str">
            <v>22073</v>
          </cell>
          <cell r="B146" t="str">
            <v xml:space="preserve">CRESTON             </v>
          </cell>
          <cell r="C146" t="str">
            <v>BL</v>
          </cell>
          <cell r="D146">
            <v>2323</v>
          </cell>
          <cell r="E146">
            <v>1329</v>
          </cell>
          <cell r="F146">
            <v>0.57210503659061562</v>
          </cell>
          <cell r="G146">
            <v>57.782608695652172</v>
          </cell>
        </row>
        <row r="147">
          <cell r="A147" t="str">
            <v>22105</v>
          </cell>
          <cell r="B147" t="str">
            <v xml:space="preserve">ODESSA              </v>
          </cell>
          <cell r="C147" t="str">
            <v>BL</v>
          </cell>
          <cell r="D147">
            <v>4935</v>
          </cell>
          <cell r="E147">
            <v>2791</v>
          </cell>
          <cell r="F147">
            <v>0.56555217831813576</v>
          </cell>
          <cell r="G147">
            <v>132.9047619047619</v>
          </cell>
        </row>
        <row r="148">
          <cell r="A148" t="str">
            <v>22200</v>
          </cell>
          <cell r="B148" t="str">
            <v xml:space="preserve">WILBUR              </v>
          </cell>
          <cell r="C148" t="str">
            <v>BL</v>
          </cell>
          <cell r="D148">
            <v>7015</v>
          </cell>
          <cell r="E148">
            <v>3355</v>
          </cell>
          <cell r="F148">
            <v>0.47826086956521741</v>
          </cell>
          <cell r="G148">
            <v>145.86956521739131</v>
          </cell>
        </row>
        <row r="149">
          <cell r="A149" t="str">
            <v>22204</v>
          </cell>
          <cell r="B149" t="str">
            <v xml:space="preserve">HARRINGTON          </v>
          </cell>
          <cell r="C149" t="str">
            <v>BL</v>
          </cell>
          <cell r="D149">
            <v>2226</v>
          </cell>
          <cell r="E149">
            <v>1408</v>
          </cell>
          <cell r="F149">
            <v>0.63252470799640614</v>
          </cell>
          <cell r="G149">
            <v>67.047619047619051</v>
          </cell>
        </row>
        <row r="150">
          <cell r="A150" t="str">
            <v>22207</v>
          </cell>
          <cell r="B150" t="str">
            <v xml:space="preserve">DAVENPORT           </v>
          </cell>
          <cell r="C150" t="str">
            <v>BL</v>
          </cell>
          <cell r="D150">
            <v>12537</v>
          </cell>
          <cell r="E150">
            <v>7325</v>
          </cell>
          <cell r="F150">
            <v>0.58427055914493098</v>
          </cell>
          <cell r="G150">
            <v>348.8095238095238</v>
          </cell>
        </row>
        <row r="151">
          <cell r="A151" t="str">
            <v>23042</v>
          </cell>
          <cell r="B151" t="str">
            <v xml:space="preserve">SOUTHSIDE           </v>
          </cell>
          <cell r="C151" t="str">
            <v>BL</v>
          </cell>
          <cell r="D151">
            <v>4439</v>
          </cell>
          <cell r="E151">
            <v>1646</v>
          </cell>
          <cell r="F151">
            <v>0.3708042351881054</v>
          </cell>
          <cell r="G151">
            <v>71.565217391304344</v>
          </cell>
        </row>
        <row r="152">
          <cell r="A152" t="str">
            <v>23054</v>
          </cell>
          <cell r="B152" t="str">
            <v xml:space="preserve">GRAPEVIEW           </v>
          </cell>
          <cell r="C152" t="str">
            <v>BL</v>
          </cell>
          <cell r="D152">
            <v>5198</v>
          </cell>
          <cell r="E152">
            <v>2028</v>
          </cell>
          <cell r="F152">
            <v>0.39015005771450556</v>
          </cell>
          <cell r="G152">
            <v>88.173913043478265</v>
          </cell>
        </row>
        <row r="153">
          <cell r="A153" t="str">
            <v>23309</v>
          </cell>
          <cell r="B153" t="str">
            <v xml:space="preserve">SHELTON             </v>
          </cell>
          <cell r="C153" t="str">
            <v>BLS</v>
          </cell>
          <cell r="D153">
            <v>92290</v>
          </cell>
          <cell r="E153">
            <v>47539</v>
          </cell>
          <cell r="F153">
            <v>0.51510456170766061</v>
          </cell>
          <cell r="G153">
            <v>2160.8636363636365</v>
          </cell>
        </row>
        <row r="154">
          <cell r="A154" t="str">
            <v>23311</v>
          </cell>
          <cell r="B154" t="str">
            <v xml:space="preserve">MARY M KNIGHT       </v>
          </cell>
          <cell r="C154" t="str">
            <v>BL</v>
          </cell>
          <cell r="D154">
            <v>3850</v>
          </cell>
          <cell r="E154">
            <v>2299</v>
          </cell>
          <cell r="F154">
            <v>0.5971428571428572</v>
          </cell>
          <cell r="G154">
            <v>104.5</v>
          </cell>
        </row>
        <row r="155">
          <cell r="A155" t="str">
            <v>23402</v>
          </cell>
          <cell r="B155" t="str">
            <v xml:space="preserve">PIONEER             </v>
          </cell>
          <cell r="C155" t="str">
            <v>BLS</v>
          </cell>
          <cell r="D155">
            <v>14366</v>
          </cell>
          <cell r="E155">
            <v>7706</v>
          </cell>
          <cell r="F155">
            <v>0.53640540164276762</v>
          </cell>
          <cell r="G155">
            <v>350.27272727272725</v>
          </cell>
        </row>
        <row r="156">
          <cell r="A156" t="str">
            <v>23403</v>
          </cell>
          <cell r="B156" t="str">
            <v xml:space="preserve">NORTH MASON         </v>
          </cell>
          <cell r="C156" t="str">
            <v>BL</v>
          </cell>
          <cell r="D156">
            <v>46090</v>
          </cell>
          <cell r="E156">
            <v>22062</v>
          </cell>
          <cell r="F156">
            <v>0.47867216315903666</v>
          </cell>
          <cell r="G156">
            <v>1002.8181818181819</v>
          </cell>
        </row>
        <row r="157">
          <cell r="A157" t="str">
            <v>23404</v>
          </cell>
          <cell r="B157" t="str">
            <v xml:space="preserve">HOOD CANAL          </v>
          </cell>
          <cell r="C157" t="str">
            <v>BLS</v>
          </cell>
          <cell r="D157">
            <v>6900</v>
          </cell>
          <cell r="E157">
            <v>5697</v>
          </cell>
          <cell r="F157">
            <v>0.82565217391304346</v>
          </cell>
          <cell r="G157">
            <v>247.69565217391303</v>
          </cell>
        </row>
        <row r="158">
          <cell r="A158" t="str">
            <v>24014</v>
          </cell>
          <cell r="B158" t="str">
            <v xml:space="preserve">NESPELEM            </v>
          </cell>
          <cell r="C158" t="str">
            <v>BLS</v>
          </cell>
          <cell r="D158">
            <v>2618</v>
          </cell>
          <cell r="E158">
            <v>2304</v>
          </cell>
          <cell r="F158">
            <v>0.88006111535523301</v>
          </cell>
          <cell r="G158">
            <v>104.72727272727273</v>
          </cell>
        </row>
        <row r="159">
          <cell r="A159" t="str">
            <v>24019</v>
          </cell>
          <cell r="B159" t="str">
            <v xml:space="preserve">OMAK                </v>
          </cell>
          <cell r="C159" t="str">
            <v>BLSC</v>
          </cell>
          <cell r="D159">
            <v>36133</v>
          </cell>
          <cell r="E159">
            <v>19958</v>
          </cell>
          <cell r="F159">
            <v>0.55234826889546951</v>
          </cell>
          <cell r="G159">
            <v>867.73913043478262</v>
          </cell>
        </row>
        <row r="160">
          <cell r="A160" t="str">
            <v>24105</v>
          </cell>
          <cell r="B160" t="str">
            <v xml:space="preserve">OKANOGAN            </v>
          </cell>
          <cell r="C160" t="str">
            <v>BLC</v>
          </cell>
          <cell r="D160">
            <v>26519</v>
          </cell>
          <cell r="E160">
            <v>11409</v>
          </cell>
          <cell r="F160">
            <v>0.43021984237716354</v>
          </cell>
          <cell r="G160">
            <v>496.04347826086956</v>
          </cell>
        </row>
        <row r="161">
          <cell r="A161" t="str">
            <v>24111</v>
          </cell>
          <cell r="B161" t="str">
            <v xml:space="preserve">BREWSTER            </v>
          </cell>
          <cell r="C161" t="str">
            <v>BLSC</v>
          </cell>
          <cell r="D161">
            <v>22609</v>
          </cell>
          <cell r="E161">
            <v>18737</v>
          </cell>
          <cell r="F161">
            <v>0.82874076695121413</v>
          </cell>
          <cell r="G161">
            <v>814.6521739130435</v>
          </cell>
        </row>
        <row r="162">
          <cell r="A162" t="str">
            <v>24122</v>
          </cell>
          <cell r="B162" t="str">
            <v xml:space="preserve">PATEROS             </v>
          </cell>
          <cell r="C162" t="str">
            <v>BLS</v>
          </cell>
          <cell r="D162">
            <v>6670</v>
          </cell>
          <cell r="E162">
            <v>4253</v>
          </cell>
          <cell r="F162">
            <v>0.63763118440779609</v>
          </cell>
          <cell r="G162">
            <v>184.91304347826087</v>
          </cell>
        </row>
        <row r="163">
          <cell r="A163" t="str">
            <v>24350</v>
          </cell>
          <cell r="B163" t="str">
            <v xml:space="preserve">METHOW VALLEY       </v>
          </cell>
          <cell r="C163" t="str">
            <v>BL</v>
          </cell>
          <cell r="D163">
            <v>14322</v>
          </cell>
          <cell r="E163">
            <v>7114</v>
          </cell>
          <cell r="F163">
            <v>0.49671833542801286</v>
          </cell>
          <cell r="G163">
            <v>323.36363636363637</v>
          </cell>
        </row>
        <row r="164">
          <cell r="A164" t="str">
            <v>24404</v>
          </cell>
          <cell r="B164" t="str">
            <v xml:space="preserve">TONASKET            </v>
          </cell>
          <cell r="C164" t="str">
            <v>BLSC</v>
          </cell>
          <cell r="D164">
            <v>27301</v>
          </cell>
          <cell r="E164">
            <v>15002</v>
          </cell>
          <cell r="F164">
            <v>0.54950368118383941</v>
          </cell>
          <cell r="G164">
            <v>652.26086956521738</v>
          </cell>
        </row>
        <row r="165">
          <cell r="A165" t="str">
            <v>24410</v>
          </cell>
          <cell r="B165" t="str">
            <v xml:space="preserve">OROVILLE            </v>
          </cell>
          <cell r="C165" t="str">
            <v>BLC</v>
          </cell>
          <cell r="D165">
            <v>13046</v>
          </cell>
          <cell r="E165">
            <v>7676</v>
          </cell>
          <cell r="F165">
            <v>0.58837957994787671</v>
          </cell>
          <cell r="G165">
            <v>348.90909090909093</v>
          </cell>
        </row>
        <row r="166">
          <cell r="A166" t="str">
            <v>25101</v>
          </cell>
          <cell r="B166" t="str">
            <v xml:space="preserve">OCEAN BEACH         </v>
          </cell>
          <cell r="C166" t="str">
            <v>BLSC</v>
          </cell>
          <cell r="D166">
            <v>21189</v>
          </cell>
          <cell r="E166">
            <v>13291</v>
          </cell>
          <cell r="F166">
            <v>0.62725942706121096</v>
          </cell>
          <cell r="G166">
            <v>632.90476190476193</v>
          </cell>
        </row>
        <row r="167">
          <cell r="A167" t="str">
            <v>25116</v>
          </cell>
          <cell r="B167" t="str">
            <v xml:space="preserve">RAYMOND             </v>
          </cell>
          <cell r="C167" t="str">
            <v>BL</v>
          </cell>
          <cell r="D167">
            <v>13110</v>
          </cell>
          <cell r="E167">
            <v>6353</v>
          </cell>
          <cell r="F167">
            <v>0.48459191456903128</v>
          </cell>
          <cell r="G167">
            <v>276.21739130434781</v>
          </cell>
        </row>
        <row r="168">
          <cell r="A168" t="str">
            <v>25118</v>
          </cell>
          <cell r="B168" t="str">
            <v xml:space="preserve">SOUTH BEND          </v>
          </cell>
          <cell r="C168" t="str">
            <v>BL</v>
          </cell>
          <cell r="D168">
            <v>11572</v>
          </cell>
          <cell r="E168">
            <v>8619</v>
          </cell>
          <cell r="F168">
            <v>0.7448150708606982</v>
          </cell>
          <cell r="G168">
            <v>391.77272727272725</v>
          </cell>
        </row>
        <row r="169">
          <cell r="A169" t="str">
            <v>25155</v>
          </cell>
          <cell r="B169" t="str">
            <v xml:space="preserve">NASELLE GRAYS RIV   </v>
          </cell>
          <cell r="C169" t="str">
            <v>BL</v>
          </cell>
          <cell r="D169">
            <v>7061</v>
          </cell>
          <cell r="E169">
            <v>3935</v>
          </cell>
          <cell r="F169">
            <v>0.55728650332814045</v>
          </cell>
          <cell r="G169">
            <v>171.08695652173913</v>
          </cell>
        </row>
        <row r="170">
          <cell r="A170" t="str">
            <v>25160</v>
          </cell>
          <cell r="B170" t="str">
            <v xml:space="preserve">WILLAPA VALLEY      </v>
          </cell>
          <cell r="C170" t="str">
            <v>BL</v>
          </cell>
          <cell r="D170">
            <v>8470</v>
          </cell>
          <cell r="E170">
            <v>5460</v>
          </cell>
          <cell r="F170">
            <v>0.64462809917355368</v>
          </cell>
          <cell r="G170">
            <v>248.18181818181819</v>
          </cell>
        </row>
        <row r="171">
          <cell r="A171" t="str">
            <v>25200</v>
          </cell>
          <cell r="B171" t="str">
            <v xml:space="preserve">NORTH RIVER         </v>
          </cell>
          <cell r="C171" t="str">
            <v>BL</v>
          </cell>
          <cell r="D171">
            <v>1288</v>
          </cell>
          <cell r="E171">
            <v>721</v>
          </cell>
          <cell r="F171">
            <v>0.55978260869565222</v>
          </cell>
          <cell r="G171">
            <v>31.347826086956523</v>
          </cell>
        </row>
        <row r="172">
          <cell r="A172" t="str">
            <v>26056</v>
          </cell>
          <cell r="B172" t="str">
            <v xml:space="preserve">NEWPORT             </v>
          </cell>
          <cell r="C172" t="str">
            <v>BLS</v>
          </cell>
          <cell r="D172">
            <v>24495</v>
          </cell>
          <cell r="E172">
            <v>13652</v>
          </cell>
          <cell r="F172">
            <v>0.5573382322923045</v>
          </cell>
          <cell r="G172">
            <v>593.56521739130437</v>
          </cell>
        </row>
        <row r="173">
          <cell r="A173" t="str">
            <v>26059</v>
          </cell>
          <cell r="B173" t="str">
            <v xml:space="preserve">CUSICK              </v>
          </cell>
          <cell r="C173" t="str">
            <v>BL</v>
          </cell>
          <cell r="D173">
            <v>5896</v>
          </cell>
          <cell r="E173">
            <v>4347</v>
          </cell>
          <cell r="F173">
            <v>0.73727951153324289</v>
          </cell>
          <cell r="G173">
            <v>197.59090909090909</v>
          </cell>
        </row>
        <row r="174">
          <cell r="A174" t="str">
            <v>26070</v>
          </cell>
          <cell r="B174" t="str">
            <v xml:space="preserve">SELKIRK             </v>
          </cell>
          <cell r="C174" t="str">
            <v>BL</v>
          </cell>
          <cell r="D174">
            <v>5712</v>
          </cell>
          <cell r="E174">
            <v>2706</v>
          </cell>
          <cell r="F174">
            <v>0.47373949579831931</v>
          </cell>
          <cell r="G174">
            <v>119.38235294117646</v>
          </cell>
        </row>
        <row r="175">
          <cell r="A175" t="str">
            <v>27001</v>
          </cell>
          <cell r="B175" t="str">
            <v xml:space="preserve">STEILACOOM HIST.    </v>
          </cell>
          <cell r="C175" t="str">
            <v>BLC</v>
          </cell>
          <cell r="D175">
            <v>69184</v>
          </cell>
          <cell r="E175">
            <v>22824</v>
          </cell>
          <cell r="F175">
            <v>0.32990286771507865</v>
          </cell>
          <cell r="G175">
            <v>992.3478260869565</v>
          </cell>
        </row>
        <row r="176">
          <cell r="A176" t="str">
            <v>27003</v>
          </cell>
          <cell r="B176" t="str">
            <v xml:space="preserve">PUYALLUP            </v>
          </cell>
          <cell r="C176" t="str">
            <v>BL</v>
          </cell>
          <cell r="D176">
            <v>452424</v>
          </cell>
          <cell r="E176">
            <v>130136</v>
          </cell>
          <cell r="F176">
            <v>0.2876416812547522</v>
          </cell>
          <cell r="G176">
            <v>6196.9523809523807</v>
          </cell>
        </row>
        <row r="177">
          <cell r="A177" t="str">
            <v>27010</v>
          </cell>
          <cell r="B177" t="str">
            <v xml:space="preserve">TACOMA              </v>
          </cell>
          <cell r="C177" t="str">
            <v>BLS</v>
          </cell>
          <cell r="D177">
            <v>695984.44444444438</v>
          </cell>
          <cell r="E177">
            <v>379751</v>
          </cell>
          <cell r="F177">
            <v>0.54563144770157701</v>
          </cell>
          <cell r="G177">
            <v>16537.543548387097</v>
          </cell>
        </row>
        <row r="178">
          <cell r="A178" t="str">
            <v>27019</v>
          </cell>
          <cell r="B178" t="str">
            <v xml:space="preserve">CARBONADO           </v>
          </cell>
          <cell r="C178" t="str">
            <v>BL</v>
          </cell>
          <cell r="D178">
            <v>4026</v>
          </cell>
          <cell r="E178">
            <v>970</v>
          </cell>
          <cell r="F178">
            <v>0.24093392945851963</v>
          </cell>
          <cell r="G178">
            <v>44.090909090909093</v>
          </cell>
        </row>
        <row r="179">
          <cell r="A179" t="str">
            <v>27083</v>
          </cell>
          <cell r="B179" t="str">
            <v xml:space="preserve">UNIVERSITY PLACE    </v>
          </cell>
          <cell r="C179" t="str">
            <v>BLS</v>
          </cell>
          <cell r="D179">
            <v>133216</v>
          </cell>
          <cell r="E179">
            <v>59701</v>
          </cell>
          <cell r="F179">
            <v>0.44815187364881093</v>
          </cell>
          <cell r="G179">
            <v>2595.695652173913</v>
          </cell>
        </row>
        <row r="180">
          <cell r="A180" t="str">
            <v>27320</v>
          </cell>
          <cell r="B180" t="str">
            <v xml:space="preserve">SUMNER              </v>
          </cell>
          <cell r="C180" t="str">
            <v>BLS</v>
          </cell>
          <cell r="D180">
            <v>202202</v>
          </cell>
          <cell r="E180">
            <v>83641</v>
          </cell>
          <cell r="F180">
            <v>0.41365070572991364</v>
          </cell>
          <cell r="G180">
            <v>3801.8636363636365</v>
          </cell>
        </row>
        <row r="181">
          <cell r="A181" t="str">
            <v>27343</v>
          </cell>
          <cell r="B181" t="str">
            <v xml:space="preserve">DIERINGER           </v>
          </cell>
          <cell r="C181" t="str">
            <v>BL</v>
          </cell>
          <cell r="D181">
            <v>34304</v>
          </cell>
          <cell r="E181">
            <v>10161</v>
          </cell>
          <cell r="F181">
            <v>0.29620452425373134</v>
          </cell>
          <cell r="G181">
            <v>454.97014925373139</v>
          </cell>
        </row>
        <row r="182">
          <cell r="A182" t="str">
            <v>27344</v>
          </cell>
          <cell r="B182" t="str">
            <v xml:space="preserve">ORTING              </v>
          </cell>
          <cell r="C182" t="str">
            <v>BL</v>
          </cell>
          <cell r="D182">
            <v>54556</v>
          </cell>
          <cell r="E182">
            <v>17566</v>
          </cell>
          <cell r="F182">
            <v>0.32198108365715961</v>
          </cell>
          <cell r="G182">
            <v>763.73913043478262</v>
          </cell>
        </row>
        <row r="183">
          <cell r="A183" t="str">
            <v>27400</v>
          </cell>
          <cell r="B183" t="str">
            <v xml:space="preserve">CLOVER PARK         </v>
          </cell>
          <cell r="C183" t="str">
            <v>BLC</v>
          </cell>
          <cell r="D183">
            <v>284073</v>
          </cell>
          <cell r="E183">
            <v>168055</v>
          </cell>
          <cell r="F183">
            <v>0.59159089388995079</v>
          </cell>
          <cell r="G183">
            <v>7306.739130434783</v>
          </cell>
        </row>
        <row r="184">
          <cell r="A184" t="str">
            <v>27401</v>
          </cell>
          <cell r="B184" t="str">
            <v xml:space="preserve">PENINSULA           </v>
          </cell>
          <cell r="C184" t="str">
            <v>BLSC</v>
          </cell>
          <cell r="D184">
            <v>188186.53333333335</v>
          </cell>
          <cell r="E184">
            <v>60638</v>
          </cell>
          <cell r="F184">
            <v>0.32222284414258473</v>
          </cell>
          <cell r="G184">
            <v>2667.3607038123164</v>
          </cell>
        </row>
        <row r="185">
          <cell r="A185" t="str">
            <v>27402</v>
          </cell>
          <cell r="B185" t="str">
            <v xml:space="preserve">FRANKLIN PIERCE     </v>
          </cell>
          <cell r="C185" t="str">
            <v>BLS</v>
          </cell>
          <cell r="D185">
            <v>172326</v>
          </cell>
          <cell r="E185">
            <v>119052</v>
          </cell>
          <cell r="F185">
            <v>0.69085338254239059</v>
          </cell>
          <cell r="G185">
            <v>5411.454545454545</v>
          </cell>
        </row>
        <row r="186">
          <cell r="A186" t="str">
            <v>27403</v>
          </cell>
          <cell r="B186" t="str">
            <v xml:space="preserve">BETHEL              </v>
          </cell>
          <cell r="C186" t="str">
            <v>BLS</v>
          </cell>
          <cell r="D186">
            <v>417773.79310344829</v>
          </cell>
          <cell r="E186">
            <v>188854</v>
          </cell>
          <cell r="F186">
            <v>0.45204846047687908</v>
          </cell>
          <cell r="G186">
            <v>8570.8388106416278</v>
          </cell>
        </row>
        <row r="187">
          <cell r="A187" t="str">
            <v>27404</v>
          </cell>
          <cell r="B187" t="str">
            <v xml:space="preserve">EATONVILLE          </v>
          </cell>
          <cell r="C187" t="str">
            <v>BLC</v>
          </cell>
          <cell r="D187">
            <v>40458</v>
          </cell>
          <cell r="E187">
            <v>18451</v>
          </cell>
          <cell r="F187">
            <v>0.4560531909634683</v>
          </cell>
          <cell r="G187">
            <v>838.68181818181813</v>
          </cell>
        </row>
        <row r="188">
          <cell r="A188" t="str">
            <v>27416</v>
          </cell>
          <cell r="B188" t="str">
            <v xml:space="preserve">WHITE RIVER         </v>
          </cell>
          <cell r="C188" t="str">
            <v>BL</v>
          </cell>
          <cell r="D188">
            <v>90942</v>
          </cell>
          <cell r="E188">
            <v>24322</v>
          </cell>
          <cell r="F188">
            <v>0.26744518484308683</v>
          </cell>
          <cell r="G188">
            <v>1057.4782608695652</v>
          </cell>
        </row>
        <row r="189">
          <cell r="A189" t="str">
            <v>27417</v>
          </cell>
          <cell r="B189" t="str">
            <v xml:space="preserve">FIFE                </v>
          </cell>
          <cell r="C189" t="str">
            <v>BL</v>
          </cell>
          <cell r="D189">
            <v>75091.5</v>
          </cell>
          <cell r="E189">
            <v>34793</v>
          </cell>
          <cell r="F189">
            <v>0.46334139017065845</v>
          </cell>
          <cell r="G189">
            <v>1697.219512195122</v>
          </cell>
        </row>
        <row r="190">
          <cell r="A190" t="str">
            <v>28137</v>
          </cell>
          <cell r="B190" t="str">
            <v xml:space="preserve">ORCAS               </v>
          </cell>
          <cell r="C190" t="str">
            <v>BL</v>
          </cell>
          <cell r="D190">
            <v>9013.3333333333339</v>
          </cell>
          <cell r="E190">
            <v>4676</v>
          </cell>
          <cell r="F190">
            <v>0.51878698224852071</v>
          </cell>
          <cell r="G190">
            <v>215.8153846153846</v>
          </cell>
        </row>
        <row r="191">
          <cell r="A191" t="str">
            <v>28144</v>
          </cell>
          <cell r="B191" t="str">
            <v xml:space="preserve">LOPEZ               </v>
          </cell>
          <cell r="C191" t="str">
            <v>BL</v>
          </cell>
          <cell r="D191">
            <v>5060</v>
          </cell>
          <cell r="E191">
            <v>2387</v>
          </cell>
          <cell r="F191">
            <v>0.47173913043478261</v>
          </cell>
          <cell r="G191">
            <v>103.78260869565217</v>
          </cell>
        </row>
        <row r="192">
          <cell r="A192" t="str">
            <v>28149</v>
          </cell>
          <cell r="B192" t="str">
            <v xml:space="preserve">SAN JUAN            </v>
          </cell>
          <cell r="C192" t="str">
            <v>BL</v>
          </cell>
          <cell r="D192">
            <v>21275</v>
          </cell>
          <cell r="E192">
            <v>6690</v>
          </cell>
          <cell r="F192">
            <v>0.31445358401880141</v>
          </cell>
          <cell r="G192">
            <v>290.86956521739131</v>
          </cell>
        </row>
        <row r="193">
          <cell r="A193" t="str">
            <v>29011</v>
          </cell>
          <cell r="B193" t="str">
            <v xml:space="preserve">CONCRETE            </v>
          </cell>
          <cell r="C193" t="str">
            <v>BL</v>
          </cell>
          <cell r="D193">
            <v>12535</v>
          </cell>
          <cell r="E193">
            <v>6932</v>
          </cell>
          <cell r="F193">
            <v>0.55301156761069004</v>
          </cell>
          <cell r="G193">
            <v>301.39130434782606</v>
          </cell>
        </row>
        <row r="194">
          <cell r="A194" t="str">
            <v>29100</v>
          </cell>
          <cell r="B194" t="str">
            <v xml:space="preserve">BURLINGTON EDISON   </v>
          </cell>
          <cell r="C194" t="str">
            <v>BLS</v>
          </cell>
          <cell r="D194">
            <v>95942</v>
          </cell>
          <cell r="E194">
            <v>38643</v>
          </cell>
          <cell r="F194">
            <v>0.40277459298326074</v>
          </cell>
          <cell r="G194">
            <v>1756.5</v>
          </cell>
        </row>
        <row r="195">
          <cell r="A195" t="str">
            <v>29101</v>
          </cell>
          <cell r="B195" t="str">
            <v xml:space="preserve">SEDRO WOOLLEY       </v>
          </cell>
          <cell r="C195" t="str">
            <v>BL</v>
          </cell>
          <cell r="D195">
            <v>107595.54545454546</v>
          </cell>
          <cell r="E195">
            <v>51005</v>
          </cell>
          <cell r="F195">
            <v>0.47404378856508927</v>
          </cell>
          <cell r="G195">
            <v>2328.0290456431535</v>
          </cell>
        </row>
        <row r="196">
          <cell r="A196" t="str">
            <v>29103</v>
          </cell>
          <cell r="B196" t="str">
            <v xml:space="preserve">ANACORTES           </v>
          </cell>
          <cell r="C196" t="str">
            <v>BL</v>
          </cell>
          <cell r="D196">
            <v>59642</v>
          </cell>
          <cell r="E196">
            <v>19459</v>
          </cell>
          <cell r="F196">
            <v>0.32626337144964956</v>
          </cell>
          <cell r="G196">
            <v>884.5</v>
          </cell>
        </row>
        <row r="197">
          <cell r="A197" t="str">
            <v>29311</v>
          </cell>
          <cell r="B197" t="str">
            <v xml:space="preserve">LA CONNER           </v>
          </cell>
          <cell r="C197" t="str">
            <v>BL</v>
          </cell>
          <cell r="D197">
            <v>14398</v>
          </cell>
          <cell r="E197">
            <v>5885</v>
          </cell>
          <cell r="F197">
            <v>0.40873732462842061</v>
          </cell>
          <cell r="G197">
            <v>255.86956521739131</v>
          </cell>
        </row>
        <row r="198">
          <cell r="A198" t="str">
            <v>29317</v>
          </cell>
          <cell r="B198" t="str">
            <v xml:space="preserve">CONWAY              </v>
          </cell>
          <cell r="C198" t="str">
            <v>BL</v>
          </cell>
          <cell r="D198">
            <v>10428</v>
          </cell>
          <cell r="E198">
            <v>3002</v>
          </cell>
          <cell r="F198">
            <v>0.2878787878787879</v>
          </cell>
          <cell r="G198">
            <v>136.45454545454547</v>
          </cell>
        </row>
        <row r="199">
          <cell r="A199" t="str">
            <v>29320</v>
          </cell>
          <cell r="B199" t="str">
            <v xml:space="preserve">MT VERNON           </v>
          </cell>
          <cell r="C199" t="str">
            <v>BLS</v>
          </cell>
          <cell r="D199">
            <v>147131</v>
          </cell>
          <cell r="E199">
            <v>87990</v>
          </cell>
          <cell r="F199">
            <v>0.59803848271268456</v>
          </cell>
          <cell r="G199">
            <v>3825.6521739130435</v>
          </cell>
        </row>
        <row r="200">
          <cell r="A200" t="str">
            <v>30002</v>
          </cell>
          <cell r="B200" t="str">
            <v xml:space="preserve">SKAMANIA            </v>
          </cell>
          <cell r="C200" t="str">
            <v>BL</v>
          </cell>
          <cell r="D200">
            <v>1840</v>
          </cell>
          <cell r="E200">
            <v>1524</v>
          </cell>
          <cell r="F200">
            <v>0.82826086956521738</v>
          </cell>
          <cell r="G200">
            <v>66.260869565217391</v>
          </cell>
        </row>
        <row r="201">
          <cell r="A201" t="str">
            <v>30031</v>
          </cell>
          <cell r="B201" t="str">
            <v xml:space="preserve">MILL A              </v>
          </cell>
          <cell r="C201" t="str">
            <v>BL</v>
          </cell>
          <cell r="D201">
            <v>690</v>
          </cell>
          <cell r="E201">
            <v>373</v>
          </cell>
          <cell r="F201">
            <v>0.54057971014492756</v>
          </cell>
          <cell r="G201">
            <v>16.217391304347824</v>
          </cell>
        </row>
        <row r="202">
          <cell r="A202" t="str">
            <v>30303</v>
          </cell>
          <cell r="B202" t="str">
            <v xml:space="preserve">STEVENSON-CARSON    </v>
          </cell>
          <cell r="C202" t="str">
            <v>BLS</v>
          </cell>
          <cell r="D202">
            <v>22264</v>
          </cell>
          <cell r="E202">
            <v>12893</v>
          </cell>
          <cell r="F202">
            <v>0.579096298957959</v>
          </cell>
          <cell r="G202">
            <v>560.56521739130437</v>
          </cell>
        </row>
        <row r="203">
          <cell r="A203" t="str">
            <v>31002</v>
          </cell>
          <cell r="B203" t="str">
            <v xml:space="preserve">EVERETT             </v>
          </cell>
          <cell r="C203" t="str">
            <v>BLS</v>
          </cell>
          <cell r="D203">
            <v>451812</v>
          </cell>
          <cell r="E203">
            <v>197330</v>
          </cell>
          <cell r="F203">
            <v>0.43675245456074652</v>
          </cell>
          <cell r="G203">
            <v>8579.565217391304</v>
          </cell>
        </row>
        <row r="204">
          <cell r="A204" t="str">
            <v>31004</v>
          </cell>
          <cell r="B204" t="str">
            <v xml:space="preserve">LAKE STEVENS        </v>
          </cell>
          <cell r="C204" t="str">
            <v>BL</v>
          </cell>
          <cell r="D204">
            <v>195546</v>
          </cell>
          <cell r="E204">
            <v>73757</v>
          </cell>
          <cell r="F204">
            <v>0.37718490789890868</v>
          </cell>
          <cell r="G204">
            <v>3206.8260869565215</v>
          </cell>
        </row>
        <row r="205">
          <cell r="A205" t="str">
            <v>31006</v>
          </cell>
          <cell r="B205" t="str">
            <v xml:space="preserve">MUKILTEO            </v>
          </cell>
          <cell r="C205" t="str">
            <v>BLSC</v>
          </cell>
          <cell r="D205">
            <v>332486.73684210528</v>
          </cell>
          <cell r="E205">
            <v>163342</v>
          </cell>
          <cell r="F205">
            <v>0.49127373185285744</v>
          </cell>
          <cell r="G205">
            <v>7514.5230024213079</v>
          </cell>
        </row>
        <row r="206">
          <cell r="A206" t="str">
            <v>31015</v>
          </cell>
          <cell r="B206" t="str">
            <v xml:space="preserve">EDMONDS             </v>
          </cell>
          <cell r="C206" t="str">
            <v>BL</v>
          </cell>
          <cell r="D206">
            <v>428824</v>
          </cell>
          <cell r="E206">
            <v>141431</v>
          </cell>
          <cell r="F206">
            <v>0.32981129787511893</v>
          </cell>
          <cell r="G206">
            <v>6428.681818181818</v>
          </cell>
        </row>
        <row r="207">
          <cell r="A207" t="str">
            <v>31016</v>
          </cell>
          <cell r="B207" t="str">
            <v xml:space="preserve">ARLINGTON           </v>
          </cell>
          <cell r="C207" t="str">
            <v>BL</v>
          </cell>
          <cell r="D207">
            <v>129247.59999999999</v>
          </cell>
          <cell r="E207">
            <v>41047</v>
          </cell>
          <cell r="F207">
            <v>0.31758423367242411</v>
          </cell>
          <cell r="G207">
            <v>1792.4454148471616</v>
          </cell>
        </row>
        <row r="208">
          <cell r="A208" t="str">
            <v>31025</v>
          </cell>
          <cell r="B208" t="str">
            <v xml:space="preserve">MARYSVILLE          </v>
          </cell>
          <cell r="C208" t="str">
            <v>BLSC</v>
          </cell>
          <cell r="D208">
            <v>271862.21739130438</v>
          </cell>
          <cell r="E208">
            <v>100420</v>
          </cell>
          <cell r="F208">
            <v>0.36937828641138704</v>
          </cell>
          <cell r="G208">
            <v>4555.542406311637</v>
          </cell>
        </row>
        <row r="209">
          <cell r="A209" t="str">
            <v>31063</v>
          </cell>
          <cell r="B209" t="str">
            <v xml:space="preserve">INDEX               </v>
          </cell>
          <cell r="C209" t="str">
            <v>BL</v>
          </cell>
          <cell r="D209">
            <v>1034</v>
          </cell>
          <cell r="E209">
            <v>406</v>
          </cell>
          <cell r="F209">
            <v>0.39264990328820115</v>
          </cell>
          <cell r="G209">
            <v>18.454545454545453</v>
          </cell>
        </row>
        <row r="210">
          <cell r="A210" t="str">
            <v>31103</v>
          </cell>
          <cell r="B210" t="str">
            <v xml:space="preserve">MONROE              </v>
          </cell>
          <cell r="C210" t="str">
            <v>BLC</v>
          </cell>
          <cell r="D210">
            <v>137885</v>
          </cell>
          <cell r="E210">
            <v>43581</v>
          </cell>
          <cell r="F210">
            <v>0.31606773760742646</v>
          </cell>
          <cell r="G210">
            <v>1894.8260869565217</v>
          </cell>
        </row>
        <row r="211">
          <cell r="A211" t="str">
            <v>31201</v>
          </cell>
          <cell r="B211" t="str">
            <v xml:space="preserve">SNOHOMISH           </v>
          </cell>
          <cell r="C211" t="str">
            <v>BLC</v>
          </cell>
          <cell r="D211">
            <v>211827</v>
          </cell>
          <cell r="E211">
            <v>64709</v>
          </cell>
          <cell r="F211">
            <v>0.30548041562218226</v>
          </cell>
          <cell r="G211">
            <v>3081.3809523809523</v>
          </cell>
        </row>
        <row r="212">
          <cell r="A212" t="str">
            <v>31306</v>
          </cell>
          <cell r="B212" t="str">
            <v xml:space="preserve">LAKEWOOD            </v>
          </cell>
          <cell r="C212" t="str">
            <v>BL</v>
          </cell>
          <cell r="D212">
            <v>59317</v>
          </cell>
          <cell r="E212">
            <v>18764</v>
          </cell>
          <cell r="F212">
            <v>0.31633427179392082</v>
          </cell>
          <cell r="G212">
            <v>815.82608695652175</v>
          </cell>
        </row>
        <row r="213">
          <cell r="A213" t="str">
            <v>31311</v>
          </cell>
          <cell r="B213" t="str">
            <v xml:space="preserve">SULTAN              </v>
          </cell>
          <cell r="C213" t="str">
            <v>BLC</v>
          </cell>
          <cell r="D213">
            <v>42504</v>
          </cell>
          <cell r="E213">
            <v>20667</v>
          </cell>
          <cell r="F213">
            <v>0.48623658949745907</v>
          </cell>
          <cell r="G213">
            <v>898.56521739130437</v>
          </cell>
        </row>
        <row r="214">
          <cell r="A214" t="str">
            <v>31330</v>
          </cell>
          <cell r="B214" t="str">
            <v xml:space="preserve">DARRINGTON          </v>
          </cell>
          <cell r="C214" t="str">
            <v>BL</v>
          </cell>
          <cell r="D214">
            <v>11661</v>
          </cell>
          <cell r="E214">
            <v>3686</v>
          </cell>
          <cell r="F214">
            <v>0.31609638967498499</v>
          </cell>
          <cell r="G214">
            <v>160.2608695652174</v>
          </cell>
        </row>
        <row r="215">
          <cell r="A215" t="str">
            <v>31332</v>
          </cell>
          <cell r="B215" t="str">
            <v xml:space="preserve">GRANITE FALLS       </v>
          </cell>
          <cell r="C215" t="str">
            <v>BL</v>
          </cell>
          <cell r="D215">
            <v>49675.5</v>
          </cell>
          <cell r="E215">
            <v>19542</v>
          </cell>
          <cell r="F215">
            <v>0.3933931213576109</v>
          </cell>
          <cell r="G215">
            <v>881.59398496240601</v>
          </cell>
        </row>
        <row r="216">
          <cell r="A216" t="str">
            <v>31401</v>
          </cell>
          <cell r="B216" t="str">
            <v xml:space="preserve">STANWOOD            </v>
          </cell>
          <cell r="C216" t="str">
            <v>BL</v>
          </cell>
          <cell r="D216">
            <v>106375</v>
          </cell>
          <cell r="E216">
            <v>31003</v>
          </cell>
          <cell r="F216">
            <v>0.2914500587544066</v>
          </cell>
          <cell r="G216">
            <v>1347.9565217391305</v>
          </cell>
        </row>
        <row r="217">
          <cell r="A217" t="str">
            <v>32081</v>
          </cell>
          <cell r="B217" t="str">
            <v xml:space="preserve">SPOKANE             </v>
          </cell>
          <cell r="C217" t="str">
            <v>BLS</v>
          </cell>
          <cell r="D217">
            <v>668734</v>
          </cell>
          <cell r="E217">
            <v>383892</v>
          </cell>
          <cell r="F217">
            <v>0.5740578466176387</v>
          </cell>
          <cell r="G217">
            <v>17449.636363636364</v>
          </cell>
        </row>
        <row r="218">
          <cell r="A218" t="str">
            <v>32325</v>
          </cell>
          <cell r="B218" t="str">
            <v xml:space="preserve">NINE MILE FALLS     </v>
          </cell>
          <cell r="C218" t="str">
            <v>L</v>
          </cell>
          <cell r="D218">
            <v>33220</v>
          </cell>
          <cell r="E218">
            <v>14527</v>
          </cell>
          <cell r="F218">
            <v>0.4372968091511138</v>
          </cell>
          <cell r="G218">
            <v>660.31818181818187</v>
          </cell>
        </row>
        <row r="219">
          <cell r="A219" t="str">
            <v>32326</v>
          </cell>
          <cell r="B219" t="str">
            <v xml:space="preserve">MEDICAL LAKE        </v>
          </cell>
          <cell r="C219" t="str">
            <v>BL</v>
          </cell>
          <cell r="D219">
            <v>43056</v>
          </cell>
          <cell r="E219">
            <v>21524</v>
          </cell>
          <cell r="F219">
            <v>0.4999070977331847</v>
          </cell>
          <cell r="G219">
            <v>935.82608695652175</v>
          </cell>
        </row>
        <row r="220">
          <cell r="A220" t="str">
            <v>32354</v>
          </cell>
          <cell r="B220" t="str">
            <v xml:space="preserve">MEAD                </v>
          </cell>
          <cell r="C220" t="str">
            <v>BL</v>
          </cell>
          <cell r="D220">
            <v>217376.80000000002</v>
          </cell>
          <cell r="E220">
            <v>89327</v>
          </cell>
          <cell r="F220">
            <v>0.41093161735751005</v>
          </cell>
          <cell r="G220">
            <v>4110.1380368098162</v>
          </cell>
        </row>
        <row r="221">
          <cell r="A221" t="str">
            <v>32356</v>
          </cell>
          <cell r="B221" t="str">
            <v xml:space="preserve">CENTRAL VALLEY      </v>
          </cell>
          <cell r="C221" t="str">
            <v>BL</v>
          </cell>
          <cell r="D221">
            <v>295504</v>
          </cell>
          <cell r="E221">
            <v>135143</v>
          </cell>
          <cell r="F221">
            <v>0.45733052682874004</v>
          </cell>
          <cell r="G221">
            <v>5875.782608695652</v>
          </cell>
        </row>
        <row r="222">
          <cell r="A222" t="str">
            <v>32358</v>
          </cell>
          <cell r="B222" t="str">
            <v xml:space="preserve">FREEMAN             </v>
          </cell>
          <cell r="C222" t="str">
            <v>BL</v>
          </cell>
          <cell r="D222">
            <v>21620</v>
          </cell>
          <cell r="E222">
            <v>11078</v>
          </cell>
          <cell r="F222">
            <v>0.51239592969472714</v>
          </cell>
          <cell r="G222">
            <v>481.6521739130435</v>
          </cell>
        </row>
        <row r="223">
          <cell r="A223" t="str">
            <v>32360</v>
          </cell>
          <cell r="B223" t="str">
            <v xml:space="preserve">CHENEY              </v>
          </cell>
          <cell r="C223" t="str">
            <v>BLS</v>
          </cell>
          <cell r="D223">
            <v>100579</v>
          </cell>
          <cell r="E223">
            <v>39593</v>
          </cell>
          <cell r="F223">
            <v>0.39365076208751332</v>
          </cell>
          <cell r="G223">
            <v>1721.4347826086957</v>
          </cell>
        </row>
        <row r="224">
          <cell r="A224" t="str">
            <v>32361</v>
          </cell>
          <cell r="B224" t="str">
            <v xml:space="preserve">EAST VALLEY         </v>
          </cell>
          <cell r="C224" t="str">
            <v>BL</v>
          </cell>
          <cell r="D224">
            <v>92295</v>
          </cell>
          <cell r="E224">
            <v>44696</v>
          </cell>
          <cell r="F224">
            <v>0.48427325423912454</v>
          </cell>
          <cell r="G224">
            <v>2128.3809523809523</v>
          </cell>
        </row>
        <row r="225">
          <cell r="A225" t="str">
            <v>32362</v>
          </cell>
          <cell r="B225" t="str">
            <v xml:space="preserve">LIBERTY             </v>
          </cell>
          <cell r="C225" t="str">
            <v>BL</v>
          </cell>
          <cell r="D225">
            <v>8448</v>
          </cell>
          <cell r="E225">
            <v>5287</v>
          </cell>
          <cell r="F225">
            <v>0.62582859848484851</v>
          </cell>
          <cell r="G225">
            <v>240.31818181818181</v>
          </cell>
        </row>
        <row r="226">
          <cell r="A226" t="str">
            <v>32363</v>
          </cell>
          <cell r="B226" t="str">
            <v xml:space="preserve">WEST VALLEY         </v>
          </cell>
          <cell r="C226" t="str">
            <v>BL</v>
          </cell>
          <cell r="D226">
            <v>78658.8</v>
          </cell>
          <cell r="E226">
            <v>38808</v>
          </cell>
          <cell r="F226">
            <v>0.49337137103540862</v>
          </cell>
          <cell r="G226">
            <v>1921.1881188118812</v>
          </cell>
        </row>
        <row r="227">
          <cell r="A227" t="str">
            <v>32414</v>
          </cell>
          <cell r="B227" t="str">
            <v xml:space="preserve">DEER PARK           </v>
          </cell>
          <cell r="C227" t="str">
            <v>BLSC</v>
          </cell>
          <cell r="D227">
            <v>43078.400000000001</v>
          </cell>
          <cell r="E227">
            <v>21639</v>
          </cell>
          <cell r="F227">
            <v>0.50231670628435598</v>
          </cell>
          <cell r="G227">
            <v>1020.7075471698114</v>
          </cell>
        </row>
        <row r="228">
          <cell r="A228" t="str">
            <v>32416</v>
          </cell>
          <cell r="B228" t="str">
            <v xml:space="preserve">RIVERSIDE           </v>
          </cell>
          <cell r="C228" t="str">
            <v>BLC</v>
          </cell>
          <cell r="D228">
            <v>31027.199999999997</v>
          </cell>
          <cell r="E228">
            <v>16837</v>
          </cell>
          <cell r="F228">
            <v>0.54265289810231032</v>
          </cell>
          <cell r="G228">
            <v>833.5148514851486</v>
          </cell>
        </row>
        <row r="229">
          <cell r="A229" t="str">
            <v>33030</v>
          </cell>
          <cell r="B229" t="str">
            <v xml:space="preserve">ONION CREEK         </v>
          </cell>
          <cell r="C229" t="str">
            <v>BL</v>
          </cell>
          <cell r="D229">
            <v>880</v>
          </cell>
          <cell r="E229">
            <v>584</v>
          </cell>
          <cell r="F229">
            <v>0.66363636363636369</v>
          </cell>
          <cell r="G229">
            <v>26.545454545454547</v>
          </cell>
        </row>
        <row r="230">
          <cell r="A230" t="str">
            <v>33036</v>
          </cell>
          <cell r="B230" t="str">
            <v xml:space="preserve">CHEWELAH            </v>
          </cell>
          <cell r="C230" t="str">
            <v>BLS</v>
          </cell>
          <cell r="D230">
            <v>18964</v>
          </cell>
          <cell r="E230">
            <v>9594</v>
          </cell>
          <cell r="F230">
            <v>0.50590592701961612</v>
          </cell>
          <cell r="G230">
            <v>436.09090909090907</v>
          </cell>
        </row>
        <row r="231">
          <cell r="A231" t="str">
            <v>33049</v>
          </cell>
          <cell r="B231" t="str">
            <v xml:space="preserve">WELLPINIT           </v>
          </cell>
          <cell r="C231" t="str">
            <v>BL</v>
          </cell>
          <cell r="D231">
            <v>7981</v>
          </cell>
          <cell r="E231">
            <v>6702</v>
          </cell>
          <cell r="F231">
            <v>0.83974439293321634</v>
          </cell>
          <cell r="G231">
            <v>291.39130434782606</v>
          </cell>
        </row>
        <row r="232">
          <cell r="A232" t="str">
            <v>33070</v>
          </cell>
          <cell r="B232" t="str">
            <v xml:space="preserve">VALLEY              </v>
          </cell>
          <cell r="C232" t="str">
            <v>BL</v>
          </cell>
          <cell r="D232">
            <v>4876</v>
          </cell>
          <cell r="E232">
            <v>3563</v>
          </cell>
          <cell r="F232">
            <v>0.73072190319934371</v>
          </cell>
          <cell r="G232">
            <v>154.91304347826087</v>
          </cell>
        </row>
        <row r="233">
          <cell r="A233" t="str">
            <v>33115</v>
          </cell>
          <cell r="B233" t="str">
            <v xml:space="preserve">COLVILLE            </v>
          </cell>
          <cell r="C233" t="str">
            <v>BL</v>
          </cell>
          <cell r="D233">
            <v>42067</v>
          </cell>
          <cell r="E233">
            <v>17043</v>
          </cell>
          <cell r="F233">
            <v>0.4051394204483324</v>
          </cell>
          <cell r="G233">
            <v>741</v>
          </cell>
        </row>
        <row r="234">
          <cell r="A234" t="str">
            <v>33183</v>
          </cell>
          <cell r="B234" t="str">
            <v xml:space="preserve">LOON LAKE           </v>
          </cell>
          <cell r="C234" t="str">
            <v>BL</v>
          </cell>
          <cell r="D234">
            <v>2898</v>
          </cell>
          <cell r="E234">
            <v>1988</v>
          </cell>
          <cell r="F234">
            <v>0.68599033816425126</v>
          </cell>
          <cell r="G234">
            <v>86.434782608695656</v>
          </cell>
        </row>
        <row r="235">
          <cell r="A235" t="str">
            <v>33202</v>
          </cell>
          <cell r="B235" t="str">
            <v xml:space="preserve">SUMMIT VALLEY       </v>
          </cell>
          <cell r="C235" t="str">
            <v>BL</v>
          </cell>
          <cell r="D235">
            <v>1782</v>
          </cell>
          <cell r="E235">
            <v>1355</v>
          </cell>
          <cell r="F235">
            <v>0.76038159371492708</v>
          </cell>
          <cell r="G235">
            <v>61.590909090909093</v>
          </cell>
        </row>
        <row r="236">
          <cell r="A236" t="str">
            <v>33205</v>
          </cell>
          <cell r="B236" t="str">
            <v xml:space="preserve">EVERGREEN           </v>
          </cell>
          <cell r="C236" t="str">
            <v>BL</v>
          </cell>
          <cell r="D236">
            <v>484</v>
          </cell>
          <cell r="E236">
            <v>370</v>
          </cell>
          <cell r="F236">
            <v>0.76446280991735538</v>
          </cell>
          <cell r="G236">
            <v>16.818181818181817</v>
          </cell>
        </row>
        <row r="237">
          <cell r="A237" t="str">
            <v>33206</v>
          </cell>
          <cell r="B237" t="str">
            <v xml:space="preserve">COLUMBIA            </v>
          </cell>
          <cell r="C237" t="str">
            <v>BL</v>
          </cell>
          <cell r="D237">
            <v>3608</v>
          </cell>
          <cell r="E237">
            <v>2575</v>
          </cell>
          <cell r="F237">
            <v>0.71369179600886923</v>
          </cell>
          <cell r="G237">
            <v>117.04545454545455</v>
          </cell>
        </row>
        <row r="238">
          <cell r="A238" t="str">
            <v>33207</v>
          </cell>
          <cell r="B238" t="str">
            <v xml:space="preserve">MARY WALKER         </v>
          </cell>
          <cell r="C238" t="str">
            <v>BL</v>
          </cell>
          <cell r="D238">
            <v>10516</v>
          </cell>
          <cell r="E238">
            <v>8851</v>
          </cell>
          <cell r="F238">
            <v>0.84166983643971094</v>
          </cell>
          <cell r="G238">
            <v>402.31818181818181</v>
          </cell>
        </row>
        <row r="239">
          <cell r="A239" t="str">
            <v>33211</v>
          </cell>
          <cell r="B239" t="str">
            <v xml:space="preserve">NORTHPORT           </v>
          </cell>
          <cell r="C239" t="str">
            <v>BL</v>
          </cell>
          <cell r="D239">
            <v>4092</v>
          </cell>
          <cell r="E239">
            <v>2904</v>
          </cell>
          <cell r="F239">
            <v>0.70967741935483875</v>
          </cell>
          <cell r="G239">
            <v>132</v>
          </cell>
        </row>
        <row r="240">
          <cell r="A240" t="str">
            <v>33212</v>
          </cell>
          <cell r="B240" t="str">
            <v xml:space="preserve">KETTLE FALLS        </v>
          </cell>
          <cell r="C240" t="str">
            <v>BLS</v>
          </cell>
          <cell r="D240">
            <v>16082</v>
          </cell>
          <cell r="E240">
            <v>9337</v>
          </cell>
          <cell r="F240">
            <v>0.580586991667703</v>
          </cell>
          <cell r="G240">
            <v>424.40909090909093</v>
          </cell>
        </row>
        <row r="241">
          <cell r="A241" t="str">
            <v>34002</v>
          </cell>
          <cell r="B241" t="str">
            <v xml:space="preserve">YELM                </v>
          </cell>
          <cell r="C241" t="str">
            <v>BLS</v>
          </cell>
          <cell r="D241">
            <v>129651</v>
          </cell>
          <cell r="E241">
            <v>59530</v>
          </cell>
          <cell r="F241">
            <v>0.45915573346908239</v>
          </cell>
          <cell r="G241">
            <v>2588.2608695652175</v>
          </cell>
        </row>
        <row r="242">
          <cell r="A242" t="str">
            <v>34003</v>
          </cell>
          <cell r="B242" t="str">
            <v xml:space="preserve">NORTH THURSTON      </v>
          </cell>
          <cell r="C242" t="str">
            <v>BLS</v>
          </cell>
          <cell r="D242">
            <v>327426</v>
          </cell>
          <cell r="E242">
            <v>153595</v>
          </cell>
          <cell r="F242">
            <v>0.46909836115641396</v>
          </cell>
          <cell r="G242">
            <v>6981.590909090909</v>
          </cell>
        </row>
        <row r="243">
          <cell r="A243" t="str">
            <v>34033</v>
          </cell>
          <cell r="B243" t="str">
            <v xml:space="preserve">TUMWATER            </v>
          </cell>
          <cell r="C243" t="str">
            <v>BL</v>
          </cell>
          <cell r="D243">
            <v>140047</v>
          </cell>
          <cell r="E243">
            <v>56735</v>
          </cell>
          <cell r="F243">
            <v>0.40511399744371535</v>
          </cell>
          <cell r="G243">
            <v>2466.7391304347825</v>
          </cell>
        </row>
        <row r="244">
          <cell r="A244" t="str">
            <v>34111</v>
          </cell>
          <cell r="B244" t="str">
            <v xml:space="preserve">OLYMPIA             </v>
          </cell>
          <cell r="C244" t="str">
            <v>BLS</v>
          </cell>
          <cell r="D244">
            <v>215759.36842105264</v>
          </cell>
          <cell r="E244">
            <v>68301</v>
          </cell>
          <cell r="F244">
            <v>0.31656099338737015</v>
          </cell>
          <cell r="G244">
            <v>3134.586956521739</v>
          </cell>
        </row>
        <row r="245">
          <cell r="A245" t="str">
            <v>34307</v>
          </cell>
          <cell r="B245" t="str">
            <v xml:space="preserve">RAINIER             </v>
          </cell>
          <cell r="C245" t="str">
            <v>BLC</v>
          </cell>
          <cell r="D245">
            <v>20723</v>
          </cell>
          <cell r="E245">
            <v>10401</v>
          </cell>
          <cell r="F245">
            <v>0.50190609467741154</v>
          </cell>
          <cell r="G245">
            <v>452.21739130434781</v>
          </cell>
        </row>
        <row r="246">
          <cell r="A246" t="str">
            <v>34324</v>
          </cell>
          <cell r="B246" t="str">
            <v xml:space="preserve">GRIFFIN             </v>
          </cell>
          <cell r="C246" t="str">
            <v>L</v>
          </cell>
          <cell r="D246">
            <v>15157</v>
          </cell>
          <cell r="E246">
            <v>5595</v>
          </cell>
          <cell r="F246">
            <v>0.36913637263310684</v>
          </cell>
          <cell r="G246">
            <v>243.2608695652174</v>
          </cell>
        </row>
        <row r="247">
          <cell r="A247" t="str">
            <v>34401</v>
          </cell>
          <cell r="B247" t="str">
            <v xml:space="preserve">ROCHESTER           </v>
          </cell>
          <cell r="C247" t="str">
            <v>BLC</v>
          </cell>
          <cell r="D247">
            <v>47636.4</v>
          </cell>
          <cell r="E247">
            <v>28325</v>
          </cell>
          <cell r="F247">
            <v>0.59460832472646963</v>
          </cell>
          <cell r="G247">
            <v>1336.0849056603774</v>
          </cell>
        </row>
        <row r="248">
          <cell r="A248" t="str">
            <v>34402</v>
          </cell>
          <cell r="B248" t="str">
            <v xml:space="preserve">TENINO              </v>
          </cell>
          <cell r="C248" t="str">
            <v>BL</v>
          </cell>
          <cell r="D248">
            <v>27554</v>
          </cell>
          <cell r="E248">
            <v>13614</v>
          </cell>
          <cell r="F248">
            <v>0.49408434347100239</v>
          </cell>
          <cell r="G248">
            <v>591.91304347826087</v>
          </cell>
        </row>
        <row r="249">
          <cell r="A249" t="str">
            <v>35200</v>
          </cell>
          <cell r="B249" t="str">
            <v xml:space="preserve">WAHKIAKUM           </v>
          </cell>
          <cell r="C249" t="str">
            <v>BLS</v>
          </cell>
          <cell r="D249">
            <v>10235</v>
          </cell>
          <cell r="E249">
            <v>5298</v>
          </cell>
          <cell r="F249">
            <v>0.51763556424035173</v>
          </cell>
          <cell r="G249">
            <v>230.34782608695653</v>
          </cell>
        </row>
        <row r="250">
          <cell r="A250" t="str">
            <v>36101</v>
          </cell>
          <cell r="B250" t="str">
            <v xml:space="preserve">DIXIE               </v>
          </cell>
          <cell r="C250" t="str">
            <v>BL</v>
          </cell>
          <cell r="D250">
            <v>598</v>
          </cell>
          <cell r="E250">
            <v>493</v>
          </cell>
          <cell r="F250">
            <v>0.82441471571906355</v>
          </cell>
          <cell r="G250">
            <v>21.434782608695652</v>
          </cell>
        </row>
        <row r="251">
          <cell r="A251" t="str">
            <v>36140</v>
          </cell>
          <cell r="B251" t="str">
            <v xml:space="preserve">WALLA WALLA         </v>
          </cell>
          <cell r="C251" t="str">
            <v>BLS</v>
          </cell>
          <cell r="D251">
            <v>130725</v>
          </cell>
          <cell r="E251">
            <v>66201</v>
          </cell>
          <cell r="F251">
            <v>0.50641422834193917</v>
          </cell>
          <cell r="G251">
            <v>3152.4285714285716</v>
          </cell>
        </row>
        <row r="252">
          <cell r="A252" t="str">
            <v>36250</v>
          </cell>
          <cell r="B252" t="str">
            <v xml:space="preserve">COLLEGE PLACE       </v>
          </cell>
          <cell r="C252" t="str">
            <v>BL</v>
          </cell>
          <cell r="D252">
            <v>20874</v>
          </cell>
          <cell r="E252">
            <v>12205</v>
          </cell>
          <cell r="F252">
            <v>0.5846986681996742</v>
          </cell>
          <cell r="G252">
            <v>581.19047619047615</v>
          </cell>
        </row>
        <row r="253">
          <cell r="A253" t="str">
            <v>36300</v>
          </cell>
          <cell r="B253" t="str">
            <v xml:space="preserve">TOUCHET             </v>
          </cell>
          <cell r="C253" t="str">
            <v>BL</v>
          </cell>
          <cell r="D253">
            <v>5819</v>
          </cell>
          <cell r="E253">
            <v>3629</v>
          </cell>
          <cell r="F253">
            <v>0.62364667468637225</v>
          </cell>
          <cell r="G253">
            <v>157.78260869565219</v>
          </cell>
        </row>
        <row r="254">
          <cell r="A254" t="str">
            <v>36400</v>
          </cell>
          <cell r="B254" t="str">
            <v xml:space="preserve">COLUMBIA            </v>
          </cell>
          <cell r="C254" t="str">
            <v>BLSC</v>
          </cell>
          <cell r="D254">
            <v>19596</v>
          </cell>
          <cell r="E254">
            <v>11272</v>
          </cell>
          <cell r="F254">
            <v>0.5752194325372525</v>
          </cell>
          <cell r="G254">
            <v>490.08695652173913</v>
          </cell>
        </row>
        <row r="255">
          <cell r="A255" t="str">
            <v>36401</v>
          </cell>
          <cell r="B255" t="str">
            <v xml:space="preserve">WAITSBURG           </v>
          </cell>
          <cell r="C255" t="str">
            <v>BLS</v>
          </cell>
          <cell r="D255">
            <v>6946</v>
          </cell>
          <cell r="E255">
            <v>4082</v>
          </cell>
          <cell r="F255">
            <v>0.58767636049524907</v>
          </cell>
          <cell r="G255">
            <v>177.47826086956522</v>
          </cell>
        </row>
        <row r="256">
          <cell r="A256" t="str">
            <v>36402</v>
          </cell>
          <cell r="B256" t="str">
            <v xml:space="preserve">PRESCOTT            </v>
          </cell>
          <cell r="C256" t="str">
            <v>BLS</v>
          </cell>
          <cell r="D256">
            <v>7889</v>
          </cell>
          <cell r="E256">
            <v>7007</v>
          </cell>
          <cell r="F256">
            <v>0.88819875776397517</v>
          </cell>
          <cell r="G256">
            <v>304.6521739130435</v>
          </cell>
        </row>
        <row r="257">
          <cell r="A257" t="str">
            <v>37501</v>
          </cell>
          <cell r="B257" t="str">
            <v xml:space="preserve">BELLINGHAM          </v>
          </cell>
          <cell r="C257" t="str">
            <v>BLS</v>
          </cell>
          <cell r="D257">
            <v>244486</v>
          </cell>
          <cell r="E257">
            <v>92098</v>
          </cell>
          <cell r="F257">
            <v>0.37670050636846281</v>
          </cell>
          <cell r="G257">
            <v>4186.272727272727</v>
          </cell>
        </row>
        <row r="258">
          <cell r="A258" t="str">
            <v>37502</v>
          </cell>
          <cell r="B258" t="str">
            <v xml:space="preserve">FERNDALE            </v>
          </cell>
          <cell r="C258" t="str">
            <v>BLSC</v>
          </cell>
          <cell r="D258">
            <v>112148</v>
          </cell>
          <cell r="E258">
            <v>37955</v>
          </cell>
          <cell r="F258">
            <v>0.33843670863501801</v>
          </cell>
          <cell r="G258">
            <v>1650.2173913043478</v>
          </cell>
        </row>
        <row r="259">
          <cell r="A259" t="str">
            <v>37503</v>
          </cell>
          <cell r="B259" t="str">
            <v xml:space="preserve">BLAINE              </v>
          </cell>
          <cell r="C259" t="str">
            <v>BL</v>
          </cell>
          <cell r="D259">
            <v>48369</v>
          </cell>
          <cell r="E259">
            <v>22905</v>
          </cell>
          <cell r="F259">
            <v>0.47354710661787508</v>
          </cell>
          <cell r="G259">
            <v>995.86956521739125</v>
          </cell>
        </row>
        <row r="260">
          <cell r="A260" t="str">
            <v>37504</v>
          </cell>
          <cell r="B260" t="str">
            <v xml:space="preserve">LYNDEN              </v>
          </cell>
          <cell r="C260" t="str">
            <v>BL</v>
          </cell>
          <cell r="D260">
            <v>59136</v>
          </cell>
          <cell r="E260">
            <v>22758</v>
          </cell>
          <cell r="F260">
            <v>0.3848417207792208</v>
          </cell>
          <cell r="G260">
            <v>1034.4545454545455</v>
          </cell>
        </row>
        <row r="261">
          <cell r="A261" t="str">
            <v>37505</v>
          </cell>
          <cell r="B261" t="str">
            <v xml:space="preserve">MERIDIAN            </v>
          </cell>
          <cell r="C261" t="str">
            <v>BLS</v>
          </cell>
          <cell r="D261">
            <v>29796</v>
          </cell>
          <cell r="E261">
            <v>13635</v>
          </cell>
          <cell r="F261">
            <v>0.45761175996778092</v>
          </cell>
          <cell r="G261">
            <v>699.23076923076928</v>
          </cell>
        </row>
        <row r="262">
          <cell r="A262" t="str">
            <v>37506</v>
          </cell>
          <cell r="B262" t="str">
            <v xml:space="preserve">NOOKSACK VALLEY     </v>
          </cell>
          <cell r="C262" t="str">
            <v>BLS</v>
          </cell>
          <cell r="D262">
            <v>38962</v>
          </cell>
          <cell r="E262">
            <v>19613</v>
          </cell>
          <cell r="F262">
            <v>0.50338791643139469</v>
          </cell>
          <cell r="G262">
            <v>852.73913043478262</v>
          </cell>
        </row>
        <row r="263">
          <cell r="A263" t="str">
            <v>37507</v>
          </cell>
          <cell r="B263" t="str">
            <v xml:space="preserve">MOUNT BAKER         </v>
          </cell>
          <cell r="C263" t="str">
            <v>BL</v>
          </cell>
          <cell r="D263">
            <v>41114.400000000001</v>
          </cell>
          <cell r="E263">
            <v>22281</v>
          </cell>
          <cell r="F263">
            <v>0.54192691611698085</v>
          </cell>
          <cell r="G263">
            <v>1003.6486486486486</v>
          </cell>
        </row>
        <row r="264">
          <cell r="A264" t="str">
            <v>38264</v>
          </cell>
          <cell r="B264" t="str">
            <v xml:space="preserve">LAMONT              </v>
          </cell>
          <cell r="C264" t="str">
            <v>BL</v>
          </cell>
          <cell r="D264">
            <v>682</v>
          </cell>
          <cell r="E264">
            <v>573</v>
          </cell>
          <cell r="F264">
            <v>0.84017595307917892</v>
          </cell>
          <cell r="G264">
            <v>26.045454545454547</v>
          </cell>
        </row>
        <row r="265">
          <cell r="A265" t="str">
            <v>38265</v>
          </cell>
          <cell r="B265" t="str">
            <v xml:space="preserve">TEKOA               </v>
          </cell>
          <cell r="C265" t="str">
            <v>BL</v>
          </cell>
          <cell r="D265">
            <v>4992</v>
          </cell>
          <cell r="E265">
            <v>3392</v>
          </cell>
          <cell r="F265">
            <v>0.67948717948717952</v>
          </cell>
          <cell r="G265">
            <v>159</v>
          </cell>
        </row>
        <row r="266">
          <cell r="A266" t="str">
            <v>38267</v>
          </cell>
          <cell r="B266" t="str">
            <v xml:space="preserve">PULLMAN             </v>
          </cell>
          <cell r="C266" t="str">
            <v>BL</v>
          </cell>
          <cell r="D266">
            <v>57904</v>
          </cell>
          <cell r="E266">
            <v>22111</v>
          </cell>
          <cell r="F266">
            <v>0.38185617573915448</v>
          </cell>
          <cell r="G266">
            <v>1005.0454545454545</v>
          </cell>
        </row>
        <row r="267">
          <cell r="A267" t="str">
            <v>38300</v>
          </cell>
          <cell r="B267" t="str">
            <v xml:space="preserve">COLFAX              </v>
          </cell>
          <cell r="C267" t="str">
            <v>BL</v>
          </cell>
          <cell r="D267">
            <v>13915</v>
          </cell>
          <cell r="E267">
            <v>7980</v>
          </cell>
          <cell r="F267">
            <v>0.57348185411426522</v>
          </cell>
          <cell r="G267">
            <v>346.95652173913044</v>
          </cell>
        </row>
        <row r="268">
          <cell r="A268" t="str">
            <v>38301</v>
          </cell>
          <cell r="B268" t="str">
            <v>PALOUSE</v>
          </cell>
          <cell r="C268" t="str">
            <v>BL</v>
          </cell>
          <cell r="D268">
            <v>4646</v>
          </cell>
          <cell r="E268">
            <v>1669</v>
          </cell>
          <cell r="F268">
            <v>0.35923374946190273</v>
          </cell>
          <cell r="G268">
            <v>72.565217391304344</v>
          </cell>
        </row>
        <row r="269">
          <cell r="A269" t="str">
            <v>38302</v>
          </cell>
          <cell r="B269" t="str">
            <v xml:space="preserve">GARFIELD            </v>
          </cell>
          <cell r="C269" t="str">
            <v>BL</v>
          </cell>
          <cell r="D269">
            <v>2829</v>
          </cell>
          <cell r="E269">
            <v>937</v>
          </cell>
          <cell r="F269">
            <v>0.33121244255920818</v>
          </cell>
          <cell r="G269">
            <v>40.739130434782609</v>
          </cell>
        </row>
        <row r="270">
          <cell r="A270" t="str">
            <v>38306</v>
          </cell>
          <cell r="B270" t="str">
            <v xml:space="preserve">COLTON              </v>
          </cell>
          <cell r="C270" t="str">
            <v>L</v>
          </cell>
          <cell r="D270">
            <v>3933</v>
          </cell>
          <cell r="E270">
            <v>1461</v>
          </cell>
          <cell r="F270">
            <v>0.37147215865751337</v>
          </cell>
          <cell r="G270">
            <v>63.521739130434781</v>
          </cell>
        </row>
        <row r="271">
          <cell r="A271" t="str">
            <v>38308</v>
          </cell>
          <cell r="B271" t="str">
            <v xml:space="preserve">ENDICOTT            </v>
          </cell>
          <cell r="C271" t="str">
            <v>L</v>
          </cell>
          <cell r="D271">
            <v>2668</v>
          </cell>
          <cell r="E271">
            <v>2133</v>
          </cell>
          <cell r="F271">
            <v>0.79947526236881561</v>
          </cell>
          <cell r="G271">
            <v>92.739130434782609</v>
          </cell>
        </row>
        <row r="272">
          <cell r="A272" t="str">
            <v>38320</v>
          </cell>
          <cell r="B272" t="str">
            <v xml:space="preserve">ROSALIA             </v>
          </cell>
          <cell r="C272" t="str">
            <v>BL</v>
          </cell>
          <cell r="D272">
            <v>5244</v>
          </cell>
          <cell r="E272">
            <v>3599</v>
          </cell>
          <cell r="F272">
            <v>0.68630816170861941</v>
          </cell>
          <cell r="G272">
            <v>156.47826086956522</v>
          </cell>
        </row>
        <row r="273">
          <cell r="A273" t="str">
            <v>38322</v>
          </cell>
          <cell r="B273" t="str">
            <v xml:space="preserve">ST JOHN             </v>
          </cell>
          <cell r="C273" t="str">
            <v>L</v>
          </cell>
          <cell r="D273">
            <v>3749</v>
          </cell>
          <cell r="E273">
            <v>2513</v>
          </cell>
          <cell r="F273">
            <v>0.6703120832221926</v>
          </cell>
          <cell r="G273">
            <v>109.26086956521739</v>
          </cell>
        </row>
        <row r="274">
          <cell r="A274" t="str">
            <v>38324</v>
          </cell>
          <cell r="B274" t="str">
            <v xml:space="preserve">OAKESDALE           </v>
          </cell>
          <cell r="C274" t="str">
            <v>BL</v>
          </cell>
          <cell r="D274">
            <v>3151</v>
          </cell>
          <cell r="E274">
            <v>1253</v>
          </cell>
          <cell r="F274">
            <v>0.39765153919390672</v>
          </cell>
          <cell r="G274">
            <v>54.478260869565219</v>
          </cell>
        </row>
        <row r="275">
          <cell r="A275" t="str">
            <v>39002</v>
          </cell>
          <cell r="B275" t="str">
            <v xml:space="preserve">UNION GAP           </v>
          </cell>
          <cell r="C275" t="str">
            <v>BLSC</v>
          </cell>
          <cell r="D275">
            <v>13442</v>
          </cell>
          <cell r="E275">
            <v>12531</v>
          </cell>
          <cell r="F275">
            <v>0.93222734712096411</v>
          </cell>
          <cell r="G275">
            <v>569.59090909090912</v>
          </cell>
        </row>
        <row r="276">
          <cell r="A276" t="str">
            <v>39003</v>
          </cell>
          <cell r="B276" t="str">
            <v xml:space="preserve">NACHES VALLEY       </v>
          </cell>
          <cell r="C276" t="str">
            <v>BL</v>
          </cell>
          <cell r="D276">
            <v>32340</v>
          </cell>
          <cell r="E276">
            <v>14380</v>
          </cell>
          <cell r="F276">
            <v>0.44465058750773034</v>
          </cell>
          <cell r="G276">
            <v>653.63636363636363</v>
          </cell>
        </row>
        <row r="277">
          <cell r="A277" t="str">
            <v>39007</v>
          </cell>
          <cell r="B277" t="str">
            <v xml:space="preserve">YAKIMA              </v>
          </cell>
          <cell r="C277" t="str">
            <v>BLSC</v>
          </cell>
          <cell r="D277">
            <v>348084</v>
          </cell>
          <cell r="E277">
            <v>544096</v>
          </cell>
          <cell r="F277">
            <v>1.5631169487824779</v>
          </cell>
          <cell r="G277">
            <v>24731.636363636364</v>
          </cell>
        </row>
        <row r="278">
          <cell r="A278" t="str">
            <v>39090</v>
          </cell>
          <cell r="B278" t="str">
            <v xml:space="preserve">EAST VALLEY         </v>
          </cell>
          <cell r="C278" t="str">
            <v>BL</v>
          </cell>
          <cell r="D278">
            <v>75235.8</v>
          </cell>
          <cell r="E278">
            <v>39803</v>
          </cell>
          <cell r="F278">
            <v>0.52904335436055705</v>
          </cell>
          <cell r="G278">
            <v>1792.9279279279281</v>
          </cell>
        </row>
        <row r="279">
          <cell r="A279" t="str">
            <v>39119</v>
          </cell>
          <cell r="B279" t="str">
            <v xml:space="preserve">SELAH               </v>
          </cell>
          <cell r="C279" t="str">
            <v>BL</v>
          </cell>
          <cell r="D279">
            <v>77220</v>
          </cell>
          <cell r="E279">
            <v>35234</v>
          </cell>
          <cell r="F279">
            <v>0.45628075628075626</v>
          </cell>
          <cell r="G279">
            <v>1601.5454545454545</v>
          </cell>
        </row>
        <row r="280">
          <cell r="A280" t="str">
            <v>39120</v>
          </cell>
          <cell r="B280" t="str">
            <v xml:space="preserve">MABTON              </v>
          </cell>
          <cell r="C280" t="str">
            <v>BLS</v>
          </cell>
          <cell r="D280">
            <v>21582</v>
          </cell>
          <cell r="E280">
            <v>34780</v>
          </cell>
          <cell r="F280">
            <v>1.6115281252895932</v>
          </cell>
          <cell r="G280">
            <v>1580.909090909091</v>
          </cell>
        </row>
        <row r="281">
          <cell r="A281" t="str">
            <v>39200</v>
          </cell>
          <cell r="B281" t="str">
            <v xml:space="preserve">GRANDVIEW           </v>
          </cell>
          <cell r="C281" t="str">
            <v>BLS</v>
          </cell>
          <cell r="D281">
            <v>79090</v>
          </cell>
          <cell r="E281">
            <v>60987</v>
          </cell>
          <cell r="F281">
            <v>0.77110886332026807</v>
          </cell>
          <cell r="G281">
            <v>2772.1363636363635</v>
          </cell>
        </row>
        <row r="282">
          <cell r="A282" t="str">
            <v>39201</v>
          </cell>
          <cell r="B282" t="str">
            <v xml:space="preserve">SUNNYSIDE           </v>
          </cell>
          <cell r="C282" t="str">
            <v>BLS</v>
          </cell>
          <cell r="D282">
            <v>148790.625</v>
          </cell>
          <cell r="E282">
            <v>119246</v>
          </cell>
          <cell r="F282">
            <v>0.80143490223258351</v>
          </cell>
          <cell r="G282">
            <v>5389.6497175141239</v>
          </cell>
        </row>
        <row r="283">
          <cell r="A283" t="str">
            <v>39202</v>
          </cell>
          <cell r="B283" t="str">
            <v xml:space="preserve">TOPPENISH           </v>
          </cell>
          <cell r="C283" t="str">
            <v>BLS</v>
          </cell>
          <cell r="D283">
            <v>85435.875</v>
          </cell>
          <cell r="E283">
            <v>70028</v>
          </cell>
          <cell r="F283">
            <v>0.81965567743058754</v>
          </cell>
          <cell r="G283">
            <v>3276.1637426900584</v>
          </cell>
        </row>
        <row r="284">
          <cell r="A284" t="str">
            <v>39203</v>
          </cell>
          <cell r="B284" t="str">
            <v xml:space="preserve">HIGHLAND            </v>
          </cell>
          <cell r="C284" t="str">
            <v>BLS</v>
          </cell>
          <cell r="D284">
            <v>27209</v>
          </cell>
          <cell r="E284">
            <v>19833</v>
          </cell>
          <cell r="F284">
            <v>0.72891322724098639</v>
          </cell>
          <cell r="G284">
            <v>862.304347826087</v>
          </cell>
        </row>
        <row r="285">
          <cell r="A285" t="str">
            <v>39204</v>
          </cell>
          <cell r="B285" t="str">
            <v xml:space="preserve">GRANGER             </v>
          </cell>
          <cell r="C285" t="str">
            <v>BLS</v>
          </cell>
          <cell r="D285">
            <v>36156</v>
          </cell>
          <cell r="E285">
            <v>29265</v>
          </cell>
          <cell r="F285">
            <v>0.80940922668436777</v>
          </cell>
          <cell r="G285">
            <v>1272.391304347826</v>
          </cell>
        </row>
        <row r="286">
          <cell r="A286" t="str">
            <v>39205</v>
          </cell>
          <cell r="B286" t="str">
            <v xml:space="preserve">ZILLAH              </v>
          </cell>
          <cell r="C286" t="str">
            <v>BLS</v>
          </cell>
          <cell r="D286">
            <v>26460</v>
          </cell>
          <cell r="E286">
            <v>17303</v>
          </cell>
          <cell r="F286">
            <v>0.6539304610733182</v>
          </cell>
          <cell r="G286">
            <v>865.15</v>
          </cell>
        </row>
        <row r="287">
          <cell r="A287" t="str">
            <v>39207</v>
          </cell>
          <cell r="B287" t="str">
            <v xml:space="preserve">WAPATO              </v>
          </cell>
          <cell r="C287" t="str">
            <v>BLS</v>
          </cell>
          <cell r="D287">
            <v>79120</v>
          </cell>
          <cell r="E287">
            <v>69403</v>
          </cell>
          <cell r="F287">
            <v>0.87718655207280083</v>
          </cell>
          <cell r="G287">
            <v>3017.521739130435</v>
          </cell>
        </row>
        <row r="288">
          <cell r="A288" t="str">
            <v>39208</v>
          </cell>
          <cell r="B288" t="str">
            <v xml:space="preserve">WEST VALLEY         </v>
          </cell>
          <cell r="C288" t="str">
            <v>BL</v>
          </cell>
          <cell r="D288">
            <v>110374</v>
          </cell>
          <cell r="E288">
            <v>57114</v>
          </cell>
          <cell r="F288">
            <v>0.51745882182398029</v>
          </cell>
          <cell r="G288">
            <v>2596.090909090909</v>
          </cell>
        </row>
        <row r="289">
          <cell r="A289" t="str">
            <v>39209</v>
          </cell>
          <cell r="B289" t="str">
            <v xml:space="preserve">MOUNT ADAMS         </v>
          </cell>
          <cell r="C289" t="str">
            <v>BLS</v>
          </cell>
          <cell r="D289">
            <v>21942</v>
          </cell>
          <cell r="E289">
            <v>16439</v>
          </cell>
          <cell r="F289">
            <v>0.74920244280375536</v>
          </cell>
          <cell r="G289">
            <v>714.73913043478262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B291" t="str">
            <v>TOTAL  FY 2014–15</v>
          </cell>
          <cell r="D291">
            <v>23354925.497204274</v>
          </cell>
          <cell r="E291">
            <v>11054568</v>
          </cell>
          <cell r="F291">
            <v>0.47332919136579127</v>
          </cell>
          <cell r="G291">
            <v>501702.1486342983</v>
          </cell>
        </row>
        <row r="292">
          <cell r="B292">
            <v>0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L296"/>
  <sheetViews>
    <sheetView tabSelected="1" zoomScaleNormal="100" workbookViewId="0">
      <selection sqref="A1:L1"/>
    </sheetView>
  </sheetViews>
  <sheetFormatPr defaultColWidth="10.6640625" defaultRowHeight="13.2"/>
  <cols>
    <col min="1" max="1" width="7.6640625" style="125" customWidth="1"/>
    <col min="2" max="2" width="26.6640625" style="2" customWidth="1"/>
    <col min="3" max="3" width="7.6640625" style="111" customWidth="1"/>
    <col min="4" max="11" width="11.6640625" style="13" customWidth="1"/>
    <col min="12" max="12" width="12.6640625" style="13" customWidth="1"/>
    <col min="13" max="13" width="10.6640625" style="2"/>
    <col min="14" max="14" width="10.6640625" style="2" customWidth="1"/>
    <col min="15" max="16384" width="10.6640625" style="2"/>
  </cols>
  <sheetData>
    <row r="1" spans="1:12" s="1" customFormat="1" ht="13.5" customHeight="1">
      <c r="A1" s="397" t="s">
        <v>1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</row>
    <row r="2" spans="1:12" s="1" customFormat="1" ht="12.9" customHeight="1">
      <c r="A2" s="397" t="s">
        <v>297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</row>
    <row r="3" spans="1:12" s="1" customFormat="1" ht="12.9" customHeight="1">
      <c r="A3" s="397" t="s">
        <v>2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</row>
    <row r="4" spans="1:12" s="1" customFormat="1" ht="12.9" customHeight="1">
      <c r="A4" s="397" t="s">
        <v>644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</row>
    <row r="5" spans="1:12" s="1" customFormat="1" ht="12.9" customHeight="1">
      <c r="A5" s="397" t="s">
        <v>3</v>
      </c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</row>
    <row r="6" spans="1:12" ht="12.9" customHeight="1">
      <c r="D6" s="2"/>
      <c r="E6" s="2"/>
      <c r="F6" s="2"/>
      <c r="G6" s="2"/>
      <c r="H6" s="2"/>
      <c r="I6" s="2"/>
      <c r="J6" s="2"/>
      <c r="K6" s="2"/>
      <c r="L6" s="2"/>
    </row>
    <row r="7" spans="1:12" s="9" customFormat="1">
      <c r="A7" s="42" t="s">
        <v>4</v>
      </c>
      <c r="B7" s="3"/>
      <c r="C7" s="54" t="s">
        <v>5</v>
      </c>
      <c r="D7" s="4" t="s">
        <v>344</v>
      </c>
      <c r="E7" s="5"/>
      <c r="F7" s="6"/>
      <c r="G7" s="6" t="s">
        <v>6</v>
      </c>
      <c r="H7" s="6"/>
      <c r="I7" s="7"/>
      <c r="J7" s="8" t="s">
        <v>293</v>
      </c>
      <c r="K7" s="118" t="s">
        <v>344</v>
      </c>
      <c r="L7" s="118" t="s">
        <v>354</v>
      </c>
    </row>
    <row r="8" spans="1:12" s="9" customFormat="1">
      <c r="A8" s="43" t="s">
        <v>7</v>
      </c>
      <c r="B8" s="10" t="s">
        <v>343</v>
      </c>
      <c r="C8" s="55" t="s">
        <v>8</v>
      </c>
      <c r="D8" s="11" t="s">
        <v>345</v>
      </c>
      <c r="E8" s="5" t="s">
        <v>9</v>
      </c>
      <c r="F8" s="12" t="s">
        <v>10</v>
      </c>
      <c r="G8" s="7" t="s">
        <v>11</v>
      </c>
      <c r="H8" s="12" t="s">
        <v>12</v>
      </c>
      <c r="I8" s="12" t="s">
        <v>13</v>
      </c>
      <c r="J8" s="11" t="s">
        <v>294</v>
      </c>
      <c r="K8" s="119" t="s">
        <v>6</v>
      </c>
      <c r="L8" s="119" t="s">
        <v>6</v>
      </c>
    </row>
    <row r="9" spans="1:12">
      <c r="A9" s="313" t="s">
        <v>298</v>
      </c>
      <c r="B9" s="2" t="s">
        <v>73</v>
      </c>
      <c r="C9" s="138" t="str">
        <f>VLOOKUP(A9,'[1]981800A'!$A$9:$M$306,3,TRUE)</f>
        <v>BL</v>
      </c>
      <c r="D9" s="199">
        <f>VLOOKUP(A9,'[1]981800A'!$A$9:$M$306,4,TRUE)</f>
        <v>25419.03</v>
      </c>
      <c r="E9" s="309">
        <f>VLOOKUP(A9,'[1]981800A'!$A$9:$M$306,5,TRUE)</f>
        <v>15957.550000000001</v>
      </c>
      <c r="F9" s="199">
        <f>VLOOKUP(A9,'[1]981800A'!$A$9:$M$306,6,TRUE)</f>
        <v>44426.340000000004</v>
      </c>
      <c r="G9" s="199">
        <f>VLOOKUP(A9,'[1]981800A'!$A$9:$M$306,8,TRUE)</f>
        <v>1377.14</v>
      </c>
      <c r="H9" s="199">
        <f>VLOOKUP(A9,'[1]981800A'!$A$9:$M$306,9,TRUE)</f>
        <v>17353.594271000002</v>
      </c>
      <c r="I9" s="309">
        <f>VLOOKUP(A9,'[1]981800A'!$A$9:$M$306,10,TRUE)</f>
        <v>386.55</v>
      </c>
      <c r="J9" s="199">
        <f>VLOOKUP(A9,'[1]981800A'!$A$9:$M$306,11,TRUE)</f>
        <v>0</v>
      </c>
      <c r="K9" s="199">
        <f>VLOOKUP(A9,'[1]981800A'!$A$9:$M$306,12,TRUE)</f>
        <v>79501.174271000011</v>
      </c>
      <c r="L9" s="217">
        <f>VLOOKUP(A9,'[1]981800A'!$A$9:$M$306,13,TRUE)</f>
        <v>-54082.144271000012</v>
      </c>
    </row>
    <row r="10" spans="1:12">
      <c r="A10" s="125" t="s">
        <v>299</v>
      </c>
      <c r="B10" s="2" t="s">
        <v>74</v>
      </c>
      <c r="C10" s="199" t="str">
        <f>VLOOKUP(A10,'[1]981800A'!$A$10:$M$306,3,TRUE)</f>
        <v>BL</v>
      </c>
      <c r="D10" s="199">
        <f>VLOOKUP(A10,'[1]981800A'!$A$10:$M$306,4,TRUE)</f>
        <v>2199822.7400000002</v>
      </c>
      <c r="E10" s="199">
        <f>VLOOKUP(A10,'[1]981800A'!$A$10:$M$306,5,TRUE)</f>
        <v>1112552.3500000001</v>
      </c>
      <c r="F10" s="199">
        <f>VLOOKUP(A10,'[1]981800A'!$A$10:$M$306,6,TRUE)</f>
        <v>847218.08000000007</v>
      </c>
      <c r="G10" s="199">
        <f>VLOOKUP(A10,'[1]981800A'!$A$10:$M$306,8,TRUE)</f>
        <v>105370.71</v>
      </c>
      <c r="H10" s="199">
        <f>VLOOKUP(A10,'[1]981800A'!$A$10:$M$306,9,TRUE)</f>
        <v>157757.16520200003</v>
      </c>
      <c r="I10" s="199">
        <f>VLOOKUP(A10,'[1]981800A'!$A$10:$M$306,10,TRUE)</f>
        <v>20020.12</v>
      </c>
      <c r="J10" s="199">
        <f>VLOOKUP(A10,'[1]981800A'!$A$10:$M$306,11,TRUE)</f>
        <v>0</v>
      </c>
      <c r="K10" s="199">
        <f>VLOOKUP(A10,'[1]981800A'!$A$10:$M$306,12,TRUE)</f>
        <v>2242918.4252020004</v>
      </c>
      <c r="L10" s="217">
        <f>VLOOKUP(A10,'[1]981800A'!$A$10:$M$306,13,TRUE)</f>
        <v>-43095.685202000197</v>
      </c>
    </row>
    <row r="11" spans="1:12">
      <c r="A11" s="125" t="s">
        <v>300</v>
      </c>
      <c r="B11" s="2" t="s">
        <v>75</v>
      </c>
      <c r="C11" s="199" t="str">
        <f>VLOOKUP(A11,'[1]981800A'!$A$10:$M$306,3,TRUE)</f>
        <v>BL</v>
      </c>
      <c r="D11" s="199">
        <f>VLOOKUP(A11,'[1]981800A'!$A$10:$M$306,4,TRUE)</f>
        <v>119663.36</v>
      </c>
      <c r="E11" s="199">
        <f>VLOOKUP(A11,'[1]981800A'!$A$10:$M$306,5,TRUE)</f>
        <v>80286.459999999992</v>
      </c>
      <c r="F11" s="199">
        <f>VLOOKUP(A11,'[1]981800A'!$A$10:$M$306,6,TRUE)</f>
        <v>92579.12</v>
      </c>
      <c r="G11" s="199">
        <f>VLOOKUP(A11,'[1]981800A'!$A$10:$M$306,8,TRUE)</f>
        <v>7113.36</v>
      </c>
      <c r="H11" s="199">
        <f>VLOOKUP(A11,'[1]981800A'!$A$10:$M$306,9,TRUE)</f>
        <v>18563.009399999995</v>
      </c>
      <c r="I11" s="199">
        <f>VLOOKUP(A11,'[1]981800A'!$A$10:$M$306,10,TRUE)</f>
        <v>3435.35</v>
      </c>
      <c r="J11" s="199">
        <f>VLOOKUP(A11,'[1]981800A'!$A$10:$M$306,11,TRUE)</f>
        <v>0</v>
      </c>
      <c r="K11" s="199">
        <f>VLOOKUP(A11,'[1]981800A'!$A$10:$M$306,12,TRUE)</f>
        <v>201977.29939999999</v>
      </c>
      <c r="L11" s="217">
        <f>VLOOKUP(A11,'[1]981800A'!$A$10:$M$306,13,TRUE)</f>
        <v>-82313.939399999988</v>
      </c>
    </row>
    <row r="12" spans="1:12">
      <c r="A12" s="125" t="s">
        <v>301</v>
      </c>
      <c r="B12" s="2" t="s">
        <v>76</v>
      </c>
      <c r="C12" s="199" t="str">
        <f>VLOOKUP(A12,'[1]981800A'!$A$10:$M$306,3,TRUE)</f>
        <v>BL</v>
      </c>
      <c r="D12" s="199">
        <f>VLOOKUP(A12,'[1]981800A'!$A$10:$M$306,4,TRUE)</f>
        <v>117675.29000000001</v>
      </c>
      <c r="E12" s="199">
        <f>VLOOKUP(A12,'[1]981800A'!$A$10:$M$306,5,TRUE)</f>
        <v>69992.94</v>
      </c>
      <c r="F12" s="199">
        <f>VLOOKUP(A12,'[1]981800A'!$A$10:$M$306,6,TRUE)</f>
        <v>76698.959999999992</v>
      </c>
      <c r="G12" s="199">
        <f>VLOOKUP(A12,'[1]981800A'!$A$10:$M$306,8,TRUE)</f>
        <v>851.09</v>
      </c>
      <c r="H12" s="199">
        <f>VLOOKUP(A12,'[1]981800A'!$A$10:$M$306,9,TRUE)</f>
        <v>17278.097745999996</v>
      </c>
      <c r="I12" s="199">
        <f>VLOOKUP(A12,'[1]981800A'!$A$10:$M$306,10,TRUE)</f>
        <v>1058.22</v>
      </c>
      <c r="J12" s="199">
        <f>VLOOKUP(A12,'[1]981800A'!$A$10:$M$306,11,TRUE)</f>
        <v>0</v>
      </c>
      <c r="K12" s="199">
        <f>VLOOKUP(A12,'[1]981800A'!$A$10:$M$306,12,TRUE)</f>
        <v>165879.30774599998</v>
      </c>
      <c r="L12" s="217">
        <f>VLOOKUP(A12,'[1]981800A'!$A$10:$M$306,13,TRUE)</f>
        <v>-48204.017745999969</v>
      </c>
    </row>
    <row r="13" spans="1:12">
      <c r="A13" s="125" t="s">
        <v>302</v>
      </c>
      <c r="B13" s="2" t="s">
        <v>77</v>
      </c>
      <c r="C13" s="199" t="str">
        <f>VLOOKUP(A13,'[1]981800A'!$A$10:$M$306,3,TRUE)</f>
        <v>BLS</v>
      </c>
      <c r="D13" s="199">
        <f>VLOOKUP(A13,'[1]981800A'!$A$10:$M$306,4,TRUE)</f>
        <v>1253862.58</v>
      </c>
      <c r="E13" s="199">
        <f>VLOOKUP(A13,'[1]981800A'!$A$10:$M$306,5,TRUE)</f>
        <v>617332.7069533983</v>
      </c>
      <c r="F13" s="199">
        <f>VLOOKUP(A13,'[1]981800A'!$A$10:$M$306,6,TRUE)</f>
        <v>550389.65632005106</v>
      </c>
      <c r="G13" s="199">
        <f>VLOOKUP(A13,'[1]981800A'!$A$10:$M$306,8,TRUE)</f>
        <v>45608.932084467677</v>
      </c>
      <c r="H13" s="199">
        <f>VLOOKUP(A13,'[1]981800A'!$A$10:$M$306,9,TRUE)</f>
        <v>125681.60757942828</v>
      </c>
      <c r="I13" s="199">
        <f>VLOOKUP(A13,'[1]981800A'!$A$10:$M$306,10,TRUE)</f>
        <v>16783.506083186345</v>
      </c>
      <c r="J13" s="199">
        <f>VLOOKUP(A13,'[1]981800A'!$A$10:$M$306,11,TRUE)</f>
        <v>15943.618558896515</v>
      </c>
      <c r="K13" s="199">
        <f>VLOOKUP(A13,'[1]981800A'!$A$10:$M$306,12,TRUE)</f>
        <v>1371740.0275794279</v>
      </c>
      <c r="L13" s="217">
        <f>VLOOKUP(A13,'[1]981800A'!$A$10:$M$306,13,TRUE)</f>
        <v>-117877.44757942786</v>
      </c>
    </row>
    <row r="14" spans="1:12">
      <c r="A14" s="125" t="s">
        <v>303</v>
      </c>
      <c r="B14" s="2" t="s">
        <v>78</v>
      </c>
      <c r="C14" s="199" t="str">
        <f>VLOOKUP(A14,'[1]981800A'!$A$10:$M$306,3,TRUE)</f>
        <v>BL</v>
      </c>
      <c r="D14" s="199">
        <f>VLOOKUP(A14,'[1]981800A'!$A$10:$M$306,4,TRUE)</f>
        <v>173549.09999999998</v>
      </c>
      <c r="E14" s="199">
        <f>VLOOKUP(A14,'[1]981800A'!$A$10:$M$306,5,TRUE)</f>
        <v>81016.490000000005</v>
      </c>
      <c r="F14" s="199">
        <f>VLOOKUP(A14,'[1]981800A'!$A$10:$M$306,6,TRUE)</f>
        <v>113506.20999999999</v>
      </c>
      <c r="G14" s="199">
        <f>VLOOKUP(A14,'[1]981800A'!$A$10:$M$306,8,TRUE)</f>
        <v>1117.26</v>
      </c>
      <c r="H14" s="199">
        <f>VLOOKUP(A14,'[1]981800A'!$A$10:$M$306,9,TRUE)</f>
        <v>31693.672836000005</v>
      </c>
      <c r="I14" s="199">
        <f>VLOOKUP(A14,'[1]981800A'!$A$10:$M$306,10,TRUE)</f>
        <v>291.95</v>
      </c>
      <c r="J14" s="199">
        <f>VLOOKUP(A14,'[1]981800A'!$A$10:$M$306,11,TRUE)</f>
        <v>0</v>
      </c>
      <c r="K14" s="199">
        <f>VLOOKUP(A14,'[1]981800A'!$A$10:$M$306,12,TRUE)</f>
        <v>227625.58283600005</v>
      </c>
      <c r="L14" s="217">
        <f>VLOOKUP(A14,'[1]981800A'!$A$10:$M$306,13,TRUE)</f>
        <v>-54076.482836000068</v>
      </c>
    </row>
    <row r="15" spans="1:12" s="16" customFormat="1">
      <c r="A15" s="125" t="s">
        <v>304</v>
      </c>
      <c r="B15" s="2" t="s">
        <v>79</v>
      </c>
      <c r="C15" s="199" t="str">
        <f>VLOOKUP(A15,'[1]981800A'!$A$10:$M$306,3,TRUE)</f>
        <v>BLSC</v>
      </c>
      <c r="D15" s="199">
        <f>VLOOKUP(A15,'[1]981800A'!$A$10:$M$306,4,TRUE)</f>
        <v>6563855.4699999997</v>
      </c>
      <c r="E15" s="199">
        <f>VLOOKUP(A15,'[1]981800A'!$A$10:$M$306,5,TRUE)</f>
        <v>3021756.0148984799</v>
      </c>
      <c r="F15" s="199">
        <f>VLOOKUP(A15,'[1]981800A'!$A$10:$M$306,6,TRUE)</f>
        <v>2976423.7887658412</v>
      </c>
      <c r="G15" s="199">
        <f>VLOOKUP(A15,'[1]981800A'!$A$10:$M$306,8,TRUE)</f>
        <v>396523.61936972535</v>
      </c>
      <c r="H15" s="199">
        <f>VLOOKUP(A15,'[1]981800A'!$A$10:$M$306,9,TRUE)</f>
        <v>564811.026584037</v>
      </c>
      <c r="I15" s="199">
        <f>VLOOKUP(A15,'[1]981800A'!$A$10:$M$306,10,TRUE)</f>
        <v>325880.53282079805</v>
      </c>
      <c r="J15" s="199">
        <f>VLOOKUP(A15,'[1]981800A'!$A$10:$M$306,11,TRUE)</f>
        <v>6781.1541451551639</v>
      </c>
      <c r="K15" s="199">
        <f>VLOOKUP(A15,'[1]981800A'!$A$10:$M$306,12,TRUE)</f>
        <v>7292176.136584037</v>
      </c>
      <c r="L15" s="217">
        <f>VLOOKUP(A15,'[1]981800A'!$A$10:$M$306,13,TRUE)</f>
        <v>-728320.66658403724</v>
      </c>
    </row>
    <row r="16" spans="1:12">
      <c r="A16" s="125" t="s">
        <v>296</v>
      </c>
      <c r="B16" s="2" t="s">
        <v>80</v>
      </c>
      <c r="C16" s="199" t="str">
        <f>VLOOKUP(A16,'[1]981800A'!$A$10:$M$306,3,TRUE)</f>
        <v>BL</v>
      </c>
      <c r="D16" s="199">
        <f>VLOOKUP(A16,'[1]981800A'!$A$10:$M$306,4,TRUE)</f>
        <v>63875.95</v>
      </c>
      <c r="E16" s="199">
        <f>VLOOKUP(A16,'[1]981800A'!$A$10:$M$306,5,TRUE)</f>
        <v>51100.24</v>
      </c>
      <c r="F16" s="199">
        <f>VLOOKUP(A16,'[1]981800A'!$A$10:$M$306,6,TRUE)</f>
        <v>49211.64</v>
      </c>
      <c r="G16" s="199">
        <f>VLOOKUP(A16,'[1]981800A'!$A$10:$M$306,8,TRUE)</f>
        <v>2628.08</v>
      </c>
      <c r="H16" s="199">
        <f>VLOOKUP(A16,'[1]981800A'!$A$10:$M$306,9,TRUE)</f>
        <v>12760.258302000002</v>
      </c>
      <c r="I16" s="199">
        <f>VLOOKUP(A16,'[1]981800A'!$A$10:$M$306,10,TRUE)</f>
        <v>413.59</v>
      </c>
      <c r="J16" s="199">
        <f>VLOOKUP(A16,'[1]981800A'!$A$10:$M$306,11,TRUE)</f>
        <v>0</v>
      </c>
      <c r="K16" s="199">
        <f>VLOOKUP(A16,'[1]981800A'!$A$10:$M$306,12,TRUE)</f>
        <v>116113.808302</v>
      </c>
      <c r="L16" s="217">
        <f>VLOOKUP(A16,'[1]981800A'!$A$10:$M$306,13,TRUE)</f>
        <v>-52237.858302000008</v>
      </c>
    </row>
    <row r="17" spans="1:12" s="16" customFormat="1">
      <c r="A17" s="125" t="s">
        <v>305</v>
      </c>
      <c r="B17" s="2" t="s">
        <v>81</v>
      </c>
      <c r="C17" s="199" t="str">
        <f>VLOOKUP(A17,'[1]981800A'!$A$10:$M$306,3,TRUE)</f>
        <v>BLS</v>
      </c>
      <c r="D17" s="199">
        <f>VLOOKUP(A17,'[1]981800A'!$A$10:$M$306,4,TRUE)</f>
        <v>573499.75</v>
      </c>
      <c r="E17" s="199">
        <f>VLOOKUP(A17,'[1]981800A'!$A$10:$M$306,5,TRUE)</f>
        <v>242417.6760377489</v>
      </c>
      <c r="F17" s="199">
        <f>VLOOKUP(A17,'[1]981800A'!$A$10:$M$306,6,TRUE)</f>
        <v>245458.73796855801</v>
      </c>
      <c r="G17" s="199">
        <f>VLOOKUP(A17,'[1]981800A'!$A$10:$M$306,8,TRUE)</f>
        <v>21230.062605154781</v>
      </c>
      <c r="H17" s="199">
        <f>VLOOKUP(A17,'[1]981800A'!$A$10:$M$306,9,TRUE)</f>
        <v>67648.45934184581</v>
      </c>
      <c r="I17" s="199">
        <f>VLOOKUP(A17,'[1]981800A'!$A$10:$M$306,10,TRUE)</f>
        <v>6307.403388538336</v>
      </c>
      <c r="J17" s="199">
        <f>VLOOKUP(A17,'[1]981800A'!$A$10:$M$306,11,TRUE)</f>
        <v>0</v>
      </c>
      <c r="K17" s="199">
        <f>VLOOKUP(A17,'[1]981800A'!$A$10:$M$306,12,TRUE)</f>
        <v>583062.33934184571</v>
      </c>
      <c r="L17" s="217">
        <f>VLOOKUP(A17,'[1]981800A'!$A$10:$M$306,13,TRUE)</f>
        <v>-9562.5893418457126</v>
      </c>
    </row>
    <row r="18" spans="1:12">
      <c r="A18" s="125" t="s">
        <v>306</v>
      </c>
      <c r="B18" s="2" t="s">
        <v>82</v>
      </c>
      <c r="C18" s="199" t="str">
        <f>VLOOKUP(A18,'[1]981800A'!$A$10:$M$306,3,TRUE)</f>
        <v>BLS</v>
      </c>
      <c r="D18" s="199">
        <f>VLOOKUP(A18,'[1]981800A'!$A$10:$M$306,4,TRUE)</f>
        <v>542140.30999999994</v>
      </c>
      <c r="E18" s="199">
        <f>VLOOKUP(A18,'[1]981800A'!$A$10:$M$306,5,TRUE)</f>
        <v>229910.76</v>
      </c>
      <c r="F18" s="199">
        <f>VLOOKUP(A18,'[1]981800A'!$A$10:$M$306,6,TRUE)</f>
        <v>258057.25999999998</v>
      </c>
      <c r="G18" s="199">
        <f>VLOOKUP(A18,'[1]981800A'!$A$10:$M$306,8,TRUE)</f>
        <v>87027.4</v>
      </c>
      <c r="H18" s="199">
        <f>VLOOKUP(A18,'[1]981800A'!$A$10:$M$306,9,TRUE)</f>
        <v>65402.29099300001</v>
      </c>
      <c r="I18" s="199">
        <f>VLOOKUP(A18,'[1]981800A'!$A$10:$M$306,10,TRUE)</f>
        <v>2985.01</v>
      </c>
      <c r="J18" s="199">
        <f>VLOOKUP(A18,'[1]981800A'!$A$10:$M$306,11,TRUE)</f>
        <v>0</v>
      </c>
      <c r="K18" s="199">
        <f>VLOOKUP(A18,'[1]981800A'!$A$10:$M$306,12,TRUE)</f>
        <v>643382.72099300008</v>
      </c>
      <c r="L18" s="217">
        <f>VLOOKUP(A18,'[1]981800A'!$A$10:$M$306,13,TRUE)</f>
        <v>-101242.41099300014</v>
      </c>
    </row>
    <row r="19" spans="1:12" s="16" customFormat="1">
      <c r="A19" s="125" t="s">
        <v>307</v>
      </c>
      <c r="B19" s="2" t="s">
        <v>83</v>
      </c>
      <c r="C19" s="199" t="str">
        <f>VLOOKUP(A19,'[1]981800A'!$A$10:$M$306,3,TRUE)</f>
        <v>BLS</v>
      </c>
      <c r="D19" s="199">
        <f>VLOOKUP(A19,'[1]981800A'!$A$10:$M$306,4,TRUE)</f>
        <v>1213463.44</v>
      </c>
      <c r="E19" s="199">
        <f>VLOOKUP(A19,'[1]981800A'!$A$10:$M$306,5,TRUE)</f>
        <v>531088.61005602765</v>
      </c>
      <c r="F19" s="199">
        <f>VLOOKUP(A19,'[1]981800A'!$A$10:$M$306,6,TRUE)</f>
        <v>600859.9233621622</v>
      </c>
      <c r="G19" s="199">
        <f>VLOOKUP(A19,'[1]981800A'!$A$10:$M$306,8,TRUE)</f>
        <v>42943.015898230318</v>
      </c>
      <c r="H19" s="199">
        <f>VLOOKUP(A19,'[1]981800A'!$A$10:$M$306,9,TRUE)</f>
        <v>126132.37473414739</v>
      </c>
      <c r="I19" s="199">
        <f>VLOOKUP(A19,'[1]981800A'!$A$10:$M$306,10,TRUE)</f>
        <v>7370.9106835798211</v>
      </c>
      <c r="J19" s="199">
        <f>VLOOKUP(A19,'[1]981800A'!$A$10:$M$306,11,TRUE)</f>
        <v>0</v>
      </c>
      <c r="K19" s="199">
        <f>VLOOKUP(A19,'[1]981800A'!$A$10:$M$306,12,TRUE)</f>
        <v>1308394.8347341472</v>
      </c>
      <c r="L19" s="217">
        <f>VLOOKUP(A19,'[1]981800A'!$A$10:$M$306,13,TRUE)</f>
        <v>-94931.394734147238</v>
      </c>
    </row>
    <row r="20" spans="1:12">
      <c r="A20" s="125" t="s">
        <v>308</v>
      </c>
      <c r="B20" s="2" t="s">
        <v>84</v>
      </c>
      <c r="C20" s="199" t="str">
        <f>VLOOKUP(A20,'[1]981800A'!$A$10:$M$306,3,TRUE)</f>
        <v>BLSC</v>
      </c>
      <c r="D20" s="199">
        <f>VLOOKUP(A20,'[1]981800A'!$A$10:$M$306,4,TRUE)</f>
        <v>3197709.46</v>
      </c>
      <c r="E20" s="199">
        <f>VLOOKUP(A20,'[1]981800A'!$A$10:$M$306,5,TRUE)</f>
        <v>1293473.2353009279</v>
      </c>
      <c r="F20" s="199">
        <f>VLOOKUP(A20,'[1]981800A'!$A$10:$M$306,6,TRUE)</f>
        <v>1376719.1059065112</v>
      </c>
      <c r="G20" s="199">
        <f>VLOOKUP(A20,'[1]981800A'!$A$10:$M$306,8,TRUE)</f>
        <v>341994.34270513919</v>
      </c>
      <c r="H20" s="199">
        <f>VLOOKUP(A20,'[1]981800A'!$A$10:$M$306,9,TRUE)</f>
        <v>386038.47750562092</v>
      </c>
      <c r="I20" s="199">
        <f>VLOOKUP(A20,'[1]981800A'!$A$10:$M$306,10,TRUE)</f>
        <v>61906.835085863131</v>
      </c>
      <c r="J20" s="199">
        <f>VLOOKUP(A20,'[1]981800A'!$A$10:$M$306,11,TRUE)</f>
        <v>28280.141001558437</v>
      </c>
      <c r="K20" s="199">
        <f>VLOOKUP(A20,'[1]981800A'!$A$10:$M$306,12,TRUE)</f>
        <v>3488412.1375056207</v>
      </c>
      <c r="L20" s="217">
        <f>VLOOKUP(A20,'[1]981800A'!$A$10:$M$306,13,TRUE)</f>
        <v>-290702.67750562076</v>
      </c>
    </row>
    <row r="21" spans="1:12" s="16" customFormat="1">
      <c r="A21" s="125" t="s">
        <v>309</v>
      </c>
      <c r="B21" s="2" t="s">
        <v>85</v>
      </c>
      <c r="C21" s="199" t="str">
        <f>VLOOKUP(A21,'[1]981800A'!$A$10:$M$306,3,TRUE)</f>
        <v>BLS</v>
      </c>
      <c r="D21" s="199">
        <f>VLOOKUP(A21,'[1]981800A'!$A$10:$M$306,4,TRUE)</f>
        <v>441578.99</v>
      </c>
      <c r="E21" s="199">
        <f>VLOOKUP(A21,'[1]981800A'!$A$10:$M$306,5,TRUE)</f>
        <v>250649.48656112349</v>
      </c>
      <c r="F21" s="199">
        <f>VLOOKUP(A21,'[1]981800A'!$A$10:$M$306,6,TRUE)</f>
        <v>256876.42215916549</v>
      </c>
      <c r="G21" s="199">
        <f>VLOOKUP(A21,'[1]981800A'!$A$10:$M$306,8,TRUE)</f>
        <v>14638.804864138448</v>
      </c>
      <c r="H21" s="199">
        <f>VLOOKUP(A21,'[1]981800A'!$A$10:$M$306,9,TRUE)</f>
        <v>51692.076162223806</v>
      </c>
      <c r="I21" s="199">
        <f>VLOOKUP(A21,'[1]981800A'!$A$10:$M$306,10,TRUE)</f>
        <v>7449.0264155726163</v>
      </c>
      <c r="J21" s="199">
        <f>VLOOKUP(A21,'[1]981800A'!$A$10:$M$306,11,TRUE)</f>
        <v>0</v>
      </c>
      <c r="K21" s="199">
        <f>VLOOKUP(A21,'[1]981800A'!$A$10:$M$306,12,TRUE)</f>
        <v>581305.81616222381</v>
      </c>
      <c r="L21" s="217">
        <f>VLOOKUP(A21,'[1]981800A'!$A$10:$M$306,13,TRUE)</f>
        <v>-139726.82616222382</v>
      </c>
    </row>
    <row r="22" spans="1:12">
      <c r="A22" s="307" t="s">
        <v>310</v>
      </c>
      <c r="B22" s="2" t="s">
        <v>86</v>
      </c>
      <c r="C22" s="199" t="str">
        <f>VLOOKUP(A22,'[1]981800A'!$A$10:$M$306,3,TRUE)</f>
        <v>BL</v>
      </c>
      <c r="D22" s="199">
        <f>VLOOKUP(A22,'[1]981800A'!$A$10:$M$306,4,TRUE)</f>
        <v>141868.82999999999</v>
      </c>
      <c r="E22" s="199">
        <f>VLOOKUP(A22,'[1]981800A'!$A$10:$M$306,5,TRUE)</f>
        <v>72056.399999999994</v>
      </c>
      <c r="F22" s="199">
        <f>VLOOKUP(A22,'[1]981800A'!$A$10:$M$306,6,TRUE)</f>
        <v>106483.23999999999</v>
      </c>
      <c r="G22" s="199">
        <f>VLOOKUP(A22,'[1]981800A'!$A$10:$M$306,8,TRUE)</f>
        <v>10476.65</v>
      </c>
      <c r="H22" s="199">
        <f>VLOOKUP(A22,'[1]981800A'!$A$10:$M$306,9,TRUE)</f>
        <v>26030.282249999993</v>
      </c>
      <c r="I22" s="199">
        <f>VLOOKUP(A22,'[1]981800A'!$A$10:$M$306,10,TRUE)</f>
        <v>3886.36</v>
      </c>
      <c r="J22" s="199">
        <f>VLOOKUP(A22,'[1]981800A'!$A$10:$M$306,11,TRUE)</f>
        <v>0</v>
      </c>
      <c r="K22" s="199">
        <f>VLOOKUP(A22,'[1]981800A'!$A$10:$M$306,12,TRUE)</f>
        <v>218932.93224999995</v>
      </c>
      <c r="L22" s="217">
        <f>VLOOKUP(A22,'[1]981800A'!$A$10:$M$306,13,TRUE)</f>
        <v>-77064.102249999967</v>
      </c>
    </row>
    <row r="23" spans="1:12">
      <c r="A23" s="125" t="s">
        <v>311</v>
      </c>
      <c r="B23" s="2" t="s">
        <v>87</v>
      </c>
      <c r="C23" s="199" t="str">
        <f>VLOOKUP(A23,'[1]981800A'!$A$10:$M$306,3,TRUE)</f>
        <v>BLS</v>
      </c>
      <c r="D23" s="199">
        <f>VLOOKUP(A23,'[1]981800A'!$A$10:$M$306,4,TRUE)</f>
        <v>668834.41</v>
      </c>
      <c r="E23" s="199">
        <f>VLOOKUP(A23,'[1]981800A'!$A$10:$M$306,5,TRUE)</f>
        <v>369619.28278540226</v>
      </c>
      <c r="F23" s="199">
        <f>VLOOKUP(A23,'[1]981800A'!$A$10:$M$306,6,TRUE)</f>
        <v>393748.7495712458</v>
      </c>
      <c r="G23" s="199">
        <f>VLOOKUP(A23,'[1]981800A'!$A$10:$M$306,8,TRUE)</f>
        <v>31157.878464503512</v>
      </c>
      <c r="H23" s="199">
        <f>VLOOKUP(A23,'[1]981800A'!$A$10:$M$306,9,TRUE)</f>
        <v>78341.645045970057</v>
      </c>
      <c r="I23" s="199">
        <f>VLOOKUP(A23,'[1]981800A'!$A$10:$M$306,10,TRUE)</f>
        <v>13245.749178848331</v>
      </c>
      <c r="J23" s="199">
        <f>VLOOKUP(A23,'[1]981800A'!$A$10:$M$306,11,TRUE)</f>
        <v>0</v>
      </c>
      <c r="K23" s="199">
        <f>VLOOKUP(A23,'[1]981800A'!$A$10:$M$306,12,TRUE)</f>
        <v>886113.30504597002</v>
      </c>
      <c r="L23" s="217">
        <f>VLOOKUP(A23,'[1]981800A'!$A$10:$M$306,13,TRUE)</f>
        <v>-217278.89504596998</v>
      </c>
    </row>
    <row r="24" spans="1:12" s="16" customFormat="1">
      <c r="A24" s="125" t="s">
        <v>312</v>
      </c>
      <c r="B24" s="2" t="s">
        <v>88</v>
      </c>
      <c r="C24" s="199" t="str">
        <f>VLOOKUP(A24,'[1]981800A'!$A$10:$M$306,3,TRUE)</f>
        <v>BL</v>
      </c>
      <c r="D24" s="199">
        <f>VLOOKUP(A24,'[1]981800A'!$A$10:$M$306,4,TRUE)</f>
        <v>527025.14</v>
      </c>
      <c r="E24" s="199">
        <f>VLOOKUP(A24,'[1]981800A'!$A$10:$M$306,5,TRUE)</f>
        <v>239702.16</v>
      </c>
      <c r="F24" s="199">
        <f>VLOOKUP(A24,'[1]981800A'!$A$10:$M$306,6,TRUE)</f>
        <v>289352.95999999996</v>
      </c>
      <c r="G24" s="199">
        <f>VLOOKUP(A24,'[1]981800A'!$A$10:$M$306,8,TRUE)</f>
        <v>19081.21</v>
      </c>
      <c r="H24" s="199">
        <f>VLOOKUP(A24,'[1]981800A'!$A$10:$M$306,9,TRUE)</f>
        <v>59624.723256999976</v>
      </c>
      <c r="I24" s="199">
        <f>VLOOKUP(A24,'[1]981800A'!$A$10:$M$306,10,TRUE)</f>
        <v>16142.44</v>
      </c>
      <c r="J24" s="199">
        <f>VLOOKUP(A24,'[1]981800A'!$A$10:$M$306,11,TRUE)</f>
        <v>0</v>
      </c>
      <c r="K24" s="199">
        <f>VLOOKUP(A24,'[1]981800A'!$A$10:$M$306,12,TRUE)</f>
        <v>623903.49325699988</v>
      </c>
      <c r="L24" s="217">
        <f>VLOOKUP(A24,'[1]981800A'!$A$10:$M$306,13,TRUE)</f>
        <v>-96878.353256999864</v>
      </c>
    </row>
    <row r="25" spans="1:12" s="16" customFormat="1">
      <c r="A25" s="125" t="s">
        <v>313</v>
      </c>
      <c r="B25" s="2" t="s">
        <v>89</v>
      </c>
      <c r="C25" s="215" t="str">
        <f>VLOOKUP(A25,'[1]981800A'!$A$10:$M$306,3,TRUE)</f>
        <v>BLS</v>
      </c>
      <c r="D25" s="199">
        <f>VLOOKUP(A25,'[1]981800A'!$A$10:$M$306,4,TRUE)</f>
        <v>415558.98</v>
      </c>
      <c r="E25" s="199">
        <f>VLOOKUP(A25,'[1]981800A'!$A$10:$M$306,5,TRUE)</f>
        <v>182695.16</v>
      </c>
      <c r="F25" s="199">
        <f>VLOOKUP(A25,'[1]981800A'!$A$10:$M$306,6,TRUE)</f>
        <v>261763.90999999997</v>
      </c>
      <c r="G25" s="199">
        <f>VLOOKUP(A25,'[1]981800A'!$A$10:$M$306,8,TRUE)</f>
        <v>40043.21</v>
      </c>
      <c r="H25" s="199">
        <f>VLOOKUP(A25,'[1]981800A'!$A$10:$M$306,9,TRUE)</f>
        <v>62996.829143999988</v>
      </c>
      <c r="I25" s="199">
        <f>VLOOKUP(A25,'[1]981800A'!$A$10:$M$306,10,TRUE)</f>
        <v>1938.44</v>
      </c>
      <c r="J25" s="199">
        <f>VLOOKUP(A25,'[1]981800A'!$A$10:$M$306,11,TRUE)</f>
        <v>7847.08</v>
      </c>
      <c r="K25" s="199">
        <f>VLOOKUP(A25,'[1]981800A'!$A$10:$M$306,12,TRUE)</f>
        <v>557284.62914399989</v>
      </c>
      <c r="L25" s="217">
        <f>VLOOKUP(A25,'[1]981800A'!$A$10:$M$306,13,TRUE)</f>
        <v>-141725.64914399991</v>
      </c>
    </row>
    <row r="26" spans="1:12" s="16" customFormat="1">
      <c r="A26" s="125" t="s">
        <v>314</v>
      </c>
      <c r="B26" s="2" t="s">
        <v>90</v>
      </c>
      <c r="C26" s="199" t="str">
        <f>VLOOKUP(A26,'[1]981800A'!$A$10:$M$306,3,TRUE)</f>
        <v>BLS</v>
      </c>
      <c r="D26" s="199">
        <f>VLOOKUP(A26,'[1]981800A'!$A$10:$M$306,4,TRUE)</f>
        <v>3114995.75</v>
      </c>
      <c r="E26" s="199">
        <f>VLOOKUP(A26,'[1]981800A'!$A$10:$M$306,5,TRUE)</f>
        <v>1370145.542365707</v>
      </c>
      <c r="F26" s="199">
        <f>VLOOKUP(A26,'[1]981800A'!$A$10:$M$306,6,TRUE)</f>
        <v>1418310.3476311869</v>
      </c>
      <c r="G26" s="199">
        <f>VLOOKUP(A26,'[1]981800A'!$A$10:$M$306,8,TRUE)</f>
        <v>72423.071847394618</v>
      </c>
      <c r="H26" s="199">
        <f>VLOOKUP(A26,'[1]981800A'!$A$10:$M$306,9,TRUE)</f>
        <v>239152.21340510057</v>
      </c>
      <c r="I26" s="199">
        <f>VLOOKUP(A26,'[1]981800A'!$A$10:$M$306,10,TRUE)</f>
        <v>68277.098155711574</v>
      </c>
      <c r="J26" s="199">
        <f>VLOOKUP(A26,'[1]981800A'!$A$10:$M$306,11,TRUE)</f>
        <v>0</v>
      </c>
      <c r="K26" s="199">
        <f>VLOOKUP(A26,'[1]981800A'!$A$10:$M$306,12,TRUE)</f>
        <v>3168308.2734051007</v>
      </c>
      <c r="L26" s="217">
        <f>VLOOKUP(A26,'[1]981800A'!$A$10:$M$306,13,TRUE)</f>
        <v>-53312.523405100685</v>
      </c>
    </row>
    <row r="27" spans="1:12" s="16" customFormat="1">
      <c r="A27" s="125" t="s">
        <v>315</v>
      </c>
      <c r="B27" s="2" t="s">
        <v>91</v>
      </c>
      <c r="C27" s="199" t="str">
        <f>VLOOKUP(A27,'[1]981800A'!$A$10:$M$306,3,TRUE)</f>
        <v>BLC</v>
      </c>
      <c r="D27" s="199">
        <f>VLOOKUP(A27,'[1]981800A'!$A$10:$M$306,4,TRUE)</f>
        <v>1484951.76</v>
      </c>
      <c r="E27" s="199">
        <f>VLOOKUP(A27,'[1]981800A'!$A$10:$M$306,5,TRUE)</f>
        <v>631472.85</v>
      </c>
      <c r="F27" s="199">
        <f>VLOOKUP(A27,'[1]981800A'!$A$10:$M$306,6,TRUE)</f>
        <v>647502.6</v>
      </c>
      <c r="G27" s="199">
        <f>VLOOKUP(A27,'[1]981800A'!$A$10:$M$306,8,TRUE)</f>
        <v>86732.12</v>
      </c>
      <c r="H27" s="199">
        <f>VLOOKUP(A27,'[1]981800A'!$A$10:$M$306,9,TRUE)</f>
        <v>126349.97648999999</v>
      </c>
      <c r="I27" s="199">
        <f>VLOOKUP(A27,'[1]981800A'!$A$10:$M$306,10,TRUE)</f>
        <v>40918.510000000009</v>
      </c>
      <c r="J27" s="199">
        <f>VLOOKUP(A27,'[1]981800A'!$A$10:$M$306,11,TRUE)</f>
        <v>25140.32</v>
      </c>
      <c r="K27" s="199">
        <f>VLOOKUP(A27,'[1]981800A'!$A$10:$M$306,12,TRUE)</f>
        <v>1558116.3764899999</v>
      </c>
      <c r="L27" s="217">
        <f>VLOOKUP(A27,'[1]981800A'!$A$10:$M$306,13,TRUE)</f>
        <v>-73164.616489999928</v>
      </c>
    </row>
    <row r="28" spans="1:12" s="16" customFormat="1">
      <c r="A28" s="125" t="s">
        <v>316</v>
      </c>
      <c r="B28" s="2" t="s">
        <v>92</v>
      </c>
      <c r="C28" s="199" t="str">
        <f>VLOOKUP(A28,'[1]981800A'!$A$10:$M$306,3,TRUE)</f>
        <v>BLS</v>
      </c>
      <c r="D28" s="199">
        <f>VLOOKUP(A28,'[1]981800A'!$A$10:$M$306,4,TRUE)</f>
        <v>81421.760000000009</v>
      </c>
      <c r="E28" s="199">
        <f>VLOOKUP(A28,'[1]981800A'!$A$10:$M$306,5,TRUE)</f>
        <v>46670.64</v>
      </c>
      <c r="F28" s="199">
        <f>VLOOKUP(A28,'[1]981800A'!$A$10:$M$306,6,TRUE)</f>
        <v>70930.22</v>
      </c>
      <c r="G28" s="199">
        <f>VLOOKUP(A28,'[1]981800A'!$A$10:$M$306,8,TRUE)</f>
        <v>5778.54</v>
      </c>
      <c r="H28" s="199">
        <f>VLOOKUP(A28,'[1]981800A'!$A$10:$M$306,9,TRUE)</f>
        <v>14105.782319999998</v>
      </c>
      <c r="I28" s="199">
        <f>VLOOKUP(A28,'[1]981800A'!$A$10:$M$306,10,TRUE)</f>
        <v>2182.6400000000003</v>
      </c>
      <c r="J28" s="199">
        <f>VLOOKUP(A28,'[1]981800A'!$A$10:$M$306,11,TRUE)</f>
        <v>0</v>
      </c>
      <c r="K28" s="199">
        <f>VLOOKUP(A28,'[1]981800A'!$A$10:$M$306,12,TRUE)</f>
        <v>139667.82232000001</v>
      </c>
      <c r="L28" s="217">
        <f>VLOOKUP(A28,'[1]981800A'!$A$10:$M$306,13,TRUE)</f>
        <v>-58246.062319999997</v>
      </c>
    </row>
    <row r="29" spans="1:12">
      <c r="A29" s="125" t="s">
        <v>317</v>
      </c>
      <c r="B29" s="2" t="s">
        <v>93</v>
      </c>
      <c r="C29" s="199" t="str">
        <f>VLOOKUP(A29,'[1]981800A'!$A$10:$M$306,3,TRUE)</f>
        <v>BLC</v>
      </c>
      <c r="D29" s="199">
        <f>VLOOKUP(A29,'[1]981800A'!$A$10:$M$306,4,TRUE)</f>
        <v>869383</v>
      </c>
      <c r="E29" s="199">
        <f>VLOOKUP(A29,'[1]981800A'!$A$10:$M$306,5,TRUE)</f>
        <v>414810.92</v>
      </c>
      <c r="F29" s="199">
        <f>VLOOKUP(A29,'[1]981800A'!$A$10:$M$306,6,TRUE)</f>
        <v>465253.48000000004</v>
      </c>
      <c r="G29" s="199">
        <f>VLOOKUP(A29,'[1]981800A'!$A$10:$M$306,8,TRUE)</f>
        <v>56603.5</v>
      </c>
      <c r="H29" s="199">
        <f>VLOOKUP(A29,'[1]981800A'!$A$10:$M$306,9,TRUE)</f>
        <v>92642.532400000011</v>
      </c>
      <c r="I29" s="199">
        <f>VLOOKUP(A29,'[1]981800A'!$A$10:$M$306,10,TRUE)</f>
        <v>72.78</v>
      </c>
      <c r="J29" s="199">
        <f>VLOOKUP(A29,'[1]981800A'!$A$10:$M$306,11,TRUE)</f>
        <v>3558.95</v>
      </c>
      <c r="K29" s="199">
        <f>VLOOKUP(A29,'[1]981800A'!$A$10:$M$306,12,TRUE)</f>
        <v>1032942.1624</v>
      </c>
      <c r="L29" s="217">
        <f>VLOOKUP(A29,'[1]981800A'!$A$10:$M$306,13,TRUE)</f>
        <v>-163559.16240000003</v>
      </c>
    </row>
    <row r="30" spans="1:12">
      <c r="A30" s="125" t="s">
        <v>318</v>
      </c>
      <c r="B30" s="2" t="s">
        <v>94</v>
      </c>
      <c r="C30" s="199" t="str">
        <f>VLOOKUP(A30,'[1]981800A'!$A$10:$M$306,3,TRUE)</f>
        <v>BLS</v>
      </c>
      <c r="D30" s="199">
        <f>VLOOKUP(A30,'[1]981800A'!$A$10:$M$306,4,TRUE)</f>
        <v>242476.63</v>
      </c>
      <c r="E30" s="199">
        <f>VLOOKUP(A30,'[1]981800A'!$A$10:$M$306,5,TRUE)</f>
        <v>147216.79</v>
      </c>
      <c r="F30" s="199">
        <f>VLOOKUP(A30,'[1]981800A'!$A$10:$M$306,6,TRUE)</f>
        <v>236181.04</v>
      </c>
      <c r="G30" s="199">
        <f>VLOOKUP(A30,'[1]981800A'!$A$10:$M$306,8,TRUE)</f>
        <v>16424.38</v>
      </c>
      <c r="H30" s="199">
        <f>VLOOKUP(A30,'[1]981800A'!$A$10:$M$306,9,TRUE)</f>
        <v>57251.506722000006</v>
      </c>
      <c r="I30" s="199">
        <f>VLOOKUP(A30,'[1]981800A'!$A$10:$M$306,10,TRUE)</f>
        <v>7274.3200000000006</v>
      </c>
      <c r="J30" s="199">
        <f>VLOOKUP(A30,'[1]981800A'!$A$10:$M$306,11,TRUE)</f>
        <v>0</v>
      </c>
      <c r="K30" s="199">
        <f>VLOOKUP(A30,'[1]981800A'!$A$10:$M$306,12,TRUE)</f>
        <v>464348.03672200005</v>
      </c>
      <c r="L30" s="217">
        <f>VLOOKUP(A30,'[1]981800A'!$A$10:$M$306,13,TRUE)</f>
        <v>-221871.40672200004</v>
      </c>
    </row>
    <row r="31" spans="1:12">
      <c r="A31" s="125" t="s">
        <v>319</v>
      </c>
      <c r="B31" s="2" t="s">
        <v>95</v>
      </c>
      <c r="C31" s="199" t="str">
        <f>VLOOKUP(A31,'[1]981800A'!$A$10:$M$306,3,TRUE)</f>
        <v>BL</v>
      </c>
      <c r="D31" s="199">
        <f>VLOOKUP(A31,'[1]981800A'!$A$10:$M$306,4,TRUE)</f>
        <v>501345.32</v>
      </c>
      <c r="E31" s="199">
        <f>VLOOKUP(A31,'[1]981800A'!$A$10:$M$306,5,TRUE)</f>
        <v>238919.61860182116</v>
      </c>
      <c r="F31" s="199">
        <f>VLOOKUP(A31,'[1]981800A'!$A$10:$M$306,6,TRUE)</f>
        <v>368100.20325060998</v>
      </c>
      <c r="G31" s="199">
        <f>VLOOKUP(A31,'[1]981800A'!$A$10:$M$306,8,TRUE)</f>
        <v>19901.636025584005</v>
      </c>
      <c r="H31" s="199">
        <f>VLOOKUP(A31,'[1]981800A'!$A$10:$M$306,9,TRUE)</f>
        <v>59643.076271886675</v>
      </c>
      <c r="I31" s="199">
        <f>VLOOKUP(A31,'[1]981800A'!$A$10:$M$306,10,TRUE)</f>
        <v>7771.7258989001111</v>
      </c>
      <c r="J31" s="199">
        <f>VLOOKUP(A31,'[1]981800A'!$A$10:$M$306,11,TRUE)</f>
        <v>24205.976223084785</v>
      </c>
      <c r="K31" s="199">
        <f>VLOOKUP(A31,'[1]981800A'!$A$10:$M$306,12,TRUE)</f>
        <v>718542.23627188662</v>
      </c>
      <c r="L31" s="217">
        <f>VLOOKUP(A31,'[1]981800A'!$A$10:$M$306,13,TRUE)</f>
        <v>-217196.91627188661</v>
      </c>
    </row>
    <row r="32" spans="1:12">
      <c r="A32" s="125" t="s">
        <v>320</v>
      </c>
      <c r="B32" s="2" t="s">
        <v>96</v>
      </c>
      <c r="C32" s="199" t="str">
        <f>VLOOKUP(A32,'[1]981800A'!$A$10:$M$306,3,TRUE)</f>
        <v>BL</v>
      </c>
      <c r="D32" s="199">
        <f>VLOOKUP(A32,'[1]981800A'!$A$10:$M$306,4,TRUE)</f>
        <v>7899247.5</v>
      </c>
      <c r="E32" s="199">
        <f>VLOOKUP(A32,'[1]981800A'!$A$10:$M$306,5,TRUE)</f>
        <v>3246883.08</v>
      </c>
      <c r="F32" s="199">
        <f>VLOOKUP(A32,'[1]981800A'!$A$10:$M$306,6,TRUE)</f>
        <v>3699991.39</v>
      </c>
      <c r="G32" s="199">
        <f>VLOOKUP(A32,'[1]981800A'!$A$10:$M$306,8,TRUE)</f>
        <v>312987.46000000002</v>
      </c>
      <c r="H32" s="199">
        <f>VLOOKUP(A32,'[1]981800A'!$A$10:$M$306,9,TRUE)</f>
        <v>716777.98016000004</v>
      </c>
      <c r="I32" s="199">
        <f>VLOOKUP(A32,'[1]981800A'!$A$10:$M$306,10,TRUE)</f>
        <v>59623.31</v>
      </c>
      <c r="J32" s="199">
        <f>VLOOKUP(A32,'[1]981800A'!$A$10:$M$306,11,TRUE)</f>
        <v>17600.919999999998</v>
      </c>
      <c r="K32" s="199">
        <f>VLOOKUP(A32,'[1]981800A'!$A$10:$M$306,12,TRUE)</f>
        <v>8053864.14016</v>
      </c>
      <c r="L32" s="217">
        <f>VLOOKUP(A32,'[1]981800A'!$A$10:$M$306,13,TRUE)</f>
        <v>-154616.64015999995</v>
      </c>
    </row>
    <row r="33" spans="1:12">
      <c r="A33" s="125" t="s">
        <v>321</v>
      </c>
      <c r="B33" s="2" t="s">
        <v>97</v>
      </c>
      <c r="C33" s="199" t="str">
        <f>VLOOKUP(A33,'[1]981800A'!$A$10:$M$306,3,TRUE)</f>
        <v>BLC</v>
      </c>
      <c r="D33" s="199">
        <f>VLOOKUP(A33,'[1]981800A'!$A$10:$M$306,4,TRUE)</f>
        <v>522169.74</v>
      </c>
      <c r="E33" s="199">
        <f>VLOOKUP(A33,'[1]981800A'!$A$10:$M$306,5,TRUE)</f>
        <v>240435.55</v>
      </c>
      <c r="F33" s="199">
        <f>VLOOKUP(A33,'[1]981800A'!$A$10:$M$306,6,TRUE)</f>
        <v>199341.06</v>
      </c>
      <c r="G33" s="199">
        <f>VLOOKUP(A33,'[1]981800A'!$A$10:$M$306,8,TRUE)</f>
        <v>46953.3</v>
      </c>
      <c r="H33" s="199">
        <f>VLOOKUP(A33,'[1]981800A'!$A$10:$M$306,9,TRUE)</f>
        <v>51401.632931999993</v>
      </c>
      <c r="I33" s="199">
        <f>VLOOKUP(A33,'[1]981800A'!$A$10:$M$306,10,TRUE)</f>
        <v>0</v>
      </c>
      <c r="J33" s="199">
        <f>VLOOKUP(A33,'[1]981800A'!$A$10:$M$306,11,TRUE)</f>
        <v>2877.77</v>
      </c>
      <c r="K33" s="199">
        <f>VLOOKUP(A33,'[1]981800A'!$A$10:$M$306,12,TRUE)</f>
        <v>541009.31293200003</v>
      </c>
      <c r="L33" s="217">
        <f>VLOOKUP(A33,'[1]981800A'!$A$10:$M$306,13,TRUE)</f>
        <v>-18839.572932000039</v>
      </c>
    </row>
    <row r="34" spans="1:12" s="16" customFormat="1">
      <c r="A34" s="125" t="s">
        <v>322</v>
      </c>
      <c r="B34" s="2" t="s">
        <v>98</v>
      </c>
      <c r="C34" s="199" t="str">
        <f>VLOOKUP(A34,'[1]981800A'!$A$10:$M$306,3,TRUE)</f>
        <v>BL</v>
      </c>
      <c r="D34" s="199">
        <f>VLOOKUP(A34,'[1]981800A'!$A$10:$M$306,4,TRUE)</f>
        <v>360440.08</v>
      </c>
      <c r="E34" s="199">
        <f>VLOOKUP(A34,'[1]981800A'!$A$10:$M$306,5,TRUE)</f>
        <v>171511.72</v>
      </c>
      <c r="F34" s="199">
        <f>VLOOKUP(A34,'[1]981800A'!$A$10:$M$306,6,TRUE)</f>
        <v>226937.14</v>
      </c>
      <c r="G34" s="199">
        <f>VLOOKUP(A34,'[1]981800A'!$A$10:$M$306,8,TRUE)</f>
        <v>75.09</v>
      </c>
      <c r="H34" s="199">
        <f>VLOOKUP(A34,'[1]981800A'!$A$10:$M$306,9,TRUE)</f>
        <v>41877.372300000003</v>
      </c>
      <c r="I34" s="199">
        <f>VLOOKUP(A34,'[1]981800A'!$A$10:$M$306,10,TRUE)</f>
        <v>1825.8700000000001</v>
      </c>
      <c r="J34" s="199">
        <f>VLOOKUP(A34,'[1]981800A'!$A$10:$M$306,11,TRUE)</f>
        <v>0</v>
      </c>
      <c r="K34" s="199">
        <f>VLOOKUP(A34,'[1]981800A'!$A$10:$M$306,12,TRUE)</f>
        <v>442227.1923</v>
      </c>
      <c r="L34" s="217">
        <f>VLOOKUP(A34,'[1]981800A'!$A$10:$M$306,13,TRUE)</f>
        <v>-81787.112299999979</v>
      </c>
    </row>
    <row r="35" spans="1:12" s="16" customFormat="1">
      <c r="A35" s="125" t="s">
        <v>323</v>
      </c>
      <c r="B35" s="2" t="s">
        <v>99</v>
      </c>
      <c r="C35" s="199" t="str">
        <f>VLOOKUP(A35,'[1]981800A'!$A$10:$M$306,3,TRUE)</f>
        <v>L</v>
      </c>
      <c r="D35" s="199">
        <f>VLOOKUP(A35,'[1]981800A'!$A$10:$M$306,4,TRUE)</f>
        <v>36610.49</v>
      </c>
      <c r="E35" s="199">
        <f>VLOOKUP(A35,'[1]981800A'!$A$10:$M$306,5,TRUE)</f>
        <v>30156.68</v>
      </c>
      <c r="F35" s="199">
        <f>VLOOKUP(A35,'[1]981800A'!$A$10:$M$306,6,TRUE)</f>
        <v>29754.300000000003</v>
      </c>
      <c r="G35" s="199">
        <f>VLOOKUP(A35,'[1]981800A'!$A$10:$M$306,8,TRUE)</f>
        <v>0</v>
      </c>
      <c r="H35" s="199">
        <f>VLOOKUP(A35,'[1]981800A'!$A$10:$M$306,9,TRUE)</f>
        <v>9042.3317700000007</v>
      </c>
      <c r="I35" s="199">
        <f>VLOOKUP(A35,'[1]981800A'!$A$10:$M$306,10,TRUE)</f>
        <v>0</v>
      </c>
      <c r="J35" s="199">
        <f>VLOOKUP(A35,'[1]981800A'!$A$10:$M$306,11,TRUE)</f>
        <v>0</v>
      </c>
      <c r="K35" s="199">
        <f>VLOOKUP(A35,'[1]981800A'!$A$10:$M$306,12,TRUE)</f>
        <v>68953.31177</v>
      </c>
      <c r="L35" s="217">
        <f>VLOOKUP(A35,'[1]981800A'!$A$10:$M$306,13,TRUE)</f>
        <v>-32342.821770000002</v>
      </c>
    </row>
    <row r="36" spans="1:12">
      <c r="A36" s="125" t="s">
        <v>324</v>
      </c>
      <c r="B36" s="2" t="s">
        <v>100</v>
      </c>
      <c r="C36" s="199" t="str">
        <f>VLOOKUP(A36,'[1]981800A'!$A$10:$M$306,3,TRUE)</f>
        <v>BLC</v>
      </c>
      <c r="D36" s="199">
        <f>VLOOKUP(A36,'[1]981800A'!$A$10:$M$306,4,TRUE)</f>
        <v>977566.32000000007</v>
      </c>
      <c r="E36" s="199">
        <f>VLOOKUP(A36,'[1]981800A'!$A$10:$M$306,5,TRUE)</f>
        <v>389569.75</v>
      </c>
      <c r="F36" s="199">
        <f>VLOOKUP(A36,'[1]981800A'!$A$10:$M$306,6,TRUE)</f>
        <v>432677.81</v>
      </c>
      <c r="G36" s="199">
        <f>VLOOKUP(A36,'[1]981800A'!$A$10:$M$306,8,TRUE)</f>
        <v>204380</v>
      </c>
      <c r="H36" s="199">
        <f>VLOOKUP(A36,'[1]981800A'!$A$10:$M$306,9,TRUE)</f>
        <v>107153.12364200001</v>
      </c>
      <c r="I36" s="199">
        <f>VLOOKUP(A36,'[1]981800A'!$A$10:$M$306,10,TRUE)</f>
        <v>0</v>
      </c>
      <c r="J36" s="199">
        <f>VLOOKUP(A36,'[1]981800A'!$A$10:$M$306,11,TRUE)</f>
        <v>0</v>
      </c>
      <c r="K36" s="199">
        <f>VLOOKUP(A36,'[1]981800A'!$A$10:$M$306,12,TRUE)</f>
        <v>1133780.683642</v>
      </c>
      <c r="L36" s="217">
        <f>VLOOKUP(A36,'[1]981800A'!$A$10:$M$306,13,TRUE)</f>
        <v>-156214.36364199989</v>
      </c>
    </row>
    <row r="37" spans="1:12">
      <c r="A37" s="125" t="s">
        <v>325</v>
      </c>
      <c r="B37" s="2" t="s">
        <v>653</v>
      </c>
      <c r="C37" s="199" t="str">
        <f>VLOOKUP(A37,'[1]981800A'!$A$10:$M$306,3,TRUE)</f>
        <v>BLC</v>
      </c>
      <c r="D37" s="199">
        <f>VLOOKUP(A37,'[1]981800A'!$A$10:$M$306,4,TRUE)</f>
        <v>8274036.8900000006</v>
      </c>
      <c r="E37" s="199">
        <f>VLOOKUP(A37,'[1]981800A'!$A$10:$M$306,5,TRUE)</f>
        <v>3566146.8659480899</v>
      </c>
      <c r="F37" s="199">
        <f>VLOOKUP(A37,'[1]981800A'!$A$10:$M$306,6,TRUE)</f>
        <v>2892991.0347947921</v>
      </c>
      <c r="G37" s="199">
        <f>VLOOKUP(A37,'[1]981800A'!$A$10:$M$306,8,TRUE)</f>
        <v>264025.76106555166</v>
      </c>
      <c r="H37" s="199">
        <f>VLOOKUP(A37,'[1]981800A'!$A$10:$M$306,9,TRUE)</f>
        <v>551571.77299123676</v>
      </c>
      <c r="I37" s="199">
        <f>VLOOKUP(A37,'[1]981800A'!$A$10:$M$306,10,TRUE)</f>
        <v>842778.51227045245</v>
      </c>
      <c r="J37" s="199">
        <f>VLOOKUP(A37,'[1]981800A'!$A$10:$M$306,11,TRUE)</f>
        <v>1186.245921114047</v>
      </c>
      <c r="K37" s="199">
        <f>VLOOKUP(A37,'[1]981800A'!$A$10:$M$306,12,TRUE)</f>
        <v>8118700.1929912381</v>
      </c>
      <c r="L37" s="217">
        <f>VLOOKUP(A37,'[1]981800A'!$A$10:$M$306,13,TRUE)</f>
        <v>155336.69700876251</v>
      </c>
    </row>
    <row r="38" spans="1:12" s="16" customFormat="1">
      <c r="A38" s="125" t="s">
        <v>326</v>
      </c>
      <c r="B38" s="2" t="s">
        <v>101</v>
      </c>
      <c r="C38" s="199" t="str">
        <f>VLOOKUP(A38,'[1]981800A'!$A$10:$M$306,3,TRUE)</f>
        <v>BLC</v>
      </c>
      <c r="D38" s="199">
        <f>VLOOKUP(A38,'[1]981800A'!$A$10:$M$306,4,TRUE)</f>
        <v>1452366.26</v>
      </c>
      <c r="E38" s="199">
        <f>VLOOKUP(A38,'[1]981800A'!$A$10:$M$306,5,TRUE)</f>
        <v>669695.09</v>
      </c>
      <c r="F38" s="199">
        <f>VLOOKUP(A38,'[1]981800A'!$A$10:$M$306,6,TRUE)</f>
        <v>929271.48</v>
      </c>
      <c r="G38" s="199">
        <f>VLOOKUP(A38,'[1]981800A'!$A$10:$M$306,8,TRUE)</f>
        <v>1610.26</v>
      </c>
      <c r="H38" s="199">
        <f>VLOOKUP(A38,'[1]981800A'!$A$10:$M$306,9,TRUE)</f>
        <v>144064.64092499996</v>
      </c>
      <c r="I38" s="199">
        <f>VLOOKUP(A38,'[1]981800A'!$A$10:$M$306,10,TRUE)</f>
        <v>13804.429999999982</v>
      </c>
      <c r="J38" s="199">
        <f>VLOOKUP(A38,'[1]981800A'!$A$10:$M$306,11,TRUE)</f>
        <v>0</v>
      </c>
      <c r="K38" s="199">
        <f>VLOOKUP(A38,'[1]981800A'!$A$10:$M$306,12,TRUE)</f>
        <v>1758445.9009249997</v>
      </c>
      <c r="L38" s="217">
        <f>VLOOKUP(A38,'[1]981800A'!$A$10:$M$306,13,TRUE)</f>
        <v>-306079.64092499972</v>
      </c>
    </row>
    <row r="39" spans="1:12">
      <c r="A39" s="125" t="s">
        <v>327</v>
      </c>
      <c r="B39" s="2" t="s">
        <v>102</v>
      </c>
      <c r="C39" s="199" t="str">
        <f>VLOOKUP(A39,'[1]981800A'!$A$10:$M$306,3,TRUE)</f>
        <v>BLC</v>
      </c>
      <c r="D39" s="199">
        <f>VLOOKUP(A39,'[1]981800A'!$A$10:$M$306,4,TRUE)</f>
        <v>3089299.54</v>
      </c>
      <c r="E39" s="199">
        <f>VLOOKUP(A39,'[1]981800A'!$A$10:$M$306,5,TRUE)</f>
        <v>1483451.8980936862</v>
      </c>
      <c r="F39" s="199">
        <f>VLOOKUP(A39,'[1]981800A'!$A$10:$M$306,6,TRUE)</f>
        <v>1367841.2577901199</v>
      </c>
      <c r="G39" s="199">
        <f>VLOOKUP(A39,'[1]981800A'!$A$10:$M$306,8,TRUE)</f>
        <v>194564.05066163084</v>
      </c>
      <c r="H39" s="199">
        <f>VLOOKUP(A39,'[1]981800A'!$A$10:$M$306,9,TRUE)</f>
        <v>269516.00269162504</v>
      </c>
      <c r="I39" s="199">
        <f>VLOOKUP(A39,'[1]981800A'!$A$10:$M$306,10,TRUE)</f>
        <v>8200.7678397709624</v>
      </c>
      <c r="J39" s="199">
        <f>VLOOKUP(A39,'[1]981800A'!$A$10:$M$306,11,TRUE)</f>
        <v>29309.225614792227</v>
      </c>
      <c r="K39" s="199">
        <f>VLOOKUP(A39,'[1]981800A'!$A$10:$M$306,12,TRUE)</f>
        <v>3352883.2026916249</v>
      </c>
      <c r="L39" s="217">
        <f>VLOOKUP(A39,'[1]981800A'!$A$10:$M$306,13,TRUE)</f>
        <v>-263583.66269162484</v>
      </c>
    </row>
    <row r="40" spans="1:12" s="16" customFormat="1">
      <c r="A40" s="125" t="s">
        <v>328</v>
      </c>
      <c r="B40" s="2" t="s">
        <v>103</v>
      </c>
      <c r="C40" s="199" t="str">
        <f>VLOOKUP(A40,'[1]981800A'!$A$10:$M$306,3,TRUE)</f>
        <v>BLC</v>
      </c>
      <c r="D40" s="199">
        <f>VLOOKUP(A40,'[1]981800A'!$A$10:$M$306,4,TRUE)</f>
        <v>572103.19999999995</v>
      </c>
      <c r="E40" s="199">
        <f>VLOOKUP(A40,'[1]981800A'!$A$10:$M$306,5,TRUE)</f>
        <v>322554.46999999997</v>
      </c>
      <c r="F40" s="199">
        <f>VLOOKUP(A40,'[1]981800A'!$A$10:$M$306,6,TRUE)</f>
        <v>210452</v>
      </c>
      <c r="G40" s="199">
        <f>VLOOKUP(A40,'[1]981800A'!$A$10:$M$306,8,TRUE)</f>
        <v>10271.94</v>
      </c>
      <c r="H40" s="199">
        <f>VLOOKUP(A40,'[1]981800A'!$A$10:$M$306,9,TRUE)</f>
        <v>49613.991258999988</v>
      </c>
      <c r="I40" s="199">
        <f>VLOOKUP(A40,'[1]981800A'!$A$10:$M$306,10,TRUE)</f>
        <v>1064.1300000000001</v>
      </c>
      <c r="J40" s="199">
        <f>VLOOKUP(A40,'[1]981800A'!$A$10:$M$306,11,TRUE)</f>
        <v>0</v>
      </c>
      <c r="K40" s="199">
        <f>VLOOKUP(A40,'[1]981800A'!$A$10:$M$306,12,TRUE)</f>
        <v>593956.53125899995</v>
      </c>
      <c r="L40" s="217">
        <f>VLOOKUP(A40,'[1]981800A'!$A$10:$M$306,13,TRUE)</f>
        <v>-21853.331258999999</v>
      </c>
    </row>
    <row r="41" spans="1:12">
      <c r="A41" s="125" t="s">
        <v>329</v>
      </c>
      <c r="B41" s="2" t="s">
        <v>104</v>
      </c>
      <c r="C41" s="199" t="str">
        <f>VLOOKUP(A41,'[1]981800A'!$A$10:$M$306,3,TRUE)</f>
        <v>BL</v>
      </c>
      <c r="D41" s="199">
        <f>VLOOKUP(A41,'[1]981800A'!$A$10:$M$306,4,TRUE)</f>
        <v>191087.76</v>
      </c>
      <c r="E41" s="199">
        <f>VLOOKUP(A41,'[1]981800A'!$A$10:$M$306,5,TRUE)</f>
        <v>86636.77</v>
      </c>
      <c r="F41" s="199">
        <f>VLOOKUP(A41,'[1]981800A'!$A$10:$M$306,6,TRUE)</f>
        <v>102159.37</v>
      </c>
      <c r="G41" s="199">
        <f>VLOOKUP(A41,'[1]981800A'!$A$10:$M$306,8,TRUE)</f>
        <v>37048.43</v>
      </c>
      <c r="H41" s="199">
        <f>VLOOKUP(A41,'[1]981800A'!$A$10:$M$306,9,TRUE)</f>
        <v>28001.893962000006</v>
      </c>
      <c r="I41" s="199">
        <f>VLOOKUP(A41,'[1]981800A'!$A$10:$M$306,10,TRUE)</f>
        <v>8403.66</v>
      </c>
      <c r="J41" s="199">
        <f>VLOOKUP(A41,'[1]981800A'!$A$10:$M$306,11,TRUE)</f>
        <v>0</v>
      </c>
      <c r="K41" s="199">
        <f>VLOOKUP(A41,'[1]981800A'!$A$10:$M$306,12,TRUE)</f>
        <v>262250.12396200001</v>
      </c>
      <c r="L41" s="217">
        <f>VLOOKUP(A41,'[1]981800A'!$A$10:$M$306,13,TRUE)</f>
        <v>-71162.363962000003</v>
      </c>
    </row>
    <row r="42" spans="1:12">
      <c r="A42" s="125" t="s">
        <v>330</v>
      </c>
      <c r="B42" s="2" t="s">
        <v>105</v>
      </c>
      <c r="C42" s="199" t="str">
        <f>VLOOKUP(A42,'[1]981800A'!$A$10:$M$306,3,TRUE)</f>
        <v>BLS</v>
      </c>
      <c r="D42" s="199">
        <f>VLOOKUP(A42,'[1]981800A'!$A$10:$M$306,4,TRUE)</f>
        <v>2762803.05</v>
      </c>
      <c r="E42" s="199">
        <f>VLOOKUP(A42,'[1]981800A'!$A$10:$M$306,5,TRUE)</f>
        <v>1161157.77</v>
      </c>
      <c r="F42" s="199">
        <f>VLOOKUP(A42,'[1]981800A'!$A$10:$M$306,6,TRUE)</f>
        <v>1193476.6400000001</v>
      </c>
      <c r="G42" s="199">
        <f>VLOOKUP(A42,'[1]981800A'!$A$10:$M$306,8,TRUE)</f>
        <v>178813.79</v>
      </c>
      <c r="H42" s="199">
        <f>VLOOKUP(A42,'[1]981800A'!$A$10:$M$306,9,TRUE)</f>
        <v>254136.86708400003</v>
      </c>
      <c r="I42" s="199">
        <f>VLOOKUP(A42,'[1]981800A'!$A$10:$M$306,10,TRUE)</f>
        <v>37231.85</v>
      </c>
      <c r="J42" s="199">
        <f>VLOOKUP(A42,'[1]981800A'!$A$10:$M$306,11,TRUE)</f>
        <v>0</v>
      </c>
      <c r="K42" s="199">
        <f>VLOOKUP(A42,'[1]981800A'!$A$10:$M$306,12,TRUE)</f>
        <v>2824816.9170840005</v>
      </c>
      <c r="L42" s="217">
        <f>VLOOKUP(A42,'[1]981800A'!$A$10:$M$306,13,TRUE)</f>
        <v>-62013.867084000725</v>
      </c>
    </row>
    <row r="43" spans="1:12">
      <c r="A43" s="125" t="s">
        <v>331</v>
      </c>
      <c r="B43" s="2" t="s">
        <v>106</v>
      </c>
      <c r="C43" s="199" t="str">
        <f>VLOOKUP(A43,'[1]981800A'!$A$10:$M$306,3,TRUE)</f>
        <v>BL</v>
      </c>
      <c r="D43" s="199">
        <f>VLOOKUP(A43,'[1]981800A'!$A$10:$M$306,4,TRUE)</f>
        <v>246016.15999999997</v>
      </c>
      <c r="E43" s="199">
        <f>VLOOKUP(A43,'[1]981800A'!$A$10:$M$306,5,TRUE)</f>
        <v>144505.94</v>
      </c>
      <c r="F43" s="199">
        <f>VLOOKUP(A43,'[1]981800A'!$A$10:$M$306,6,TRUE)</f>
        <v>125259.08000000002</v>
      </c>
      <c r="G43" s="199">
        <f>VLOOKUP(A43,'[1]981800A'!$A$10:$M$306,8,TRUE)</f>
        <v>11182.52</v>
      </c>
      <c r="H43" s="199">
        <f>VLOOKUP(A43,'[1]981800A'!$A$10:$M$306,9,TRUE)</f>
        <v>25908.849560000006</v>
      </c>
      <c r="I43" s="199">
        <f>VLOOKUP(A43,'[1]981800A'!$A$10:$M$306,10,TRUE)</f>
        <v>933</v>
      </c>
      <c r="J43" s="199">
        <f>VLOOKUP(A43,'[1]981800A'!$A$10:$M$306,11,TRUE)</f>
        <v>0</v>
      </c>
      <c r="K43" s="199">
        <f>VLOOKUP(A43,'[1]981800A'!$A$10:$M$306,12,TRUE)</f>
        <v>307789.38956000004</v>
      </c>
      <c r="L43" s="217">
        <f>VLOOKUP(A43,'[1]981800A'!$A$10:$M$306,13,TRUE)</f>
        <v>-61773.229560000065</v>
      </c>
    </row>
    <row r="44" spans="1:12">
      <c r="A44" s="125" t="s">
        <v>332</v>
      </c>
      <c r="B44" s="2" t="s">
        <v>107</v>
      </c>
      <c r="C44" s="199" t="str">
        <f>VLOOKUP(A44,'[1]981800A'!$A$10:$M$306,3,TRUE)</f>
        <v>BL</v>
      </c>
      <c r="D44" s="199">
        <f>VLOOKUP(A44,'[1]981800A'!$A$10:$M$306,4,TRUE)</f>
        <v>483996.28</v>
      </c>
      <c r="E44" s="199">
        <f>VLOOKUP(A44,'[1]981800A'!$A$10:$M$306,5,TRUE)</f>
        <v>217695</v>
      </c>
      <c r="F44" s="199">
        <f>VLOOKUP(A44,'[1]981800A'!$A$10:$M$306,6,TRUE)</f>
        <v>254057.77</v>
      </c>
      <c r="G44" s="199">
        <f>VLOOKUP(A44,'[1]981800A'!$A$10:$M$306,8,TRUE)</f>
        <v>2312.16</v>
      </c>
      <c r="H44" s="199">
        <f>VLOOKUP(A44,'[1]981800A'!$A$10:$M$306,9,TRUE)</f>
        <v>56011.675072999991</v>
      </c>
      <c r="I44" s="199">
        <f>VLOOKUP(A44,'[1]981800A'!$A$10:$M$306,10,TRUE)</f>
        <v>3786.48</v>
      </c>
      <c r="J44" s="199">
        <f>VLOOKUP(A44,'[1]981800A'!$A$10:$M$306,11,TRUE)</f>
        <v>0</v>
      </c>
      <c r="K44" s="199">
        <f>VLOOKUP(A44,'[1]981800A'!$A$10:$M$306,12,TRUE)</f>
        <v>533863.08507299994</v>
      </c>
      <c r="L44" s="217">
        <f>VLOOKUP(A44,'[1]981800A'!$A$10:$M$306,13,TRUE)</f>
        <v>-49866.805072999909</v>
      </c>
    </row>
    <row r="45" spans="1:12">
      <c r="A45" s="125" t="s">
        <v>333</v>
      </c>
      <c r="B45" s="2" t="s">
        <v>108</v>
      </c>
      <c r="C45" s="199" t="str">
        <f>VLOOKUP(A45,'[1]981800A'!$A$10:$M$306,3,TRUE)</f>
        <v>BLC</v>
      </c>
      <c r="D45" s="199">
        <f>VLOOKUP(A45,'[1]981800A'!$A$10:$M$306,4,TRUE)</f>
        <v>249062.64</v>
      </c>
      <c r="E45" s="199">
        <f>VLOOKUP(A45,'[1]981800A'!$A$10:$M$306,5,TRUE)</f>
        <v>124382.73</v>
      </c>
      <c r="F45" s="199">
        <f>VLOOKUP(A45,'[1]981800A'!$A$10:$M$306,6,TRUE)</f>
        <v>132269.33000000002</v>
      </c>
      <c r="G45" s="199">
        <f>VLOOKUP(A45,'[1]981800A'!$A$10:$M$306,8,TRUE)</f>
        <v>996.13000000000011</v>
      </c>
      <c r="H45" s="199">
        <f>VLOOKUP(A45,'[1]981800A'!$A$10:$M$306,9,TRUE)</f>
        <v>20243.336102999998</v>
      </c>
      <c r="I45" s="199">
        <f>VLOOKUP(A45,'[1]981800A'!$A$10:$M$306,10,TRUE)</f>
        <v>885.20999999999185</v>
      </c>
      <c r="J45" s="199">
        <f>VLOOKUP(A45,'[1]981800A'!$A$10:$M$306,11,TRUE)</f>
        <v>107.68</v>
      </c>
      <c r="K45" s="199">
        <f>VLOOKUP(A45,'[1]981800A'!$A$10:$M$306,12,TRUE)</f>
        <v>278884.416103</v>
      </c>
      <c r="L45" s="217">
        <f>VLOOKUP(A45,'[1]981800A'!$A$10:$M$306,13,TRUE)</f>
        <v>-29821.776102999982</v>
      </c>
    </row>
    <row r="46" spans="1:12">
      <c r="A46" s="125" t="s">
        <v>334</v>
      </c>
      <c r="B46" s="2" t="s">
        <v>109</v>
      </c>
      <c r="C46" s="199" t="str">
        <f>VLOOKUP(A46,'[1]981800A'!$A$10:$M$306,3,TRUE)</f>
        <v>BLC</v>
      </c>
      <c r="D46" s="199">
        <f>VLOOKUP(A46,'[1]981800A'!$A$10:$M$306,4,TRUE)</f>
        <v>701217.72</v>
      </c>
      <c r="E46" s="199">
        <f>VLOOKUP(A46,'[1]981800A'!$A$10:$M$306,5,TRUE)</f>
        <v>293596.6079911571</v>
      </c>
      <c r="F46" s="199">
        <f>VLOOKUP(A46,'[1]981800A'!$A$10:$M$306,6,TRUE)</f>
        <v>389428.20116685925</v>
      </c>
      <c r="G46" s="199">
        <f>VLOOKUP(A46,'[1]981800A'!$A$10:$M$306,8,TRUE)</f>
        <v>49567.496926532753</v>
      </c>
      <c r="H46" s="199">
        <f>VLOOKUP(A46,'[1]981800A'!$A$10:$M$306,9,TRUE)</f>
        <v>75151.191919083823</v>
      </c>
      <c r="I46" s="199">
        <f>VLOOKUP(A46,'[1]981800A'!$A$10:$M$306,10,TRUE)</f>
        <v>8865.9939154508629</v>
      </c>
      <c r="J46" s="199">
        <f>VLOOKUP(A46,'[1]981800A'!$A$10:$M$306,11,TRUE)</f>
        <v>0</v>
      </c>
      <c r="K46" s="199">
        <f>VLOOKUP(A46,'[1]981800A'!$A$10:$M$306,12,TRUE)</f>
        <v>816609.49191908375</v>
      </c>
      <c r="L46" s="217">
        <f>VLOOKUP(A46,'[1]981800A'!$A$10:$M$306,13,TRUE)</f>
        <v>-115391.77191908378</v>
      </c>
    </row>
    <row r="47" spans="1:12">
      <c r="A47" s="125" t="s">
        <v>335</v>
      </c>
      <c r="B47" s="2" t="s">
        <v>110</v>
      </c>
      <c r="C47" s="199" t="str">
        <f>VLOOKUP(A47,'[1]981800A'!$A$10:$M$306,3,TRUE)</f>
        <v>BLS</v>
      </c>
      <c r="D47" s="199">
        <f>VLOOKUP(A47,'[1]981800A'!$A$10:$M$306,4,TRUE)</f>
        <v>2093772.3399999999</v>
      </c>
      <c r="E47" s="199">
        <f>VLOOKUP(A47,'[1]981800A'!$A$10:$M$306,5,TRUE)</f>
        <v>1070355.4659650971</v>
      </c>
      <c r="F47" s="199">
        <f>VLOOKUP(A47,'[1]981800A'!$A$10:$M$306,6,TRUE)</f>
        <v>1037957.623184643</v>
      </c>
      <c r="G47" s="199">
        <f>VLOOKUP(A47,'[1]981800A'!$A$10:$M$306,8,TRUE)</f>
        <v>155539.74587211316</v>
      </c>
      <c r="H47" s="199">
        <f>VLOOKUP(A47,'[1]981800A'!$A$10:$M$306,9,TRUE)</f>
        <v>236009.20827116788</v>
      </c>
      <c r="I47" s="199">
        <f>VLOOKUP(A47,'[1]981800A'!$A$10:$M$306,10,TRUE)</f>
        <v>9403.7944048537629</v>
      </c>
      <c r="J47" s="199">
        <f>VLOOKUP(A47,'[1]981800A'!$A$10:$M$306,11,TRUE)</f>
        <v>4214.870573293113</v>
      </c>
      <c r="K47" s="199">
        <f>VLOOKUP(A47,'[1]981800A'!$A$10:$M$306,12,TRUE)</f>
        <v>2513480.7082711677</v>
      </c>
      <c r="L47" s="217">
        <f>VLOOKUP(A47,'[1]981800A'!$A$10:$M$306,13,TRUE)</f>
        <v>-419708.36827116786</v>
      </c>
    </row>
    <row r="48" spans="1:12">
      <c r="A48" s="125" t="s">
        <v>336</v>
      </c>
      <c r="B48" s="2" t="s">
        <v>111</v>
      </c>
      <c r="C48" s="199" t="str">
        <f>VLOOKUP(A48,'[1]981800A'!$A$10:$M$306,3,TRUE)</f>
        <v>BLS</v>
      </c>
      <c r="D48" s="199">
        <f>VLOOKUP(A48,'[1]981800A'!$A$10:$M$306,4,TRUE)</f>
        <v>131789.59</v>
      </c>
      <c r="E48" s="199">
        <f>VLOOKUP(A48,'[1]981800A'!$A$10:$M$306,5,TRUE)</f>
        <v>81206.920747039068</v>
      </c>
      <c r="F48" s="199">
        <f>VLOOKUP(A48,'[1]981800A'!$A$10:$M$306,6,TRUE)</f>
        <v>62851.269057948768</v>
      </c>
      <c r="G48" s="199">
        <f>VLOOKUP(A48,'[1]981800A'!$A$10:$M$306,8,TRUE)</f>
        <v>4894.4745133429742</v>
      </c>
      <c r="H48" s="199">
        <f>VLOOKUP(A48,'[1]981800A'!$A$10:$M$306,9,TRUE)</f>
        <v>7991.1715848952472</v>
      </c>
      <c r="I48" s="199">
        <f>VLOOKUP(A48,'[1]981800A'!$A$10:$M$306,10,TRUE)</f>
        <v>789.17568166919978</v>
      </c>
      <c r="J48" s="199">
        <f>VLOOKUP(A48,'[1]981800A'!$A$10:$M$306,11,TRUE)</f>
        <v>0</v>
      </c>
      <c r="K48" s="199">
        <f>VLOOKUP(A48,'[1]981800A'!$A$10:$M$306,12,TRUE)</f>
        <v>157733.01158489528</v>
      </c>
      <c r="L48" s="217">
        <f>VLOOKUP(A48,'[1]981800A'!$A$10:$M$306,13,TRUE)</f>
        <v>-25943.421584895288</v>
      </c>
    </row>
    <row r="49" spans="1:12">
      <c r="A49" s="125" t="s">
        <v>337</v>
      </c>
      <c r="B49" s="2" t="s">
        <v>112</v>
      </c>
      <c r="C49" s="199" t="str">
        <f>VLOOKUP(A49,'[1]981800A'!$A$10:$M$306,3,TRUE)</f>
        <v>BLSC</v>
      </c>
      <c r="D49" s="199">
        <f>VLOOKUP(A49,'[1]981800A'!$A$10:$M$306,4,TRUE)</f>
        <v>446933.80999999994</v>
      </c>
      <c r="E49" s="199">
        <f>VLOOKUP(A49,'[1]981800A'!$A$10:$M$306,5,TRUE)</f>
        <v>276159.24150665477</v>
      </c>
      <c r="F49" s="199">
        <f>VLOOKUP(A49,'[1]981800A'!$A$10:$M$306,6,TRUE)</f>
        <v>178077.68884716512</v>
      </c>
      <c r="G49" s="199">
        <f>VLOOKUP(A49,'[1]981800A'!$A$10:$M$306,8,TRUE)</f>
        <v>16240.086618906938</v>
      </c>
      <c r="H49" s="199">
        <f>VLOOKUP(A49,'[1]981800A'!$A$10:$M$306,9,TRUE)</f>
        <v>34860.532963513637</v>
      </c>
      <c r="I49" s="199">
        <f>VLOOKUP(A49,'[1]981800A'!$A$10:$M$306,10,TRUE)</f>
        <v>2634.3881695982236</v>
      </c>
      <c r="J49" s="199">
        <f>VLOOKUP(A49,'[1]981800A'!$A$10:$M$306,11,TRUE)</f>
        <v>2725.1548576749492</v>
      </c>
      <c r="K49" s="199">
        <f>VLOOKUP(A49,'[1]981800A'!$A$10:$M$306,12,TRUE)</f>
        <v>510697.09296351363</v>
      </c>
      <c r="L49" s="217">
        <f>VLOOKUP(A49,'[1]981800A'!$A$10:$M$306,13,TRUE)</f>
        <v>-63763.282963513688</v>
      </c>
    </row>
    <row r="50" spans="1:12">
      <c r="A50" s="125" t="s">
        <v>342</v>
      </c>
      <c r="B50" s="2" t="s">
        <v>113</v>
      </c>
      <c r="C50" s="199" t="str">
        <f>VLOOKUP(A50,'[1]981800A'!$A$10:$M$306,3,TRUE)</f>
        <v>BL</v>
      </c>
      <c r="D50" s="199">
        <f>VLOOKUP(A50,'[1]981800A'!$A$10:$M$306,4,TRUE)</f>
        <v>22691.699999999997</v>
      </c>
      <c r="E50" s="199">
        <f>VLOOKUP(A50,'[1]981800A'!$A$10:$M$306,5,TRUE)</f>
        <v>17138.490000000002</v>
      </c>
      <c r="F50" s="199">
        <f>VLOOKUP(A50,'[1]981800A'!$A$10:$M$306,6,TRUE)</f>
        <v>18384.13</v>
      </c>
      <c r="G50" s="199">
        <f>VLOOKUP(A50,'[1]981800A'!$A$10:$M$306,8,TRUE)</f>
        <v>1119.56</v>
      </c>
      <c r="H50" s="199">
        <f>VLOOKUP(A50,'[1]981800A'!$A$10:$M$306,9,TRUE)</f>
        <v>10594.564802000001</v>
      </c>
      <c r="I50" s="199">
        <f>VLOOKUP(A50,'[1]981800A'!$A$10:$M$306,10,TRUE)</f>
        <v>284.44</v>
      </c>
      <c r="J50" s="199">
        <f>VLOOKUP(A50,'[1]981800A'!$A$10:$M$306,11,TRUE)</f>
        <v>0</v>
      </c>
      <c r="K50" s="199">
        <f>VLOOKUP(A50,'[1]981800A'!$A$10:$M$306,12,TRUE)</f>
        <v>47521.184802000003</v>
      </c>
      <c r="L50" s="217">
        <f>VLOOKUP(A50,'[1]981800A'!$A$10:$M$306,13,TRUE)</f>
        <v>-24829.484802000006</v>
      </c>
    </row>
    <row r="51" spans="1:12">
      <c r="A51" s="125" t="s">
        <v>338</v>
      </c>
      <c r="B51" s="2" t="s">
        <v>114</v>
      </c>
      <c r="C51" s="199" t="str">
        <f>VLOOKUP(A51,'[1]981800A'!$A$10:$M$306,3,TRUE)</f>
        <v>BLSC</v>
      </c>
      <c r="D51" s="199">
        <f>VLOOKUP(A51,'[1]981800A'!$A$10:$M$306,4,TRUE)</f>
        <v>2349247.75</v>
      </c>
      <c r="E51" s="199">
        <f>VLOOKUP(A51,'[1]981800A'!$A$10:$M$306,5,TRUE)</f>
        <v>877829.38</v>
      </c>
      <c r="F51" s="199">
        <f>VLOOKUP(A51,'[1]981800A'!$A$10:$M$306,6,TRUE)</f>
        <v>732059.91999999993</v>
      </c>
      <c r="G51" s="199">
        <f>VLOOKUP(A51,'[1]981800A'!$A$10:$M$306,8,TRUE)</f>
        <v>441698.93</v>
      </c>
      <c r="H51" s="199">
        <f>VLOOKUP(A51,'[1]981800A'!$A$10:$M$306,9,TRUE)</f>
        <v>202623.89939999999</v>
      </c>
      <c r="I51" s="199">
        <f>VLOOKUP(A51,'[1]981800A'!$A$10:$M$306,10,TRUE)</f>
        <v>182492.14999999994</v>
      </c>
      <c r="J51" s="199">
        <f>VLOOKUP(A51,'[1]981800A'!$A$10:$M$306,11,TRUE)</f>
        <v>11285.26</v>
      </c>
      <c r="K51" s="199">
        <f>VLOOKUP(A51,'[1]981800A'!$A$10:$M$306,12,TRUE)</f>
        <v>2447989.5393999997</v>
      </c>
      <c r="L51" s="217">
        <f>VLOOKUP(A51,'[1]981800A'!$A$10:$M$306,13,TRUE)</f>
        <v>-98741.78939999966</v>
      </c>
    </row>
    <row r="52" spans="1:12">
      <c r="A52" s="125" t="s">
        <v>339</v>
      </c>
      <c r="B52" s="2" t="s">
        <v>115</v>
      </c>
      <c r="C52" s="199" t="str">
        <f>VLOOKUP(A52,'[1]981800A'!$A$10:$M$306,3,TRUE)</f>
        <v>BLS</v>
      </c>
      <c r="D52" s="199">
        <f>VLOOKUP(A52,'[1]981800A'!$A$10:$M$306,4,TRUE)</f>
        <v>53636.840000000004</v>
      </c>
      <c r="E52" s="199">
        <f>VLOOKUP(A52,'[1]981800A'!$A$10:$M$306,5,TRUE)</f>
        <v>52655.3</v>
      </c>
      <c r="F52" s="199">
        <f>VLOOKUP(A52,'[1]981800A'!$A$10:$M$306,6,TRUE)</f>
        <v>52940.06</v>
      </c>
      <c r="G52" s="199">
        <f>VLOOKUP(A52,'[1]981800A'!$A$10:$M$306,8,TRUE)</f>
        <v>5248.06</v>
      </c>
      <c r="H52" s="199">
        <f>VLOOKUP(A52,'[1]981800A'!$A$10:$M$306,9,TRUE)</f>
        <v>15360.126746999998</v>
      </c>
      <c r="I52" s="199">
        <f>VLOOKUP(A52,'[1]981800A'!$A$10:$M$306,10,TRUE)</f>
        <v>415.95</v>
      </c>
      <c r="J52" s="199">
        <f>VLOOKUP(A52,'[1]981800A'!$A$10:$M$306,11,TRUE)</f>
        <v>0</v>
      </c>
      <c r="K52" s="199">
        <f>VLOOKUP(A52,'[1]981800A'!$A$10:$M$306,12,TRUE)</f>
        <v>126619.496747</v>
      </c>
      <c r="L52" s="217">
        <f>VLOOKUP(A52,'[1]981800A'!$A$10:$M$306,13,TRUE)</f>
        <v>-72982.656747000001</v>
      </c>
    </row>
    <row r="53" spans="1:12">
      <c r="A53" s="125" t="s">
        <v>340</v>
      </c>
      <c r="B53" s="2" t="s">
        <v>116</v>
      </c>
      <c r="C53" s="199" t="str">
        <f>VLOOKUP(A53,'[1]981800A'!$A$10:$M$306,3,TRUE)</f>
        <v>BL</v>
      </c>
      <c r="D53" s="199">
        <f>VLOOKUP(A53,'[1]981800A'!$A$10:$M$306,4,TRUE)</f>
        <v>163887.63</v>
      </c>
      <c r="E53" s="199">
        <f>VLOOKUP(A53,'[1]981800A'!$A$10:$M$306,5,TRUE)</f>
        <v>63370.61</v>
      </c>
      <c r="F53" s="199">
        <f>VLOOKUP(A53,'[1]981800A'!$A$10:$M$306,6,TRUE)</f>
        <v>48818.07</v>
      </c>
      <c r="G53" s="199">
        <f>VLOOKUP(A53,'[1]981800A'!$A$10:$M$306,8,TRUE)</f>
        <v>3380.92</v>
      </c>
      <c r="H53" s="199">
        <f>VLOOKUP(A53,'[1]981800A'!$A$10:$M$306,9,TRUE)</f>
        <v>11709.735999</v>
      </c>
      <c r="I53" s="199">
        <f>VLOOKUP(A53,'[1]981800A'!$A$10:$M$306,10,TRUE)</f>
        <v>3271.1000000000004</v>
      </c>
      <c r="J53" s="199">
        <f>VLOOKUP(A53,'[1]981800A'!$A$10:$M$306,11,TRUE)</f>
        <v>50216.4</v>
      </c>
      <c r="K53" s="199">
        <f>VLOOKUP(A53,'[1]981800A'!$A$10:$M$306,12,TRUE)</f>
        <v>180766.835999</v>
      </c>
      <c r="L53" s="217">
        <f>VLOOKUP(A53,'[1]981800A'!$A$10:$M$306,13,TRUE)</f>
        <v>-16879.205998999998</v>
      </c>
    </row>
    <row r="54" spans="1:12" s="16" customFormat="1">
      <c r="A54" s="125" t="s">
        <v>356</v>
      </c>
      <c r="B54" s="2" t="s">
        <v>117</v>
      </c>
      <c r="C54" s="199" t="str">
        <f>VLOOKUP(A54,'[1]981800A'!$A$10:$M$306,3,TRUE)</f>
        <v>BL</v>
      </c>
      <c r="D54" s="199">
        <f>VLOOKUP(A54,'[1]981800A'!$A$10:$M$306,4,TRUE)</f>
        <v>31534.59</v>
      </c>
      <c r="E54" s="199">
        <f>VLOOKUP(A54,'[1]981800A'!$A$10:$M$306,5,TRUE)</f>
        <v>18766.169999999998</v>
      </c>
      <c r="F54" s="199">
        <f>VLOOKUP(A54,'[1]981800A'!$A$10:$M$306,6,TRUE)</f>
        <v>38399.979999999996</v>
      </c>
      <c r="G54" s="199">
        <f>VLOOKUP(A54,'[1]981800A'!$A$10:$M$306,8,TRUE)</f>
        <v>5216.95</v>
      </c>
      <c r="H54" s="199">
        <f>VLOOKUP(A54,'[1]981800A'!$A$10:$M$306,9,TRUE)</f>
        <v>6837.9189869999991</v>
      </c>
      <c r="I54" s="199">
        <f>VLOOKUP(A54,'[1]981800A'!$A$10:$M$306,10,TRUE)</f>
        <v>244</v>
      </c>
      <c r="J54" s="199">
        <f>VLOOKUP(A54,'[1]981800A'!$A$10:$M$306,11,TRUE)</f>
        <v>0</v>
      </c>
      <c r="K54" s="199">
        <f>VLOOKUP(A54,'[1]981800A'!$A$10:$M$306,12,TRUE)</f>
        <v>69465.018986999989</v>
      </c>
      <c r="L54" s="217">
        <f>VLOOKUP(A54,'[1]981800A'!$A$10:$M$306,13,TRUE)</f>
        <v>-37930.428986999992</v>
      </c>
    </row>
    <row r="55" spans="1:12">
      <c r="A55" s="125" t="s">
        <v>357</v>
      </c>
      <c r="B55" s="2" t="s">
        <v>118</v>
      </c>
      <c r="C55" s="199" t="str">
        <f>VLOOKUP(A55,'[1]981800A'!$A$10:$M$306,3,TRUE)</f>
        <v>BL</v>
      </c>
      <c r="D55" s="199">
        <f>VLOOKUP(A55,'[1]981800A'!$A$10:$M$306,4,TRUE)</f>
        <v>115409.29000000001</v>
      </c>
      <c r="E55" s="199">
        <f>VLOOKUP(A55,'[1]981800A'!$A$10:$M$306,5,TRUE)</f>
        <v>54139.7</v>
      </c>
      <c r="F55" s="199">
        <f>VLOOKUP(A55,'[1]981800A'!$A$10:$M$306,6,TRUE)</f>
        <v>77706.19</v>
      </c>
      <c r="G55" s="199">
        <f>VLOOKUP(A55,'[1]981800A'!$A$10:$M$306,8,TRUE)</f>
        <v>15054.08</v>
      </c>
      <c r="H55" s="199">
        <f>VLOOKUP(A55,'[1]981800A'!$A$10:$M$306,9,TRUE)</f>
        <v>28603.812104000004</v>
      </c>
      <c r="I55" s="199">
        <f>VLOOKUP(A55,'[1]981800A'!$A$10:$M$306,10,TRUE)</f>
        <v>3613.76</v>
      </c>
      <c r="J55" s="199">
        <f>VLOOKUP(A55,'[1]981800A'!$A$10:$M$306,11,TRUE)</f>
        <v>0</v>
      </c>
      <c r="K55" s="199">
        <f>VLOOKUP(A55,'[1]981800A'!$A$10:$M$306,12,TRUE)</f>
        <v>179117.54210400002</v>
      </c>
      <c r="L55" s="217">
        <f>VLOOKUP(A55,'[1]981800A'!$A$10:$M$306,13,TRUE)</f>
        <v>-63708.252104000014</v>
      </c>
    </row>
    <row r="56" spans="1:12">
      <c r="A56" s="125" t="s">
        <v>358</v>
      </c>
      <c r="B56" s="2" t="s">
        <v>119</v>
      </c>
      <c r="C56" s="199" t="str">
        <f>VLOOKUP(A56,'[1]981800A'!$A$10:$M$306,3,TRUE)</f>
        <v>BL</v>
      </c>
      <c r="D56" s="199">
        <f>VLOOKUP(A56,'[1]981800A'!$A$10:$M$306,4,TRUE)</f>
        <v>29854.960000000003</v>
      </c>
      <c r="E56" s="199">
        <f>VLOOKUP(A56,'[1]981800A'!$A$10:$M$306,5,TRUE)</f>
        <v>15210.795949739591</v>
      </c>
      <c r="F56" s="199">
        <f>VLOOKUP(A56,'[1]981800A'!$A$10:$M$306,6,TRUE)</f>
        <v>32559.251826337269</v>
      </c>
      <c r="G56" s="199">
        <f>VLOOKUP(A56,'[1]981800A'!$A$10:$M$306,8,TRUE)</f>
        <v>1561.1228354448717</v>
      </c>
      <c r="H56" s="199">
        <f>VLOOKUP(A56,'[1]981800A'!$A$10:$M$306,9,TRUE)</f>
        <v>7147.2933126330181</v>
      </c>
      <c r="I56" s="199">
        <f>VLOOKUP(A56,'[1]981800A'!$A$10:$M$306,10,TRUE)</f>
        <v>984.20938847826915</v>
      </c>
      <c r="J56" s="199">
        <f>VLOOKUP(A56,'[1]981800A'!$A$10:$M$306,11,TRUE)</f>
        <v>0</v>
      </c>
      <c r="K56" s="199">
        <f>VLOOKUP(A56,'[1]981800A'!$A$10:$M$306,12,TRUE)</f>
        <v>57462.673312633015</v>
      </c>
      <c r="L56" s="217">
        <f>VLOOKUP(A56,'[1]981800A'!$A$10:$M$306,13,TRUE)</f>
        <v>-27607.713312633012</v>
      </c>
    </row>
    <row r="57" spans="1:12">
      <c r="A57" s="125" t="s">
        <v>359</v>
      </c>
      <c r="B57" s="2" t="s">
        <v>120</v>
      </c>
      <c r="C57" s="199" t="str">
        <f>VLOOKUP(A57,'[1]981800A'!$A$10:$M$306,3,TRUE)</f>
        <v>BL</v>
      </c>
      <c r="D57" s="199">
        <f>VLOOKUP(A57,'[1]981800A'!$A$10:$M$306,4,TRUE)</f>
        <v>113982.73000000001</v>
      </c>
      <c r="E57" s="199">
        <f>VLOOKUP(A57,'[1]981800A'!$A$10:$M$306,5,TRUE)</f>
        <v>74850.808736050851</v>
      </c>
      <c r="F57" s="199">
        <f>VLOOKUP(A57,'[1]981800A'!$A$10:$M$306,6,TRUE)</f>
        <v>85423.777484368344</v>
      </c>
      <c r="G57" s="199">
        <f>VLOOKUP(A57,'[1]981800A'!$A$10:$M$306,8,TRUE)</f>
        <v>10643.434067698265</v>
      </c>
      <c r="H57" s="199">
        <f>VLOOKUP(A57,'[1]981800A'!$A$10:$M$306,9,TRUE)</f>
        <v>25564.198801407467</v>
      </c>
      <c r="I57" s="199">
        <f>VLOOKUP(A57,'[1]981800A'!$A$10:$M$306,10,TRUE)</f>
        <v>1431.6397118825535</v>
      </c>
      <c r="J57" s="199">
        <f>VLOOKUP(A57,'[1]981800A'!$A$10:$M$306,11,TRUE)</f>
        <v>0</v>
      </c>
      <c r="K57" s="199">
        <f>VLOOKUP(A57,'[1]981800A'!$A$10:$M$306,12,TRUE)</f>
        <v>197913.85880140748</v>
      </c>
      <c r="L57" s="217">
        <f>VLOOKUP(A57,'[1]981800A'!$A$10:$M$306,13,TRUE)</f>
        <v>-83931.128801407467</v>
      </c>
    </row>
    <row r="58" spans="1:12">
      <c r="A58" s="125" t="s">
        <v>360</v>
      </c>
      <c r="B58" s="2" t="s">
        <v>121</v>
      </c>
      <c r="C58" s="199" t="str">
        <f>VLOOKUP(A58,'[1]981800A'!$A$10:$M$306,3,TRUE)</f>
        <v>BLS</v>
      </c>
      <c r="D58" s="199">
        <f>VLOOKUP(A58,'[1]981800A'!$A$10:$M$306,4,TRUE)</f>
        <v>188334.92</v>
      </c>
      <c r="E58" s="199">
        <f>VLOOKUP(A58,'[1]981800A'!$A$10:$M$306,5,TRUE)</f>
        <v>95125.119999999995</v>
      </c>
      <c r="F58" s="199">
        <f>VLOOKUP(A58,'[1]981800A'!$A$10:$M$306,6,TRUE)</f>
        <v>110026.15000000001</v>
      </c>
      <c r="G58" s="199">
        <f>VLOOKUP(A58,'[1]981800A'!$A$10:$M$306,8,TRUE)</f>
        <v>8759.48</v>
      </c>
      <c r="H58" s="199">
        <f>VLOOKUP(A58,'[1]981800A'!$A$10:$M$306,9,TRUE)</f>
        <v>37052.046360000015</v>
      </c>
      <c r="I58" s="199">
        <f>VLOOKUP(A58,'[1]981800A'!$A$10:$M$306,10,TRUE)</f>
        <v>3984.57</v>
      </c>
      <c r="J58" s="199">
        <f>VLOOKUP(A58,'[1]981800A'!$A$10:$M$306,11,TRUE)</f>
        <v>0</v>
      </c>
      <c r="K58" s="199">
        <f>VLOOKUP(A58,'[1]981800A'!$A$10:$M$306,12,TRUE)</f>
        <v>254947.36636000004</v>
      </c>
      <c r="L58" s="217">
        <f>VLOOKUP(A58,'[1]981800A'!$A$10:$M$306,13,TRUE)</f>
        <v>-66612.446360000031</v>
      </c>
    </row>
    <row r="59" spans="1:12" s="16" customFormat="1">
      <c r="A59" s="125" t="s">
        <v>361</v>
      </c>
      <c r="B59" s="2" t="s">
        <v>122</v>
      </c>
      <c r="C59" s="199" t="str">
        <f>VLOOKUP(A59,'[1]981800A'!$A$10:$M$306,3,TRUE)</f>
        <v>BL</v>
      </c>
      <c r="D59" s="199">
        <f>VLOOKUP(A59,'[1]981800A'!$A$10:$M$306,4,TRUE)</f>
        <v>7683873.3999999994</v>
      </c>
      <c r="E59" s="199">
        <f>VLOOKUP(A59,'[1]981800A'!$A$10:$M$306,5,TRUE)</f>
        <v>3232026.2399999998</v>
      </c>
      <c r="F59" s="199">
        <f>VLOOKUP(A59,'[1]981800A'!$A$10:$M$306,6,TRUE)</f>
        <v>3426259.29</v>
      </c>
      <c r="G59" s="199">
        <f>VLOOKUP(A59,'[1]981800A'!$A$10:$M$306,8,TRUE)</f>
        <v>376585.36</v>
      </c>
      <c r="H59" s="199">
        <f>VLOOKUP(A59,'[1]981800A'!$A$10:$M$306,9,TRUE)</f>
        <v>618438.27546600008</v>
      </c>
      <c r="I59" s="199">
        <f>VLOOKUP(A59,'[1]981800A'!$A$10:$M$306,10,TRUE)</f>
        <v>156427.28</v>
      </c>
      <c r="J59" s="199">
        <f>VLOOKUP(A59,'[1]981800A'!$A$10:$M$306,11,TRUE)</f>
        <v>93124.06</v>
      </c>
      <c r="K59" s="199">
        <f>VLOOKUP(A59,'[1]981800A'!$A$10:$M$306,12,TRUE)</f>
        <v>7902860.5054659992</v>
      </c>
      <c r="L59" s="217">
        <f>VLOOKUP(A59,'[1]981800A'!$A$10:$M$306,13,TRUE)</f>
        <v>-218987.1054659998</v>
      </c>
    </row>
    <row r="60" spans="1:12">
      <c r="A60" s="125" t="s">
        <v>362</v>
      </c>
      <c r="B60" s="2" t="s">
        <v>123</v>
      </c>
      <c r="C60" s="199" t="str">
        <f>VLOOKUP(A60,'[1]981800A'!$A$10:$M$306,3,TRUE)</f>
        <v>BLS</v>
      </c>
      <c r="D60" s="199">
        <f>VLOOKUP(A60,'[1]981800A'!$A$10:$M$306,4,TRUE)</f>
        <v>994937.52</v>
      </c>
      <c r="E60" s="199">
        <f>VLOOKUP(A60,'[1]981800A'!$A$10:$M$306,5,TRUE)</f>
        <v>442314.47</v>
      </c>
      <c r="F60" s="199">
        <f>VLOOKUP(A60,'[1]981800A'!$A$10:$M$306,6,TRUE)</f>
        <v>454477.44</v>
      </c>
      <c r="G60" s="199">
        <f>VLOOKUP(A60,'[1]981800A'!$A$10:$M$306,8,TRUE)</f>
        <v>44978.81</v>
      </c>
      <c r="H60" s="199">
        <f>VLOOKUP(A60,'[1]981800A'!$A$10:$M$306,9,TRUE)</f>
        <v>91758.534858999992</v>
      </c>
      <c r="I60" s="199">
        <f>VLOOKUP(A60,'[1]981800A'!$A$10:$M$306,10,TRUE)</f>
        <v>10030.34</v>
      </c>
      <c r="J60" s="199">
        <f>VLOOKUP(A60,'[1]981800A'!$A$10:$M$306,11,TRUE)</f>
        <v>7611.42</v>
      </c>
      <c r="K60" s="199">
        <f>VLOOKUP(A60,'[1]981800A'!$A$10:$M$306,12,TRUE)</f>
        <v>1051171.014859</v>
      </c>
      <c r="L60" s="217">
        <f>VLOOKUP(A60,'[1]981800A'!$A$10:$M$306,13,TRUE)</f>
        <v>-56233.494858999969</v>
      </c>
    </row>
    <row r="61" spans="1:12">
      <c r="A61" s="125" t="s">
        <v>363</v>
      </c>
      <c r="B61" s="2" t="s">
        <v>124</v>
      </c>
      <c r="C61" s="199" t="str">
        <f>VLOOKUP(A61,'[1]981800A'!$A$10:$M$306,3,TRUE)</f>
        <v>BL</v>
      </c>
      <c r="D61" s="199">
        <f>VLOOKUP(A61,'[1]981800A'!$A$10:$M$306,4,TRUE)</f>
        <v>39213.009999999995</v>
      </c>
      <c r="E61" s="309">
        <f>VLOOKUP(A61,'[1]981800A'!$A$10:$M$306,5,TRUE)</f>
        <v>27164.41</v>
      </c>
      <c r="F61" s="199">
        <f>VLOOKUP(A61,'[1]981800A'!$A$10:$M$306,6,TRUE)</f>
        <v>39374.82</v>
      </c>
      <c r="G61" s="309">
        <f>VLOOKUP(A61,'[1]981800A'!$A$10:$M$306,8,TRUE)</f>
        <v>1007.73</v>
      </c>
      <c r="H61" s="199">
        <f>VLOOKUP(A61,'[1]981800A'!$A$10:$M$306,9,TRUE)</f>
        <v>15072.461613999996</v>
      </c>
      <c r="I61" s="199">
        <f>VLOOKUP(A61,'[1]981800A'!$A$10:$M$306,10,TRUE)</f>
        <v>320.83</v>
      </c>
      <c r="J61" s="199">
        <f>VLOOKUP(A61,'[1]981800A'!$A$10:$M$306,11,TRUE)</f>
        <v>0</v>
      </c>
      <c r="K61" s="199">
        <f>VLOOKUP(A61,'[1]981800A'!$A$10:$M$306,12,TRUE)</f>
        <v>82940.251613999993</v>
      </c>
      <c r="L61" s="217">
        <f>VLOOKUP(A61,'[1]981800A'!$A$10:$M$306,13,TRUE)</f>
        <v>-43727.241613999999</v>
      </c>
    </row>
    <row r="62" spans="1:12" s="16" customFormat="1">
      <c r="A62" s="125" t="s">
        <v>364</v>
      </c>
      <c r="B62" s="2" t="s">
        <v>125</v>
      </c>
      <c r="C62" s="199" t="str">
        <f>VLOOKUP(A62,'[1]981800A'!$A$10:$M$306,3,TRUE)</f>
        <v>BL</v>
      </c>
      <c r="D62" s="199">
        <f>VLOOKUP(A62,'[1]981800A'!$A$10:$M$306,4,TRUE)</f>
        <v>153346.33000000002</v>
      </c>
      <c r="E62" s="199">
        <f>VLOOKUP(A62,'[1]981800A'!$A$10:$M$306,5,TRUE)</f>
        <v>77963.45</v>
      </c>
      <c r="F62" s="199">
        <f>VLOOKUP(A62,'[1]981800A'!$A$10:$M$306,6,TRUE)</f>
        <v>91619.949999999983</v>
      </c>
      <c r="G62" s="199">
        <f>VLOOKUP(A62,'[1]981800A'!$A$10:$M$306,8,TRUE)</f>
        <v>624.24</v>
      </c>
      <c r="H62" s="199">
        <f>VLOOKUP(A62,'[1]981800A'!$A$10:$M$306,9,TRUE)</f>
        <v>28448.474279999988</v>
      </c>
      <c r="I62" s="199">
        <f>VLOOKUP(A62,'[1]981800A'!$A$10:$M$306,10,TRUE)</f>
        <v>421.85</v>
      </c>
      <c r="J62" s="199">
        <f>VLOOKUP(A62,'[1]981800A'!$A$10:$M$306,11,TRUE)</f>
        <v>0</v>
      </c>
      <c r="K62" s="199">
        <f>VLOOKUP(A62,'[1]981800A'!$A$10:$M$306,12,TRUE)</f>
        <v>199077.96427999996</v>
      </c>
      <c r="L62" s="217">
        <f>VLOOKUP(A62,'[1]981800A'!$A$10:$M$306,13,TRUE)</f>
        <v>-45731.63427999994</v>
      </c>
    </row>
    <row r="63" spans="1:12">
      <c r="A63" s="125" t="s">
        <v>365</v>
      </c>
      <c r="B63" s="2" t="s">
        <v>126</v>
      </c>
      <c r="C63" s="199" t="str">
        <f>VLOOKUP(A63,'[1]981800A'!$A$10:$M$306,3,TRUE)</f>
        <v>BLS</v>
      </c>
      <c r="D63" s="199">
        <f>VLOOKUP(A63,'[1]981800A'!$A$10:$M$306,4,TRUE)</f>
        <v>1407456.46</v>
      </c>
      <c r="E63" s="199">
        <f>VLOOKUP(A63,'[1]981800A'!$A$10:$M$306,5,TRUE)</f>
        <v>693813.35</v>
      </c>
      <c r="F63" s="199">
        <f>VLOOKUP(A63,'[1]981800A'!$A$10:$M$306,6,TRUE)</f>
        <v>501983.87</v>
      </c>
      <c r="G63" s="199">
        <f>VLOOKUP(A63,'[1]981800A'!$A$10:$M$306,8,TRUE)</f>
        <v>48441.95</v>
      </c>
      <c r="H63" s="199">
        <f>VLOOKUP(A63,'[1]981800A'!$A$10:$M$306,9,TRUE)</f>
        <v>112823.69059500001</v>
      </c>
      <c r="I63" s="199">
        <f>VLOOKUP(A63,'[1]981800A'!$A$10:$M$306,10,TRUE)</f>
        <v>3990.3500000000004</v>
      </c>
      <c r="J63" s="199">
        <f>VLOOKUP(A63,'[1]981800A'!$A$10:$M$306,11,TRUE)</f>
        <v>15937.99</v>
      </c>
      <c r="K63" s="199">
        <f>VLOOKUP(A63,'[1]981800A'!$A$10:$M$306,12,TRUE)</f>
        <v>1376991.2005950001</v>
      </c>
      <c r="L63" s="217">
        <f>VLOOKUP(A63,'[1]981800A'!$A$10:$M$306,13,TRUE)</f>
        <v>30465.259404999902</v>
      </c>
    </row>
    <row r="64" spans="1:12" s="16" customFormat="1">
      <c r="A64" s="125" t="s">
        <v>366</v>
      </c>
      <c r="B64" s="2" t="s">
        <v>127</v>
      </c>
      <c r="C64" s="199" t="str">
        <f>VLOOKUP(A64,'[1]981800A'!$A$10:$M$306,3,TRUE)</f>
        <v>BLSC</v>
      </c>
      <c r="D64" s="199">
        <f>VLOOKUP(A64,'[1]981800A'!$A$10:$M$306,4,TRUE)</f>
        <v>1437689.1</v>
      </c>
      <c r="E64" s="199">
        <f>VLOOKUP(A64,'[1]981800A'!$A$10:$M$306,5,TRUE)</f>
        <v>637066.25</v>
      </c>
      <c r="F64" s="199">
        <f>VLOOKUP(A64,'[1]981800A'!$A$10:$M$306,6,TRUE)</f>
        <v>725807.88</v>
      </c>
      <c r="G64" s="199">
        <f>VLOOKUP(A64,'[1]981800A'!$A$10:$M$306,8,TRUE)</f>
        <v>94089.39</v>
      </c>
      <c r="H64" s="199">
        <f>VLOOKUP(A64,'[1]981800A'!$A$10:$M$306,9,TRUE)</f>
        <v>117074.87334699996</v>
      </c>
      <c r="I64" s="199">
        <f>VLOOKUP(A64,'[1]981800A'!$A$10:$M$306,10,TRUE)</f>
        <v>86956.899999999951</v>
      </c>
      <c r="J64" s="199">
        <f>VLOOKUP(A64,'[1]981800A'!$A$10:$M$306,11,TRUE)</f>
        <v>0</v>
      </c>
      <c r="K64" s="199">
        <f>VLOOKUP(A64,'[1]981800A'!$A$10:$M$306,12,TRUE)</f>
        <v>1660995.2933469997</v>
      </c>
      <c r="L64" s="217">
        <f>VLOOKUP(A64,'[1]981800A'!$A$10:$M$306,13,TRUE)</f>
        <v>-223306.19334699959</v>
      </c>
    </row>
    <row r="65" spans="1:12">
      <c r="A65" s="125" t="s">
        <v>367</v>
      </c>
      <c r="B65" s="2" t="s">
        <v>128</v>
      </c>
      <c r="C65" s="199" t="str">
        <f>VLOOKUP(A65,'[1]981800A'!$A$10:$M$306,3,TRUE)</f>
        <v>BLS</v>
      </c>
      <c r="D65" s="199">
        <f>VLOOKUP(A65,'[1]981800A'!$A$10:$M$306,4,TRUE)</f>
        <v>632870.04</v>
      </c>
      <c r="E65" s="199">
        <f>VLOOKUP(A65,'[1]981800A'!$A$10:$M$306,5,TRUE)</f>
        <v>232204.88</v>
      </c>
      <c r="F65" s="199">
        <f>VLOOKUP(A65,'[1]981800A'!$A$10:$M$306,6,TRUE)</f>
        <v>280107.42000000004</v>
      </c>
      <c r="G65" s="199">
        <f>VLOOKUP(A65,'[1]981800A'!$A$10:$M$306,8,TRUE)</f>
        <v>6719.7699999999995</v>
      </c>
      <c r="H65" s="199">
        <f>VLOOKUP(A65,'[1]981800A'!$A$10:$M$306,9,TRUE)</f>
        <v>51980.609601000018</v>
      </c>
      <c r="I65" s="199">
        <f>VLOOKUP(A65,'[1]981800A'!$A$10:$M$306,10,TRUE)</f>
        <v>28780.640000000003</v>
      </c>
      <c r="J65" s="199">
        <f>VLOOKUP(A65,'[1]981800A'!$A$10:$M$306,11,TRUE)</f>
        <v>0</v>
      </c>
      <c r="K65" s="199">
        <f>VLOOKUP(A65,'[1]981800A'!$A$10:$M$306,12,TRUE)</f>
        <v>599793.31960100005</v>
      </c>
      <c r="L65" s="217">
        <f>VLOOKUP(A65,'[1]981800A'!$A$10:$M$306,13,TRUE)</f>
        <v>33076.720398999983</v>
      </c>
    </row>
    <row r="66" spans="1:12">
      <c r="A66" s="125" t="s">
        <v>368</v>
      </c>
      <c r="B66" s="124" t="s">
        <v>631</v>
      </c>
      <c r="C66" s="199" t="str">
        <f>VLOOKUP(A66,'[1]981800A'!$A$10:$M$306,3,TRUE)</f>
        <v>BL</v>
      </c>
      <c r="D66" s="199">
        <f>VLOOKUP(A66,'[1]981800A'!$A$10:$M$306,4,TRUE)</f>
        <v>89624.36</v>
      </c>
      <c r="E66" s="199">
        <f>VLOOKUP(A66,'[1]981800A'!$A$10:$M$306,5,TRUE)</f>
        <v>64475.55</v>
      </c>
      <c r="F66" s="199">
        <f>VLOOKUP(A66,'[1]981800A'!$A$10:$M$306,6,TRUE)</f>
        <v>70825.55</v>
      </c>
      <c r="G66" s="199">
        <f>VLOOKUP(A66,'[1]981800A'!$A$10:$M$306,8,TRUE)</f>
        <v>3544.13</v>
      </c>
      <c r="H66" s="199">
        <f>VLOOKUP(A66,'[1]981800A'!$A$10:$M$306,9,TRUE)</f>
        <v>14331.037336000003</v>
      </c>
      <c r="I66" s="199">
        <f>VLOOKUP(A66,'[1]981800A'!$A$10:$M$306,10,TRUE)</f>
        <v>0</v>
      </c>
      <c r="J66" s="199">
        <f>VLOOKUP(A66,'[1]981800A'!$A$10:$M$306,11,TRUE)</f>
        <v>0</v>
      </c>
      <c r="K66" s="199">
        <f>VLOOKUP(A66,'[1]981800A'!$A$10:$M$306,12,TRUE)</f>
        <v>153176.26733600002</v>
      </c>
      <c r="L66" s="217">
        <f>VLOOKUP(A66,'[1]981800A'!$A$10:$M$306,13,TRUE)</f>
        <v>-63551.907336000018</v>
      </c>
    </row>
    <row r="67" spans="1:12">
      <c r="A67" s="125" t="s">
        <v>369</v>
      </c>
      <c r="B67" s="2" t="s">
        <v>129</v>
      </c>
      <c r="C67" s="199" t="str">
        <f>VLOOKUP(A67,'[1]981800A'!$A$10:$M$306,3,TRUE)</f>
        <v>BL</v>
      </c>
      <c r="D67" s="199">
        <f>VLOOKUP(A67,'[1]981800A'!$A$10:$M$306,4,TRUE)</f>
        <v>276121.23</v>
      </c>
      <c r="E67" s="199">
        <f>VLOOKUP(A67,'[1]981800A'!$A$10:$M$306,5,TRUE)</f>
        <v>211954.37</v>
      </c>
      <c r="F67" s="199">
        <f>VLOOKUP(A67,'[1]981800A'!$A$10:$M$306,6,TRUE)</f>
        <v>148178.21</v>
      </c>
      <c r="G67" s="199">
        <f>VLOOKUP(A67,'[1]981800A'!$A$10:$M$306,8,TRUE)</f>
        <v>15900.88</v>
      </c>
      <c r="H67" s="199">
        <f>VLOOKUP(A67,'[1]981800A'!$A$10:$M$306,9,TRUE)</f>
        <v>48715.94875499999</v>
      </c>
      <c r="I67" s="199">
        <f>VLOOKUP(A67,'[1]981800A'!$A$10:$M$306,10,TRUE)</f>
        <v>3157.26</v>
      </c>
      <c r="J67" s="199">
        <f>VLOOKUP(A67,'[1]981800A'!$A$10:$M$306,11,TRUE)</f>
        <v>0</v>
      </c>
      <c r="K67" s="199">
        <f>VLOOKUP(A67,'[1]981800A'!$A$10:$M$306,12,TRUE)</f>
        <v>427906.66875499999</v>
      </c>
      <c r="L67" s="217">
        <f>VLOOKUP(A67,'[1]981800A'!$A$10:$M$306,13,TRUE)</f>
        <v>-151785.43875500001</v>
      </c>
    </row>
    <row r="68" spans="1:12" s="16" customFormat="1">
      <c r="A68" s="125" t="s">
        <v>370</v>
      </c>
      <c r="B68" s="2" t="s">
        <v>130</v>
      </c>
      <c r="C68" s="199" t="str">
        <f>VLOOKUP(A68,'[1]981800A'!$A$10:$M$306,3,TRUE)</f>
        <v>BLS</v>
      </c>
      <c r="D68" s="199">
        <f>VLOOKUP(A68,'[1]981800A'!$A$10:$M$306,4,TRUE)</f>
        <v>822408.59000000008</v>
      </c>
      <c r="E68" s="199">
        <f>VLOOKUP(A68,'[1]981800A'!$A$10:$M$306,5,TRUE)</f>
        <v>438731.61</v>
      </c>
      <c r="F68" s="199">
        <f>VLOOKUP(A68,'[1]981800A'!$A$10:$M$306,6,TRUE)</f>
        <v>263521.32</v>
      </c>
      <c r="G68" s="199">
        <f>VLOOKUP(A68,'[1]981800A'!$A$10:$M$306,8,TRUE)</f>
        <v>11286.75</v>
      </c>
      <c r="H68" s="199">
        <f>VLOOKUP(A68,'[1]981800A'!$A$10:$M$306,9,TRUE)</f>
        <v>52208.966171999986</v>
      </c>
      <c r="I68" s="199">
        <f>VLOOKUP(A68,'[1]981800A'!$A$10:$M$306,10,TRUE)</f>
        <v>1137.8399999999999</v>
      </c>
      <c r="J68" s="199">
        <f>VLOOKUP(A68,'[1]981800A'!$A$10:$M$306,11,TRUE)</f>
        <v>0</v>
      </c>
      <c r="K68" s="199">
        <f>VLOOKUP(A68,'[1]981800A'!$A$10:$M$306,12,TRUE)</f>
        <v>766886.48617199983</v>
      </c>
      <c r="L68" s="217">
        <f>VLOOKUP(A68,'[1]981800A'!$A$10:$M$306,13,TRUE)</f>
        <v>55522.103828000254</v>
      </c>
    </row>
    <row r="69" spans="1:12">
      <c r="A69" s="125" t="s">
        <v>371</v>
      </c>
      <c r="B69" s="2" t="s">
        <v>131</v>
      </c>
      <c r="C69" s="199" t="str">
        <f>VLOOKUP(A69,'[1]981800A'!$A$10:$M$306,3,TRUE)</f>
        <v>BLSC</v>
      </c>
      <c r="D69" s="199">
        <f>VLOOKUP(A69,'[1]981800A'!$A$10:$M$306,4,TRUE)</f>
        <v>3589774.0300000003</v>
      </c>
      <c r="E69" s="199">
        <f>VLOOKUP(A69,'[1]981800A'!$A$10:$M$306,5,TRUE)</f>
        <v>1567087.3757349839</v>
      </c>
      <c r="F69" s="199">
        <f>VLOOKUP(A69,'[1]981800A'!$A$10:$M$306,6,TRUE)</f>
        <v>1820666.9076250955</v>
      </c>
      <c r="G69" s="199">
        <f>VLOOKUP(A69,'[1]981800A'!$A$10:$M$306,8,TRUE)</f>
        <v>146465.11385048961</v>
      </c>
      <c r="H69" s="199">
        <f>VLOOKUP(A69,'[1]981800A'!$A$10:$M$306,9,TRUE)</f>
        <v>344305.21263477107</v>
      </c>
      <c r="I69" s="199">
        <f>VLOOKUP(A69,'[1]981800A'!$A$10:$M$306,10,TRUE)</f>
        <v>146466.5827894308</v>
      </c>
      <c r="J69" s="199">
        <f>VLOOKUP(A69,'[1]981800A'!$A$10:$M$306,11,TRUE)</f>
        <v>0</v>
      </c>
      <c r="K69" s="199">
        <f>VLOOKUP(A69,'[1]981800A'!$A$10:$M$306,12,TRUE)</f>
        <v>4024991.1926347711</v>
      </c>
      <c r="L69" s="217">
        <f>VLOOKUP(A69,'[1]981800A'!$A$10:$M$306,13,TRUE)</f>
        <v>-435217.16263477085</v>
      </c>
    </row>
    <row r="70" spans="1:12">
      <c r="A70" s="125" t="s">
        <v>372</v>
      </c>
      <c r="B70" s="2" t="s">
        <v>132</v>
      </c>
      <c r="C70" s="199" t="str">
        <f>VLOOKUP(A70,'[1]981800A'!$A$10:$M$306,3,TRUE)</f>
        <v>BLS</v>
      </c>
      <c r="D70" s="199">
        <f>VLOOKUP(A70,'[1]981800A'!$A$10:$M$306,4,TRUE)</f>
        <v>873371.59000000008</v>
      </c>
      <c r="E70" s="199">
        <f>VLOOKUP(A70,'[1]981800A'!$A$10:$M$306,5,TRUE)</f>
        <v>404958.46</v>
      </c>
      <c r="F70" s="199">
        <f>VLOOKUP(A70,'[1]981800A'!$A$10:$M$306,6,TRUE)</f>
        <v>496379.06000000006</v>
      </c>
      <c r="G70" s="199">
        <f>VLOOKUP(A70,'[1]981800A'!$A$10:$M$306,8,TRUE)</f>
        <v>18078.28</v>
      </c>
      <c r="H70" s="199">
        <f>VLOOKUP(A70,'[1]981800A'!$A$10:$M$306,9,TRUE)</f>
        <v>82819.513548000017</v>
      </c>
      <c r="I70" s="199">
        <f>VLOOKUP(A70,'[1]981800A'!$A$10:$M$306,10,TRUE)</f>
        <v>2518.4</v>
      </c>
      <c r="J70" s="199">
        <f>VLOOKUP(A70,'[1]981800A'!$A$10:$M$306,11,TRUE)</f>
        <v>3097.81</v>
      </c>
      <c r="K70" s="199">
        <f>VLOOKUP(A70,'[1]981800A'!$A$10:$M$306,12,TRUE)</f>
        <v>1007851.5235480001</v>
      </c>
      <c r="L70" s="217">
        <f>VLOOKUP(A70,'[1]981800A'!$A$10:$M$306,13,TRUE)</f>
        <v>-134479.93354800006</v>
      </c>
    </row>
    <row r="71" spans="1:12">
      <c r="A71" s="125" t="s">
        <v>373</v>
      </c>
      <c r="B71" s="2" t="s">
        <v>133</v>
      </c>
      <c r="C71" s="199" t="str">
        <f>VLOOKUP(A71,'[1]981800A'!$A$10:$M$306,3,TRUE)</f>
        <v>BL</v>
      </c>
      <c r="D71" s="199">
        <f>VLOOKUP(A71,'[1]981800A'!$A$10:$M$306,4,TRUE)</f>
        <v>94475</v>
      </c>
      <c r="E71" s="199">
        <f>VLOOKUP(A71,'[1]981800A'!$A$10:$M$306,5,TRUE)</f>
        <v>47571.66</v>
      </c>
      <c r="F71" s="199">
        <f>VLOOKUP(A71,'[1]981800A'!$A$10:$M$306,6,TRUE)</f>
        <v>82949.320000000007</v>
      </c>
      <c r="G71" s="199">
        <f>VLOOKUP(A71,'[1]981800A'!$A$10:$M$306,8,TRUE)</f>
        <v>1665.17</v>
      </c>
      <c r="H71" s="199">
        <f>VLOOKUP(A71,'[1]981800A'!$A$10:$M$306,9,TRUE)</f>
        <v>27549.171974000008</v>
      </c>
      <c r="I71" s="199">
        <f>VLOOKUP(A71,'[1]981800A'!$A$10:$M$306,10,TRUE)</f>
        <v>1021.73</v>
      </c>
      <c r="J71" s="199">
        <f>VLOOKUP(A71,'[1]981800A'!$A$10:$M$306,11,TRUE)</f>
        <v>0</v>
      </c>
      <c r="K71" s="199">
        <f>VLOOKUP(A71,'[1]981800A'!$A$10:$M$306,12,TRUE)</f>
        <v>160757.05197400003</v>
      </c>
      <c r="L71" s="217">
        <f>VLOOKUP(A71,'[1]981800A'!$A$10:$M$306,13,TRUE)</f>
        <v>-66282.051974000031</v>
      </c>
    </row>
    <row r="72" spans="1:12">
      <c r="A72" s="125" t="s">
        <v>374</v>
      </c>
      <c r="B72" s="2" t="s">
        <v>134</v>
      </c>
      <c r="C72" s="199" t="str">
        <f>VLOOKUP(A72,'[1]981800A'!$A$10:$M$306,3,TRUE)</f>
        <v>BLSC</v>
      </c>
      <c r="D72" s="199">
        <f>VLOOKUP(A72,'[1]981800A'!$A$10:$M$306,4,TRUE)</f>
        <v>343075.98</v>
      </c>
      <c r="E72" s="199">
        <f>VLOOKUP(A72,'[1]981800A'!$A$10:$M$306,5,TRUE)</f>
        <v>159304.00999999998</v>
      </c>
      <c r="F72" s="199">
        <f>VLOOKUP(A72,'[1]981800A'!$A$10:$M$306,6,TRUE)</f>
        <v>183442.36</v>
      </c>
      <c r="G72" s="199">
        <f>VLOOKUP(A72,'[1]981800A'!$A$10:$M$306,8,TRUE)</f>
        <v>11862.4</v>
      </c>
      <c r="H72" s="199">
        <f>VLOOKUP(A72,'[1]981800A'!$A$10:$M$306,9,TRUE)</f>
        <v>53513.592192000004</v>
      </c>
      <c r="I72" s="199">
        <f>VLOOKUP(A72,'[1]981800A'!$A$10:$M$306,10,TRUE)</f>
        <v>11152</v>
      </c>
      <c r="J72" s="199">
        <f>VLOOKUP(A72,'[1]981800A'!$A$10:$M$306,11,TRUE)</f>
        <v>0</v>
      </c>
      <c r="K72" s="199">
        <f>VLOOKUP(A72,'[1]981800A'!$A$10:$M$306,12,TRUE)</f>
        <v>419274.36219200003</v>
      </c>
      <c r="L72" s="217">
        <f>VLOOKUP(A72,'[1]981800A'!$A$10:$M$306,13,TRUE)</f>
        <v>-76198.382192000048</v>
      </c>
    </row>
    <row r="73" spans="1:12">
      <c r="A73" s="125" t="s">
        <v>375</v>
      </c>
      <c r="B73" s="2" t="s">
        <v>135</v>
      </c>
      <c r="C73" s="199" t="str">
        <f>VLOOKUP(A73,'[1]981800A'!$A$10:$M$306,3,TRUE)</f>
        <v>BLS</v>
      </c>
      <c r="D73" s="199">
        <f>VLOOKUP(A73,'[1]981800A'!$A$10:$M$306,4,TRUE)</f>
        <v>1798903.47</v>
      </c>
      <c r="E73" s="199">
        <f>VLOOKUP(A73,'[1]981800A'!$A$10:$M$306,5,TRUE)</f>
        <v>845552.95881798607</v>
      </c>
      <c r="F73" s="199">
        <f>VLOOKUP(A73,'[1]981800A'!$A$10:$M$306,6,TRUE)</f>
        <v>914316.13364573359</v>
      </c>
      <c r="G73" s="199">
        <f>VLOOKUP(A73,'[1]981800A'!$A$10:$M$306,8,TRUE)</f>
        <v>76499.594939763163</v>
      </c>
      <c r="H73" s="199">
        <f>VLOOKUP(A73,'[1]981800A'!$A$10:$M$306,9,TRUE)</f>
        <v>182328.64018183577</v>
      </c>
      <c r="I73" s="199">
        <f>VLOOKUP(A73,'[1]981800A'!$A$10:$M$306,10,TRUE)</f>
        <v>7698.182596517302</v>
      </c>
      <c r="J73" s="199">
        <f>VLOOKUP(A73,'[1]981800A'!$A$10:$M$306,11,TRUE)</f>
        <v>0</v>
      </c>
      <c r="K73" s="199">
        <f>VLOOKUP(A73,'[1]981800A'!$A$10:$M$306,12,TRUE)</f>
        <v>2026395.5101818359</v>
      </c>
      <c r="L73" s="217">
        <f>VLOOKUP(A73,'[1]981800A'!$A$10:$M$306,13,TRUE)</f>
        <v>-227492.04018183588</v>
      </c>
    </row>
    <row r="74" spans="1:12">
      <c r="A74" s="125" t="s">
        <v>376</v>
      </c>
      <c r="B74" s="2" t="s">
        <v>136</v>
      </c>
      <c r="C74" s="199" t="str">
        <f>VLOOKUP(A74,'[1]981800A'!$A$10:$M$306,3,TRUE)</f>
        <v>BLS</v>
      </c>
      <c r="D74" s="199">
        <f>VLOOKUP(A74,'[1]981800A'!$A$10:$M$306,4,TRUE)</f>
        <v>958381.51</v>
      </c>
      <c r="E74" s="199">
        <f>VLOOKUP(A74,'[1]981800A'!$A$10:$M$306,5,TRUE)</f>
        <v>325888.71999999997</v>
      </c>
      <c r="F74" s="199">
        <f>VLOOKUP(A74,'[1]981800A'!$A$10:$M$306,6,TRUE)</f>
        <v>466356.04000000004</v>
      </c>
      <c r="G74" s="199">
        <f>VLOOKUP(A74,'[1]981800A'!$A$10:$M$306,8,TRUE)</f>
        <v>7839.18</v>
      </c>
      <c r="H74" s="199">
        <f>VLOOKUP(A74,'[1]981800A'!$A$10:$M$306,9,TRUE)</f>
        <v>127821.02184000004</v>
      </c>
      <c r="I74" s="199">
        <f>VLOOKUP(A74,'[1]981800A'!$A$10:$M$306,10,TRUE)</f>
        <v>46248.68</v>
      </c>
      <c r="J74" s="199">
        <f>VLOOKUP(A74,'[1]981800A'!$A$10:$M$306,11,TRUE)</f>
        <v>23999.17</v>
      </c>
      <c r="K74" s="199">
        <f>VLOOKUP(A74,'[1]981800A'!$A$10:$M$306,12,TRUE)</f>
        <v>998152.81184000021</v>
      </c>
      <c r="L74" s="217">
        <f>VLOOKUP(A74,'[1]981800A'!$A$10:$M$306,13,TRUE)</f>
        <v>-39771.301840000204</v>
      </c>
    </row>
    <row r="75" spans="1:12">
      <c r="A75" s="125" t="s">
        <v>377</v>
      </c>
      <c r="B75" s="2" t="s">
        <v>137</v>
      </c>
      <c r="C75" s="199" t="str">
        <f>VLOOKUP(A75,'[1]981800A'!$A$10:$M$306,3,TRUE)</f>
        <v>BL</v>
      </c>
      <c r="D75" s="199">
        <f>VLOOKUP(A75,'[1]981800A'!$A$10:$M$306,4,TRUE)</f>
        <v>325275.76</v>
      </c>
      <c r="E75" s="199">
        <f>VLOOKUP(A75,'[1]981800A'!$A$10:$M$306,5,TRUE)</f>
        <v>132019.13999999998</v>
      </c>
      <c r="F75" s="199">
        <f>VLOOKUP(A75,'[1]981800A'!$A$10:$M$306,6,TRUE)</f>
        <v>173358.61</v>
      </c>
      <c r="G75" s="199">
        <f>VLOOKUP(A75,'[1]981800A'!$A$10:$M$306,8,TRUE)</f>
        <v>5335.81</v>
      </c>
      <c r="H75" s="199">
        <f>VLOOKUP(A75,'[1]981800A'!$A$10:$M$306,9,TRUE)</f>
        <v>44863.416923999997</v>
      </c>
      <c r="I75" s="199">
        <f>VLOOKUP(A75,'[1]981800A'!$A$10:$M$306,10,TRUE)</f>
        <v>3455.06</v>
      </c>
      <c r="J75" s="199">
        <f>VLOOKUP(A75,'[1]981800A'!$A$10:$M$306,11,TRUE)</f>
        <v>8847.33</v>
      </c>
      <c r="K75" s="199">
        <f>VLOOKUP(A75,'[1]981800A'!$A$10:$M$306,12,TRUE)</f>
        <v>367879.36692400003</v>
      </c>
      <c r="L75" s="217">
        <f>VLOOKUP(A75,'[1]981800A'!$A$10:$M$306,13,TRUE)</f>
        <v>-42603.606924000022</v>
      </c>
    </row>
    <row r="76" spans="1:12">
      <c r="A76" s="125" t="s">
        <v>378</v>
      </c>
      <c r="B76" s="2" t="s">
        <v>138</v>
      </c>
      <c r="C76" s="199" t="str">
        <f>VLOOKUP(A76,'[1]981800A'!$A$10:$M$306,3,TRUE)</f>
        <v>BLS</v>
      </c>
      <c r="D76" s="199">
        <f>VLOOKUP(A76,'[1]981800A'!$A$10:$M$306,4,TRUE)</f>
        <v>124738.75</v>
      </c>
      <c r="E76" s="199">
        <f>VLOOKUP(A76,'[1]981800A'!$A$10:$M$306,5,TRUE)</f>
        <v>75311.91</v>
      </c>
      <c r="F76" s="199">
        <f>VLOOKUP(A76,'[1]981800A'!$A$10:$M$306,6,TRUE)</f>
        <v>63425.130000000005</v>
      </c>
      <c r="G76" s="199">
        <f>VLOOKUP(A76,'[1]981800A'!$A$10:$M$306,8,TRUE)</f>
        <v>4875.83</v>
      </c>
      <c r="H76" s="199">
        <f>VLOOKUP(A76,'[1]981800A'!$A$10:$M$306,9,TRUE)</f>
        <v>17056.684655999998</v>
      </c>
      <c r="I76" s="199">
        <f>VLOOKUP(A76,'[1]981800A'!$A$10:$M$306,10,TRUE)</f>
        <v>310</v>
      </c>
      <c r="J76" s="199">
        <f>VLOOKUP(A76,'[1]981800A'!$A$10:$M$306,11,TRUE)</f>
        <v>0</v>
      </c>
      <c r="K76" s="199">
        <f>VLOOKUP(A76,'[1]981800A'!$A$10:$M$306,12,TRUE)</f>
        <v>160979.55465599999</v>
      </c>
      <c r="L76" s="217">
        <f>VLOOKUP(A76,'[1]981800A'!$A$10:$M$306,13,TRUE)</f>
        <v>-36240.804655999993</v>
      </c>
    </row>
    <row r="77" spans="1:12" s="16" customFormat="1">
      <c r="A77" s="125" t="s">
        <v>379</v>
      </c>
      <c r="B77" s="2" t="s">
        <v>139</v>
      </c>
      <c r="C77" s="199" t="str">
        <f>VLOOKUP(A77,'[1]981800A'!$A$10:$M$306,3,TRUE)</f>
        <v>BLSC</v>
      </c>
      <c r="D77" s="199">
        <f>VLOOKUP(A77,'[1]981800A'!$A$10:$M$306,4,TRUE)</f>
        <v>401138.93</v>
      </c>
      <c r="E77" s="199">
        <f>VLOOKUP(A77,'[1]981800A'!$A$10:$M$306,5,TRUE)</f>
        <v>160264.81</v>
      </c>
      <c r="F77" s="199">
        <f>VLOOKUP(A77,'[1]981800A'!$A$10:$M$306,6,TRUE)</f>
        <v>205315.27000000002</v>
      </c>
      <c r="G77" s="199">
        <f>VLOOKUP(A77,'[1]981800A'!$A$10:$M$306,8,TRUE)</f>
        <v>51911.71</v>
      </c>
      <c r="H77" s="199">
        <f>VLOOKUP(A77,'[1]981800A'!$A$10:$M$306,9,TRUE)</f>
        <v>52577.194712000004</v>
      </c>
      <c r="I77" s="199">
        <f>VLOOKUP(A77,'[1]981800A'!$A$10:$M$306,10,TRUE)</f>
        <v>0</v>
      </c>
      <c r="J77" s="199">
        <f>VLOOKUP(A77,'[1]981800A'!$A$10:$M$306,11,TRUE)</f>
        <v>0</v>
      </c>
      <c r="K77" s="199">
        <f>VLOOKUP(A77,'[1]981800A'!$A$10:$M$306,12,TRUE)</f>
        <v>470068.98471200006</v>
      </c>
      <c r="L77" s="217">
        <f>VLOOKUP(A77,'[1]981800A'!$A$10:$M$306,13,TRUE)</f>
        <v>-68930.05471200007</v>
      </c>
    </row>
    <row r="78" spans="1:12">
      <c r="A78" s="125" t="s">
        <v>380</v>
      </c>
      <c r="B78" s="2" t="s">
        <v>140</v>
      </c>
      <c r="C78" s="199" t="str">
        <f>VLOOKUP(A78,'[1]981800A'!$A$10:$M$306,3,TRUE)</f>
        <v>BLS</v>
      </c>
      <c r="D78" s="199">
        <f>VLOOKUP(A78,'[1]981800A'!$A$10:$M$306,4,TRUE)</f>
        <v>586469.85000000009</v>
      </c>
      <c r="E78" s="199">
        <f>VLOOKUP(A78,'[1]981800A'!$A$10:$M$306,5,TRUE)</f>
        <v>327721.17</v>
      </c>
      <c r="F78" s="199">
        <f>VLOOKUP(A78,'[1]981800A'!$A$10:$M$306,6,TRUE)</f>
        <v>383191.2</v>
      </c>
      <c r="G78" s="199">
        <f>VLOOKUP(A78,'[1]981800A'!$A$10:$M$306,8,TRUE)</f>
        <v>21721.759999999998</v>
      </c>
      <c r="H78" s="199">
        <f>VLOOKUP(A78,'[1]981800A'!$A$10:$M$306,9,TRUE)</f>
        <v>143790.64210000003</v>
      </c>
      <c r="I78" s="199">
        <f>VLOOKUP(A78,'[1]981800A'!$A$10:$M$306,10,TRUE)</f>
        <v>14301.74</v>
      </c>
      <c r="J78" s="199">
        <f>VLOOKUP(A78,'[1]981800A'!$A$10:$M$306,11,TRUE)</f>
        <v>10814.78</v>
      </c>
      <c r="K78" s="199">
        <f>VLOOKUP(A78,'[1]981800A'!$A$10:$M$306,12,TRUE)</f>
        <v>901541.29210000008</v>
      </c>
      <c r="L78" s="217">
        <f>VLOOKUP(A78,'[1]981800A'!$A$10:$M$306,13,TRUE)</f>
        <v>-315071.44209999999</v>
      </c>
    </row>
    <row r="79" spans="1:12">
      <c r="A79" s="125" t="s">
        <v>381</v>
      </c>
      <c r="B79" s="2" t="s">
        <v>141</v>
      </c>
      <c r="C79" s="199" t="str">
        <f>VLOOKUP(A79,'[1]981800A'!$A$10:$M$306,3,TRUE)</f>
        <v>BL</v>
      </c>
      <c r="D79" s="199">
        <f>VLOOKUP(A79,'[1]981800A'!$A$10:$M$306,4,TRUE)</f>
        <v>93679.73</v>
      </c>
      <c r="E79" s="199">
        <f>VLOOKUP(A79,'[1]981800A'!$A$10:$M$306,5,TRUE)</f>
        <v>111104.61</v>
      </c>
      <c r="F79" s="199">
        <f>VLOOKUP(A79,'[1]981800A'!$A$10:$M$306,6,TRUE)</f>
        <v>113774.81</v>
      </c>
      <c r="G79" s="199">
        <f>VLOOKUP(A79,'[1]981800A'!$A$10:$M$306,8,TRUE)</f>
        <v>5367.25</v>
      </c>
      <c r="H79" s="199">
        <f>VLOOKUP(A79,'[1]981800A'!$A$10:$M$306,9,TRUE)</f>
        <v>45793.597040999994</v>
      </c>
      <c r="I79" s="199">
        <f>VLOOKUP(A79,'[1]981800A'!$A$10:$M$306,10,TRUE)</f>
        <v>3071.97</v>
      </c>
      <c r="J79" s="199">
        <f>VLOOKUP(A79,'[1]981800A'!$A$10:$M$306,11,TRUE)</f>
        <v>0</v>
      </c>
      <c r="K79" s="199">
        <f>VLOOKUP(A79,'[1]981800A'!$A$10:$M$306,12,TRUE)</f>
        <v>279112.23704099993</v>
      </c>
      <c r="L79" s="217">
        <f>VLOOKUP(A79,'[1]981800A'!$A$10:$M$306,13,TRUE)</f>
        <v>-185432.50704099995</v>
      </c>
    </row>
    <row r="80" spans="1:12">
      <c r="A80" s="125" t="s">
        <v>382</v>
      </c>
      <c r="B80" s="2" t="s">
        <v>142</v>
      </c>
      <c r="C80" s="199" t="str">
        <f>VLOOKUP(A80,'[1]981800A'!$A$10:$M$306,3,TRUE)</f>
        <v>BL</v>
      </c>
      <c r="D80" s="199">
        <f>VLOOKUP(A80,'[1]981800A'!$A$10:$M$306,4,TRUE)</f>
        <v>108172.51</v>
      </c>
      <c r="E80" s="199">
        <f>VLOOKUP(A80,'[1]981800A'!$A$10:$M$306,5,TRUE)</f>
        <v>69849.710000000006</v>
      </c>
      <c r="F80" s="199">
        <f>VLOOKUP(A80,'[1]981800A'!$A$10:$M$306,6,TRUE)</f>
        <v>99181.290000000008</v>
      </c>
      <c r="G80" s="199">
        <f>VLOOKUP(A80,'[1]981800A'!$A$10:$M$306,8,TRUE)</f>
        <v>0</v>
      </c>
      <c r="H80" s="199">
        <f>VLOOKUP(A80,'[1]981800A'!$A$10:$M$306,9,TRUE)</f>
        <v>23850.732006999999</v>
      </c>
      <c r="I80" s="199">
        <f>VLOOKUP(A80,'[1]981800A'!$A$10:$M$306,10,TRUE)</f>
        <v>654.34</v>
      </c>
      <c r="J80" s="199">
        <f>VLOOKUP(A80,'[1]981800A'!$A$10:$M$306,11,TRUE)</f>
        <v>0</v>
      </c>
      <c r="K80" s="199">
        <f>VLOOKUP(A80,'[1]981800A'!$A$10:$M$306,12,TRUE)</f>
        <v>193536.07200700001</v>
      </c>
      <c r="L80" s="217">
        <f>VLOOKUP(A80,'[1]981800A'!$A$10:$M$306,13,TRUE)</f>
        <v>-85363.562007000015</v>
      </c>
    </row>
    <row r="81" spans="1:12">
      <c r="A81" s="125" t="s">
        <v>383</v>
      </c>
      <c r="B81" s="2" t="s">
        <v>143</v>
      </c>
      <c r="C81" s="199" t="str">
        <f>VLOOKUP(A81,'[1]981800A'!$A$10:$M$306,3,TRUE)</f>
        <v>BL</v>
      </c>
      <c r="D81" s="199">
        <f>VLOOKUP(A81,'[1]981800A'!$A$10:$M$306,4,TRUE)</f>
        <v>65349.97</v>
      </c>
      <c r="E81" s="199">
        <f>VLOOKUP(A81,'[1]981800A'!$A$10:$M$306,5,TRUE)</f>
        <v>31637.83</v>
      </c>
      <c r="F81" s="199">
        <f>VLOOKUP(A81,'[1]981800A'!$A$10:$M$306,6,TRUE)</f>
        <v>37993.599999999999</v>
      </c>
      <c r="G81" s="199">
        <f>VLOOKUP(A81,'[1]981800A'!$A$10:$M$306,8,TRUE)</f>
        <v>1984.8</v>
      </c>
      <c r="H81" s="199">
        <f>VLOOKUP(A81,'[1]981800A'!$A$10:$M$306,9,TRUE)</f>
        <v>14821.430651999997</v>
      </c>
      <c r="I81" s="199">
        <f>VLOOKUP(A81,'[1]981800A'!$A$10:$M$306,10,TRUE)</f>
        <v>1925.56</v>
      </c>
      <c r="J81" s="199">
        <f>VLOOKUP(A81,'[1]981800A'!$A$10:$M$306,11,TRUE)</f>
        <v>11057.78</v>
      </c>
      <c r="K81" s="199">
        <f>VLOOKUP(A81,'[1]981800A'!$A$10:$M$306,12,TRUE)</f>
        <v>99421.000651999988</v>
      </c>
      <c r="L81" s="217">
        <f>VLOOKUP(A81,'[1]981800A'!$A$10:$M$306,13,TRUE)</f>
        <v>-34071.030651999987</v>
      </c>
    </row>
    <row r="82" spans="1:12">
      <c r="A82" s="125" t="s">
        <v>384</v>
      </c>
      <c r="B82" s="2" t="s">
        <v>144</v>
      </c>
      <c r="C82" s="199" t="str">
        <f>VLOOKUP(A82,'[1]981800A'!$A$10:$M$306,3,TRUE)</f>
        <v>BL</v>
      </c>
      <c r="D82" s="199">
        <f>VLOOKUP(A82,'[1]981800A'!$A$10:$M$306,4,TRUE)</f>
        <v>21589.95</v>
      </c>
      <c r="E82" s="309">
        <f>VLOOKUP(A82,'[1]981800A'!$A$10:$M$306,5,TRUE)</f>
        <v>8977.41</v>
      </c>
      <c r="F82" s="309">
        <f>VLOOKUP(A82,'[1]981800A'!$A$10:$M$306,6,TRUE)</f>
        <v>23066.02</v>
      </c>
      <c r="G82" s="309">
        <f>VLOOKUP(A82,'[1]981800A'!$A$10:$M$306,8,TRUE)</f>
        <v>728.26</v>
      </c>
      <c r="H82" s="309">
        <f>VLOOKUP(A82,'[1]981800A'!$A$10:$M$306,9,TRUE)</f>
        <v>5873.1504000000004</v>
      </c>
      <c r="I82" s="309">
        <f>VLOOKUP(A82,'[1]981800A'!$A$10:$M$306,10,TRUE)</f>
        <v>677.18000000000006</v>
      </c>
      <c r="J82" s="199">
        <f>VLOOKUP(A82,'[1]981800A'!$A$10:$M$306,11,TRUE)</f>
        <v>0</v>
      </c>
      <c r="K82" s="199">
        <f>VLOOKUP(A82,'[1]981800A'!$A$10:$M$306,12,TRUE)</f>
        <v>39322.020400000001</v>
      </c>
      <c r="L82" s="217">
        <f>VLOOKUP(A82,'[1]981800A'!$A$10:$M$306,13,TRUE)</f>
        <v>-17732.070400000001</v>
      </c>
    </row>
    <row r="83" spans="1:12">
      <c r="A83" s="125" t="s">
        <v>385</v>
      </c>
      <c r="B83" s="2" t="s">
        <v>145</v>
      </c>
      <c r="C83" s="199" t="str">
        <f>VLOOKUP(A83,'[1]981800A'!$A$10:$M$306,3,TRUE)</f>
        <v>L</v>
      </c>
      <c r="D83" s="199">
        <f>VLOOKUP(A83,'[1]981800A'!$A$10:$M$306,4,TRUE)</f>
        <v>47200.979999999996</v>
      </c>
      <c r="E83" s="199">
        <f>VLOOKUP(A83,'[1]981800A'!$A$10:$M$306,5,TRUE)</f>
        <v>31510.43</v>
      </c>
      <c r="F83" s="199">
        <f>VLOOKUP(A83,'[1]981800A'!$A$10:$M$306,6,TRUE)</f>
        <v>57353.770000000004</v>
      </c>
      <c r="G83" s="199">
        <f>VLOOKUP(A83,'[1]981800A'!$A$10:$M$306,8,TRUE)</f>
        <v>3.12</v>
      </c>
      <c r="H83" s="199">
        <f>VLOOKUP(A83,'[1]981800A'!$A$10:$M$306,9,TRUE)</f>
        <v>17344.723536000001</v>
      </c>
      <c r="I83" s="199">
        <f>VLOOKUP(A83,'[1]981800A'!$A$10:$M$306,10,TRUE)</f>
        <v>0</v>
      </c>
      <c r="J83" s="199">
        <f>VLOOKUP(A83,'[1]981800A'!$A$10:$M$306,11,TRUE)</f>
        <v>0</v>
      </c>
      <c r="K83" s="199">
        <f>VLOOKUP(A83,'[1]981800A'!$A$10:$M$306,12,TRUE)</f>
        <v>106212.04353600001</v>
      </c>
      <c r="L83" s="217">
        <f>VLOOKUP(A83,'[1]981800A'!$A$10:$M$306,13,TRUE)</f>
        <v>-59011.063536000016</v>
      </c>
    </row>
    <row r="84" spans="1:12">
      <c r="A84" s="125" t="s">
        <v>386</v>
      </c>
      <c r="B84" s="2" t="s">
        <v>146</v>
      </c>
      <c r="C84" s="199" t="str">
        <f>VLOOKUP(A84,'[1]981800A'!$A$10:$M$306,3,TRUE)</f>
        <v>BLS</v>
      </c>
      <c r="D84" s="199">
        <f>VLOOKUP(A84,'[1]981800A'!$A$10:$M$306,4,TRUE)</f>
        <v>314317.53999999998</v>
      </c>
      <c r="E84" s="199">
        <f>VLOOKUP(A84,'[1]981800A'!$A$10:$M$306,5,TRUE)</f>
        <v>167058.94819984099</v>
      </c>
      <c r="F84" s="199">
        <f>VLOOKUP(A84,'[1]981800A'!$A$10:$M$306,6,TRUE)</f>
        <v>168359.53437238123</v>
      </c>
      <c r="G84" s="199">
        <f>VLOOKUP(A84,'[1]981800A'!$A$10:$M$306,8,TRUE)</f>
        <v>4189.6796095775089</v>
      </c>
      <c r="H84" s="199">
        <f>VLOOKUP(A84,'[1]981800A'!$A$10:$M$306,9,TRUE)</f>
        <v>35517.464253132523</v>
      </c>
      <c r="I84" s="199">
        <f>VLOOKUP(A84,'[1]981800A'!$A$10:$M$306,10,TRUE)</f>
        <v>1130.3178182002853</v>
      </c>
      <c r="J84" s="199">
        <f>VLOOKUP(A84,'[1]981800A'!$A$10:$M$306,11,TRUE)</f>
        <v>0</v>
      </c>
      <c r="K84" s="199">
        <f>VLOOKUP(A84,'[1]981800A'!$A$10:$M$306,12,TRUE)</f>
        <v>376255.94425313256</v>
      </c>
      <c r="L84" s="217">
        <f>VLOOKUP(A84,'[1]981800A'!$A$10:$M$306,13,TRUE)</f>
        <v>-61938.404253132583</v>
      </c>
    </row>
    <row r="85" spans="1:12">
      <c r="A85" s="125" t="s">
        <v>387</v>
      </c>
      <c r="B85" s="2" t="s">
        <v>147</v>
      </c>
      <c r="C85" s="199" t="str">
        <f>VLOOKUP(A85,'[1]981800A'!$A$10:$M$306,3,TRUE)</f>
        <v>BL</v>
      </c>
      <c r="D85" s="199">
        <f>VLOOKUP(A85,'[1]981800A'!$A$10:$M$306,4,TRUE)</f>
        <v>128833.22</v>
      </c>
      <c r="E85" s="199">
        <f>VLOOKUP(A85,'[1]981800A'!$A$10:$M$306,5,TRUE)</f>
        <v>74733.929999999993</v>
      </c>
      <c r="F85" s="199">
        <f>VLOOKUP(A85,'[1]981800A'!$A$10:$M$306,6,TRUE)</f>
        <v>83016.639999999999</v>
      </c>
      <c r="G85" s="199">
        <f>VLOOKUP(A85,'[1]981800A'!$A$10:$M$306,8,TRUE)</f>
        <v>9742.8700000000008</v>
      </c>
      <c r="H85" s="199">
        <f>VLOOKUP(A85,'[1]981800A'!$A$10:$M$306,9,TRUE)</f>
        <v>26711.923406999998</v>
      </c>
      <c r="I85" s="199">
        <f>VLOOKUP(A85,'[1]981800A'!$A$10:$M$306,10,TRUE)</f>
        <v>1065.3</v>
      </c>
      <c r="J85" s="199">
        <f>VLOOKUP(A85,'[1]981800A'!$A$10:$M$306,11,TRUE)</f>
        <v>4104.32</v>
      </c>
      <c r="K85" s="199">
        <f>VLOOKUP(A85,'[1]981800A'!$A$10:$M$306,12,TRUE)</f>
        <v>199374.98340699999</v>
      </c>
      <c r="L85" s="217">
        <f>VLOOKUP(A85,'[1]981800A'!$A$10:$M$306,13,TRUE)</f>
        <v>-70541.763406999991</v>
      </c>
    </row>
    <row r="86" spans="1:12">
      <c r="A86" s="125" t="s">
        <v>388</v>
      </c>
      <c r="B86" s="306" t="s">
        <v>148</v>
      </c>
      <c r="C86" s="199" t="str">
        <f>VLOOKUP(A86,'[1]981800A'!$A$10:$M$306,3,TRUE)</f>
        <v>BLSC</v>
      </c>
      <c r="D86" s="199">
        <f>VLOOKUP(A86,'[1]981800A'!$A$10:$M$306,4,TRUE)</f>
        <v>1968931.9100000001</v>
      </c>
      <c r="E86" s="199">
        <f>VLOOKUP(A86,'[1]981800A'!$A$10:$M$306,5,TRUE)</f>
        <v>855495.98</v>
      </c>
      <c r="F86" s="199">
        <f>VLOOKUP(A86,'[1]981800A'!$A$10:$M$306,6,TRUE)</f>
        <v>1126036.1499999999</v>
      </c>
      <c r="G86" s="199">
        <f>VLOOKUP(A86,'[1]981800A'!$A$10:$M$306,8,TRUE)</f>
        <v>28488.240000000002</v>
      </c>
      <c r="H86" s="199">
        <f>VLOOKUP(A86,'[1]981800A'!$A$10:$M$306,9,TRUE)</f>
        <v>212972.97909499996</v>
      </c>
      <c r="I86" s="199">
        <f>VLOOKUP(A86,'[1]981800A'!$A$10:$M$306,10,TRUE)</f>
        <v>43972.960000000006</v>
      </c>
      <c r="J86" s="199">
        <f>VLOOKUP(A86,'[1]981800A'!$A$10:$M$306,11,TRUE)</f>
        <v>0</v>
      </c>
      <c r="K86" s="199">
        <f>VLOOKUP(A86,'[1]981800A'!$A$10:$M$306,12,TRUE)</f>
        <v>2266966.3090949999</v>
      </c>
      <c r="L86" s="217">
        <f>VLOOKUP(A86,'[1]981800A'!$A$10:$M$306,13,TRUE)</f>
        <v>-298034.39909499977</v>
      </c>
    </row>
    <row r="87" spans="1:12" s="16" customFormat="1">
      <c r="A87" s="125" t="s">
        <v>389</v>
      </c>
      <c r="B87" s="2" t="s">
        <v>149</v>
      </c>
      <c r="C87" s="199" t="str">
        <f>VLOOKUP(A87,'[1]981800A'!$A$10:$M$306,3,TRUE)</f>
        <v>LC</v>
      </c>
      <c r="D87" s="199">
        <f>VLOOKUP(A87,'[1]981800A'!$A$10:$M$306,4,TRUE)</f>
        <v>242395.59</v>
      </c>
      <c r="E87" s="199">
        <f>VLOOKUP(A87,'[1]981800A'!$A$10:$M$306,5,TRUE)</f>
        <v>94769.27</v>
      </c>
      <c r="F87" s="199">
        <f>VLOOKUP(A87,'[1]981800A'!$A$10:$M$306,6,TRUE)</f>
        <v>111039</v>
      </c>
      <c r="G87" s="199">
        <f>VLOOKUP(A87,'[1]981800A'!$A$10:$M$306,8,TRUE)</f>
        <v>29050.85</v>
      </c>
      <c r="H87" s="199">
        <f>VLOOKUP(A87,'[1]981800A'!$A$10:$M$306,9,TRUE)</f>
        <v>45879.425875000015</v>
      </c>
      <c r="I87" s="199">
        <f>VLOOKUP(A87,'[1]981800A'!$A$10:$M$306,10,TRUE)</f>
        <v>0</v>
      </c>
      <c r="J87" s="199">
        <f>VLOOKUP(A87,'[1]981800A'!$A$10:$M$306,11,TRUE)</f>
        <v>0</v>
      </c>
      <c r="K87" s="199">
        <f>VLOOKUP(A87,'[1]981800A'!$A$10:$M$306,12,TRUE)</f>
        <v>280738.54587500007</v>
      </c>
      <c r="L87" s="217">
        <f>VLOOKUP(A87,'[1]981800A'!$A$10:$M$306,13,TRUE)</f>
        <v>-38342.955875000072</v>
      </c>
    </row>
    <row r="88" spans="1:12">
      <c r="A88" s="125" t="s">
        <v>390</v>
      </c>
      <c r="B88" s="2" t="s">
        <v>150</v>
      </c>
      <c r="C88" s="199" t="str">
        <f>VLOOKUP(A88,'[1]981800A'!$A$10:$M$306,3,TRUE)</f>
        <v>BLC</v>
      </c>
      <c r="D88" s="199">
        <f>VLOOKUP(A88,'[1]981800A'!$A$10:$M$306,4,TRUE)</f>
        <v>330112.83</v>
      </c>
      <c r="E88" s="199">
        <f>VLOOKUP(A88,'[1]981800A'!$A$10:$M$306,5,TRUE)</f>
        <v>174107.8</v>
      </c>
      <c r="F88" s="199">
        <f>VLOOKUP(A88,'[1]981800A'!$A$10:$M$306,6,TRUE)</f>
        <v>328574.64</v>
      </c>
      <c r="G88" s="199">
        <f>VLOOKUP(A88,'[1]981800A'!$A$10:$M$306,8,TRUE)</f>
        <v>10341</v>
      </c>
      <c r="H88" s="199">
        <f>VLOOKUP(A88,'[1]981800A'!$A$10:$M$306,9,TRUE)</f>
        <v>60724.826079999999</v>
      </c>
      <c r="I88" s="199">
        <f>VLOOKUP(A88,'[1]981800A'!$A$10:$M$306,10,TRUE)</f>
        <v>15371.559999999998</v>
      </c>
      <c r="J88" s="199">
        <f>VLOOKUP(A88,'[1]981800A'!$A$10:$M$306,11,TRUE)</f>
        <v>0</v>
      </c>
      <c r="K88" s="199">
        <f>VLOOKUP(A88,'[1]981800A'!$A$10:$M$306,12,TRUE)</f>
        <v>589119.82608000003</v>
      </c>
      <c r="L88" s="217">
        <f>VLOOKUP(A88,'[1]981800A'!$A$10:$M$306,13,TRUE)</f>
        <v>-259006.99608000001</v>
      </c>
    </row>
    <row r="89" spans="1:12">
      <c r="A89" s="125" t="s">
        <v>391</v>
      </c>
      <c r="B89" s="2" t="s">
        <v>151</v>
      </c>
      <c r="C89" s="199" t="str">
        <f>VLOOKUP(A89,'[1]981800A'!$A$10:$M$306,3,TRUE)</f>
        <v>BL</v>
      </c>
      <c r="D89" s="199">
        <f>VLOOKUP(A89,'[1]981800A'!$A$10:$M$306,4,TRUE)</f>
        <v>20482.11</v>
      </c>
      <c r="E89" s="199">
        <f>VLOOKUP(A89,'[1]981800A'!$A$10:$M$306,5,TRUE)</f>
        <v>34435.29</v>
      </c>
      <c r="F89" s="199">
        <f>VLOOKUP(A89,'[1]981800A'!$A$10:$M$306,6,TRUE)</f>
        <v>35750.379999999997</v>
      </c>
      <c r="G89" s="199">
        <f>VLOOKUP(A89,'[1]981800A'!$A$10:$M$306,8,TRUE)</f>
        <v>61.71</v>
      </c>
      <c r="H89" s="199">
        <f>VLOOKUP(A89,'[1]981800A'!$A$10:$M$306,9,TRUE)</f>
        <v>23803.585631999998</v>
      </c>
      <c r="I89" s="199">
        <f>VLOOKUP(A89,'[1]981800A'!$A$10:$M$306,10,TRUE)</f>
        <v>3325.6699999999996</v>
      </c>
      <c r="J89" s="199">
        <f>VLOOKUP(A89,'[1]981800A'!$A$10:$M$306,11,TRUE)</f>
        <v>0</v>
      </c>
      <c r="K89" s="199">
        <f>VLOOKUP(A89,'[1]981800A'!$A$10:$M$306,12,TRUE)</f>
        <v>97376.635632000005</v>
      </c>
      <c r="L89" s="217">
        <f>VLOOKUP(A89,'[1]981800A'!$A$10:$M$306,13,TRUE)</f>
        <v>-76894.525632000004</v>
      </c>
    </row>
    <row r="90" spans="1:12">
      <c r="A90" s="125" t="s">
        <v>392</v>
      </c>
      <c r="B90" s="2" t="s">
        <v>152</v>
      </c>
      <c r="C90" s="199" t="str">
        <f>VLOOKUP(A90,'[1]981800A'!$A$10:$M$306,3,TRUE)</f>
        <v>BL</v>
      </c>
      <c r="D90" s="199">
        <f>VLOOKUP(A90,'[1]981800A'!$A$10:$M$306,4,TRUE)</f>
        <v>31417.300000000003</v>
      </c>
      <c r="E90" s="199">
        <f>VLOOKUP(A90,'[1]981800A'!$A$10:$M$306,5,TRUE)</f>
        <v>18724.099999999999</v>
      </c>
      <c r="F90" s="199">
        <f>VLOOKUP(A90,'[1]981800A'!$A$10:$M$306,6,TRUE)</f>
        <v>22900.97</v>
      </c>
      <c r="G90" s="199">
        <f>VLOOKUP(A90,'[1]981800A'!$A$10:$M$306,8,TRUE)</f>
        <v>1421.78</v>
      </c>
      <c r="H90" s="199">
        <f>VLOOKUP(A90,'[1]981800A'!$A$10:$M$306,9,TRUE)</f>
        <v>14700.580704</v>
      </c>
      <c r="I90" s="199">
        <f>VLOOKUP(A90,'[1]981800A'!$A$10:$M$306,10,TRUE)</f>
        <v>1686.77</v>
      </c>
      <c r="J90" s="199">
        <f>VLOOKUP(A90,'[1]981800A'!$A$10:$M$306,11,TRUE)</f>
        <v>0</v>
      </c>
      <c r="K90" s="199">
        <f>VLOOKUP(A90,'[1]981800A'!$A$10:$M$306,12,TRUE)</f>
        <v>59434.200703999995</v>
      </c>
      <c r="L90" s="217">
        <f>VLOOKUP(A90,'[1]981800A'!$A$10:$M$306,13,TRUE)</f>
        <v>-28016.900703999992</v>
      </c>
    </row>
    <row r="91" spans="1:12">
      <c r="A91" s="125" t="s">
        <v>393</v>
      </c>
      <c r="B91" s="2" t="s">
        <v>153</v>
      </c>
      <c r="C91" s="199" t="str">
        <f>VLOOKUP(A91,'[1]981800A'!$A$10:$M$306,3,TRUE)</f>
        <v>BL</v>
      </c>
      <c r="D91" s="199">
        <f>VLOOKUP(A91,'[1]981800A'!$A$10:$M$306,4,TRUE)</f>
        <v>93965.14</v>
      </c>
      <c r="E91" s="199">
        <f>VLOOKUP(A91,'[1]981800A'!$A$10:$M$306,5,TRUE)</f>
        <v>45442.52</v>
      </c>
      <c r="F91" s="199">
        <f>VLOOKUP(A91,'[1]981800A'!$A$10:$M$306,6,TRUE)</f>
        <v>67598.539999999994</v>
      </c>
      <c r="G91" s="199">
        <f>VLOOKUP(A91,'[1]981800A'!$A$10:$M$306,8,TRUE)</f>
        <v>3374.12</v>
      </c>
      <c r="H91" s="199">
        <f>VLOOKUP(A91,'[1]981800A'!$A$10:$M$306,9,TRUE)</f>
        <v>13640.577066999998</v>
      </c>
      <c r="I91" s="199">
        <f>VLOOKUP(A91,'[1]981800A'!$A$10:$M$306,10,TRUE)</f>
        <v>2879.95</v>
      </c>
      <c r="J91" s="199">
        <f>VLOOKUP(A91,'[1]981800A'!$A$10:$M$306,11,TRUE)</f>
        <v>416.93</v>
      </c>
      <c r="K91" s="199">
        <f>VLOOKUP(A91,'[1]981800A'!$A$10:$M$306,12,TRUE)</f>
        <v>133352.637067</v>
      </c>
      <c r="L91" s="217">
        <f>VLOOKUP(A91,'[1]981800A'!$A$10:$M$306,13,TRUE)</f>
        <v>-39387.497067000004</v>
      </c>
    </row>
    <row r="92" spans="1:12">
      <c r="A92" s="125" t="s">
        <v>394</v>
      </c>
      <c r="B92" s="2" t="s">
        <v>154</v>
      </c>
      <c r="C92" s="199" t="str">
        <f>VLOOKUP(A92,'[1]981800A'!$A$10:$M$306,3,TRUE)</f>
        <v>BL</v>
      </c>
      <c r="D92" s="199">
        <f>VLOOKUP(A92,'[1]981800A'!$A$10:$M$306,4,TRUE)</f>
        <v>335915.84</v>
      </c>
      <c r="E92" s="199">
        <f>VLOOKUP(A92,'[1]981800A'!$A$10:$M$306,5,TRUE)</f>
        <v>134116.71</v>
      </c>
      <c r="F92" s="199">
        <f>VLOOKUP(A92,'[1]981800A'!$A$10:$M$306,6,TRUE)</f>
        <v>175010</v>
      </c>
      <c r="G92" s="199">
        <f>VLOOKUP(A92,'[1]981800A'!$A$10:$M$306,8,TRUE)</f>
        <v>23417.49</v>
      </c>
      <c r="H92" s="199">
        <f>VLOOKUP(A92,'[1]981800A'!$A$10:$M$306,9,TRUE)</f>
        <v>53986.088419999993</v>
      </c>
      <c r="I92" s="199">
        <f>VLOOKUP(A92,'[1]981800A'!$A$10:$M$306,10,TRUE)</f>
        <v>24655.52</v>
      </c>
      <c r="J92" s="199">
        <f>VLOOKUP(A92,'[1]981800A'!$A$10:$M$306,11,TRUE)</f>
        <v>0</v>
      </c>
      <c r="K92" s="199">
        <f>VLOOKUP(A92,'[1]981800A'!$A$10:$M$306,12,TRUE)</f>
        <v>411185.80841999996</v>
      </c>
      <c r="L92" s="217">
        <f>VLOOKUP(A92,'[1]981800A'!$A$10:$M$306,13,TRUE)</f>
        <v>-75269.968419999932</v>
      </c>
    </row>
    <row r="93" spans="1:12">
      <c r="A93" s="125" t="s">
        <v>395</v>
      </c>
      <c r="B93" s="2" t="s">
        <v>155</v>
      </c>
      <c r="C93" s="199" t="str">
        <f>VLOOKUP(A93,'[1]981800A'!$A$10:$M$306,3,TRUE)</f>
        <v>BL</v>
      </c>
      <c r="D93" s="199">
        <f>VLOOKUP(A93,'[1]981800A'!$A$10:$M$306,4,TRUE)</f>
        <v>308098.97000000003</v>
      </c>
      <c r="E93" s="199">
        <f>VLOOKUP(A93,'[1]981800A'!$A$10:$M$306,5,TRUE)</f>
        <v>144834.71127556873</v>
      </c>
      <c r="F93" s="199">
        <f>VLOOKUP(A93,'[1]981800A'!$A$10:$M$306,6,TRUE)</f>
        <v>261419.56176921853</v>
      </c>
      <c r="G93" s="199">
        <f>VLOOKUP(A93,'[1]981800A'!$A$10:$M$306,8,TRUE)</f>
        <v>13019.257125163585</v>
      </c>
      <c r="H93" s="199">
        <f>VLOOKUP(A93,'[1]981800A'!$A$10:$M$306,9,TRUE)</f>
        <v>55456.509723141367</v>
      </c>
      <c r="I93" s="199">
        <f>VLOOKUP(A93,'[1]981800A'!$A$10:$M$306,10,TRUE)</f>
        <v>3121.2898300491247</v>
      </c>
      <c r="J93" s="199">
        <f>VLOOKUP(A93,'[1]981800A'!$A$10:$M$306,11,TRUE)</f>
        <v>0</v>
      </c>
      <c r="K93" s="199">
        <f>VLOOKUP(A93,'[1]981800A'!$A$10:$M$306,12,TRUE)</f>
        <v>477851.32972314133</v>
      </c>
      <c r="L93" s="217">
        <f>VLOOKUP(A93,'[1]981800A'!$A$10:$M$306,13,TRUE)</f>
        <v>-169752.3597231413</v>
      </c>
    </row>
    <row r="94" spans="1:12">
      <c r="A94" s="125" t="s">
        <v>396</v>
      </c>
      <c r="B94" s="2" t="s">
        <v>156</v>
      </c>
      <c r="C94" s="199" t="str">
        <f>VLOOKUP(A94,'[1]981800A'!$A$10:$M$306,3,TRUE)</f>
        <v>BLS</v>
      </c>
      <c r="D94" s="199">
        <f>VLOOKUP(A94,'[1]981800A'!$A$10:$M$306,4,TRUE)</f>
        <v>13955980.440000001</v>
      </c>
      <c r="E94" s="199">
        <f>VLOOKUP(A94,'[1]981800A'!$A$10:$M$306,5,TRUE)</f>
        <v>5273006.9497993467</v>
      </c>
      <c r="F94" s="199">
        <f>VLOOKUP(A94,'[1]981800A'!$A$10:$M$306,6,TRUE)</f>
        <v>6943678.7697565313</v>
      </c>
      <c r="G94" s="199">
        <f>VLOOKUP(A94,'[1]981800A'!$A$10:$M$306,8,TRUE)</f>
        <v>649987.70890073746</v>
      </c>
      <c r="H94" s="199">
        <f>VLOOKUP(A94,'[1]981800A'!$A$10:$M$306,9,TRUE)</f>
        <v>1385226.108049551</v>
      </c>
      <c r="I94" s="199">
        <f>VLOOKUP(A94,'[1]981800A'!$A$10:$M$306,10,TRUE)</f>
        <v>321911.28162588185</v>
      </c>
      <c r="J94" s="199">
        <f>VLOOKUP(A94,'[1]981800A'!$A$10:$M$306,11,TRUE)</f>
        <v>8292.5899175017294</v>
      </c>
      <c r="K94" s="199">
        <f>VLOOKUP(A94,'[1]981800A'!$A$10:$M$306,12,TRUE)</f>
        <v>14582103.408049548</v>
      </c>
      <c r="L94" s="217">
        <f>VLOOKUP(A94,'[1]981800A'!$A$10:$M$306,13,TRUE)</f>
        <v>-626122.9680495467</v>
      </c>
    </row>
    <row r="95" spans="1:12">
      <c r="A95" s="125" t="s">
        <v>397</v>
      </c>
      <c r="B95" s="2" t="s">
        <v>157</v>
      </c>
      <c r="C95" s="199" t="str">
        <f>VLOOKUP(A95,'[1]981800A'!$A$10:$M$306,3,TRUE)</f>
        <v>BLS</v>
      </c>
      <c r="D95" s="199">
        <f>VLOOKUP(A95,'[1]981800A'!$A$10:$M$306,4,TRUE)</f>
        <v>8796810.8099999987</v>
      </c>
      <c r="E95" s="199">
        <f>VLOOKUP(A95,'[1]981800A'!$A$10:$M$306,5,TRUE)</f>
        <v>3618692.2551611718</v>
      </c>
      <c r="F95" s="199">
        <f>VLOOKUP(A95,'[1]981800A'!$A$10:$M$306,6,TRUE)</f>
        <v>3600782.3340349887</v>
      </c>
      <c r="G95" s="199">
        <f>VLOOKUP(A95,'[1]981800A'!$A$10:$M$306,8,TRUE)</f>
        <v>485504.2558637312</v>
      </c>
      <c r="H95" s="199">
        <f>VLOOKUP(A95,'[1]981800A'!$A$10:$M$306,9,TRUE)</f>
        <v>582481.06439890456</v>
      </c>
      <c r="I95" s="199">
        <f>VLOOKUP(A95,'[1]981800A'!$A$10:$M$306,10,TRUE)</f>
        <v>134590.68835421221</v>
      </c>
      <c r="J95" s="199">
        <f>VLOOKUP(A95,'[1]981800A'!$A$10:$M$306,11,TRUE)</f>
        <v>141886.24658589673</v>
      </c>
      <c r="K95" s="199">
        <f>VLOOKUP(A95,'[1]981800A'!$A$10:$M$306,12,TRUE)</f>
        <v>8563936.8443989046</v>
      </c>
      <c r="L95" s="217">
        <f>VLOOKUP(A95,'[1]981800A'!$A$10:$M$306,13,TRUE)</f>
        <v>232873.96560109407</v>
      </c>
    </row>
    <row r="96" spans="1:12">
      <c r="A96" s="125" t="s">
        <v>398</v>
      </c>
      <c r="B96" s="2" t="s">
        <v>158</v>
      </c>
      <c r="C96" s="199" t="str">
        <f>VLOOKUP(A96,'[1]981800A'!$A$10:$M$306,3,TRUE)</f>
        <v>BL</v>
      </c>
      <c r="D96" s="199">
        <f>VLOOKUP(A96,'[1]981800A'!$A$10:$M$306,4,TRUE)</f>
        <v>1357475.23</v>
      </c>
      <c r="E96" s="199">
        <f>VLOOKUP(A96,'[1]981800A'!$A$10:$M$306,5,TRUE)</f>
        <v>742755.48630166252</v>
      </c>
      <c r="F96" s="199">
        <f>VLOOKUP(A96,'[1]981800A'!$A$10:$M$306,6,TRUE)</f>
        <v>824062.2304922617</v>
      </c>
      <c r="G96" s="199">
        <f>VLOOKUP(A96,'[1]981800A'!$A$10:$M$306,8,TRUE)</f>
        <v>65344.012495347284</v>
      </c>
      <c r="H96" s="199">
        <f>VLOOKUP(A96,'[1]981800A'!$A$10:$M$306,9,TRUE)</f>
        <v>181152.37147100025</v>
      </c>
      <c r="I96" s="199">
        <f>VLOOKUP(A96,'[1]981800A'!$A$10:$M$306,10,TRUE)</f>
        <v>82962.900710728471</v>
      </c>
      <c r="J96" s="199">
        <f>VLOOKUP(A96,'[1]981800A'!$A$10:$M$306,11,TRUE)</f>
        <v>0</v>
      </c>
      <c r="K96" s="199">
        <f>VLOOKUP(A96,'[1]981800A'!$A$10:$M$306,12,TRUE)</f>
        <v>1896277.0014710003</v>
      </c>
      <c r="L96" s="217">
        <f>VLOOKUP(A96,'[1]981800A'!$A$10:$M$306,13,TRUE)</f>
        <v>-538801.77147100028</v>
      </c>
    </row>
    <row r="97" spans="1:12" s="16" customFormat="1">
      <c r="A97" s="125" t="s">
        <v>399</v>
      </c>
      <c r="B97" s="2" t="s">
        <v>159</v>
      </c>
      <c r="C97" s="199" t="str">
        <f>VLOOKUP(A97,'[1]981800A'!$A$10:$M$306,3,TRUE)</f>
        <v>LC</v>
      </c>
      <c r="D97" s="199">
        <f>VLOOKUP(A97,'[1]981800A'!$A$10:$M$306,4,TRUE)</f>
        <v>1604946.24</v>
      </c>
      <c r="E97" s="199">
        <f>VLOOKUP(A97,'[1]981800A'!$A$10:$M$306,5,TRUE)</f>
        <v>766104.07628317189</v>
      </c>
      <c r="F97" s="199">
        <f>VLOOKUP(A97,'[1]981800A'!$A$10:$M$306,6,TRUE)</f>
        <v>627627.4351702953</v>
      </c>
      <c r="G97" s="199">
        <f>VLOOKUP(A97,'[1]981800A'!$A$10:$M$306,8,TRUE)</f>
        <v>59669.543689806356</v>
      </c>
      <c r="H97" s="199">
        <f>VLOOKUP(A97,'[1]981800A'!$A$10:$M$306,9,TRUE)</f>
        <v>144241.11045396706</v>
      </c>
      <c r="I97" s="199">
        <f>VLOOKUP(A97,'[1]981800A'!$A$10:$M$306,10,TRUE)</f>
        <v>122591.34485672641</v>
      </c>
      <c r="J97" s="199">
        <f>VLOOKUP(A97,'[1]981800A'!$A$10:$M$306,11,TRUE)</f>
        <v>0</v>
      </c>
      <c r="K97" s="199">
        <f>VLOOKUP(A97,'[1]981800A'!$A$10:$M$306,12,TRUE)</f>
        <v>1720233.5104539669</v>
      </c>
      <c r="L97" s="217">
        <f>VLOOKUP(A97,'[1]981800A'!$A$10:$M$306,13,TRUE)</f>
        <v>-115287.27045396692</v>
      </c>
    </row>
    <row r="98" spans="1:12">
      <c r="A98" s="125" t="s">
        <v>400</v>
      </c>
      <c r="B98" s="2" t="s">
        <v>160</v>
      </c>
      <c r="C98" s="199" t="str">
        <f>VLOOKUP(A98,'[1]981800A'!$A$10:$M$306,3,TRUE)</f>
        <v>BLS</v>
      </c>
      <c r="D98" s="199">
        <f>VLOOKUP(A98,'[1]981800A'!$A$10:$M$306,4,TRUE)</f>
        <v>9306799.1699999999</v>
      </c>
      <c r="E98" s="199">
        <f>VLOOKUP(A98,'[1]981800A'!$A$10:$M$306,5,TRUE)</f>
        <v>4048878.3544720011</v>
      </c>
      <c r="F98" s="199">
        <f>VLOOKUP(A98,'[1]981800A'!$A$10:$M$306,6,TRUE)</f>
        <v>3501834.8431942817</v>
      </c>
      <c r="G98" s="199">
        <f>VLOOKUP(A98,'[1]981800A'!$A$10:$M$306,8,TRUE)</f>
        <v>454921.62591008568</v>
      </c>
      <c r="H98" s="199">
        <f>VLOOKUP(A98,'[1]981800A'!$A$10:$M$306,9,TRUE)</f>
        <v>642710.91922052938</v>
      </c>
      <c r="I98" s="199">
        <f>VLOOKUP(A98,'[1]981800A'!$A$10:$M$306,10,TRUE)</f>
        <v>105891.56642363164</v>
      </c>
      <c r="J98" s="199">
        <f>VLOOKUP(A98,'[1]981800A'!$A$10:$M$306,11,TRUE)</f>
        <v>0</v>
      </c>
      <c r="K98" s="199">
        <f>VLOOKUP(A98,'[1]981800A'!$A$10:$M$306,12,TRUE)</f>
        <v>8754237.3092205301</v>
      </c>
      <c r="L98" s="217">
        <f>VLOOKUP(A98,'[1]981800A'!$A$10:$M$306,13,TRUE)</f>
        <v>552561.86077946983</v>
      </c>
    </row>
    <row r="99" spans="1:12">
      <c r="A99" s="125" t="s">
        <v>401</v>
      </c>
      <c r="B99" s="2" t="s">
        <v>161</v>
      </c>
      <c r="C99" s="199" t="str">
        <f>VLOOKUP(A99,'[1]981800A'!$A$10:$M$306,3,TRUE)</f>
        <v>BL</v>
      </c>
      <c r="D99" s="199">
        <f>VLOOKUP(A99,'[1]981800A'!$A$10:$M$306,4,TRUE)</f>
        <v>478220.22</v>
      </c>
      <c r="E99" s="199">
        <f>VLOOKUP(A99,'[1]981800A'!$A$10:$M$306,5,TRUE)</f>
        <v>207615.81362565243</v>
      </c>
      <c r="F99" s="199">
        <f>VLOOKUP(A99,'[1]981800A'!$A$10:$M$306,6,TRUE)</f>
        <v>266817.16118104279</v>
      </c>
      <c r="G99" s="199">
        <f>VLOOKUP(A99,'[1]981800A'!$A$10:$M$306,8,TRUE)</f>
        <v>34722.525297758861</v>
      </c>
      <c r="H99" s="199">
        <f>VLOOKUP(A99,'[1]981800A'!$A$10:$M$306,9,TRUE)</f>
        <v>80552.552514126233</v>
      </c>
      <c r="I99" s="199">
        <f>VLOOKUP(A99,'[1]981800A'!$A$10:$M$306,10,TRUE)</f>
        <v>834.75989554598141</v>
      </c>
      <c r="J99" s="199">
        <f>VLOOKUP(A99,'[1]981800A'!$A$10:$M$306,11,TRUE)</f>
        <v>0</v>
      </c>
      <c r="K99" s="199">
        <f>VLOOKUP(A99,'[1]981800A'!$A$10:$M$306,12,TRUE)</f>
        <v>590542.81251412642</v>
      </c>
      <c r="L99" s="217">
        <f>VLOOKUP(A99,'[1]981800A'!$A$10:$M$306,13,TRUE)</f>
        <v>-112322.59251412645</v>
      </c>
    </row>
    <row r="100" spans="1:12" s="16" customFormat="1">
      <c r="A100" s="125" t="s">
        <v>402</v>
      </c>
      <c r="B100" s="2" t="s">
        <v>162</v>
      </c>
      <c r="C100" s="199" t="str">
        <f>VLOOKUP(A100,'[1]981800A'!$A$10:$M$306,3,TRUE)</f>
        <v>BLS</v>
      </c>
      <c r="D100" s="199">
        <f>VLOOKUP(A100,'[1]981800A'!$A$10:$M$306,4,TRUE)</f>
        <v>5805370.5800000001</v>
      </c>
      <c r="E100" s="199">
        <f>VLOOKUP(A100,'[1]981800A'!$A$10:$M$306,5,TRUE)</f>
        <v>2446995.38</v>
      </c>
      <c r="F100" s="199">
        <f>VLOOKUP(A100,'[1]981800A'!$A$10:$M$306,6,TRUE)</f>
        <v>2317001.75</v>
      </c>
      <c r="G100" s="199">
        <f>VLOOKUP(A100,'[1]981800A'!$A$10:$M$306,8,TRUE)</f>
        <v>308067.8</v>
      </c>
      <c r="H100" s="199">
        <f>VLOOKUP(A100,'[1]981800A'!$A$10:$M$306,9,TRUE)</f>
        <v>363748.40793500002</v>
      </c>
      <c r="I100" s="199">
        <f>VLOOKUP(A100,'[1]981800A'!$A$10:$M$306,10,TRUE)</f>
        <v>205657.36</v>
      </c>
      <c r="J100" s="199">
        <f>VLOOKUP(A100,'[1]981800A'!$A$10:$M$306,11,TRUE)</f>
        <v>17777.439999999999</v>
      </c>
      <c r="K100" s="199">
        <f>VLOOKUP(A100,'[1]981800A'!$A$10:$M$306,12,TRUE)</f>
        <v>5659248.1379350005</v>
      </c>
      <c r="L100" s="217">
        <f>VLOOKUP(A100,'[1]981800A'!$A$10:$M$306,13,TRUE)</f>
        <v>146122.4420649996</v>
      </c>
    </row>
    <row r="101" spans="1:12">
      <c r="A101" s="125" t="s">
        <v>403</v>
      </c>
      <c r="B101" s="2" t="s">
        <v>163</v>
      </c>
      <c r="C101" s="199" t="str">
        <f>VLOOKUP(A101,'[1]981800A'!$A$10:$M$306,3,TRUE)</f>
        <v>BLS</v>
      </c>
      <c r="D101" s="199">
        <f>VLOOKUP(A101,'[1]981800A'!$A$10:$M$306,4,TRUE)</f>
        <v>36289.47</v>
      </c>
      <c r="E101" s="199">
        <f>VLOOKUP(A101,'[1]981800A'!$A$10:$M$306,5,TRUE)</f>
        <v>31297.05</v>
      </c>
      <c r="F101" s="199">
        <f>VLOOKUP(A101,'[1]981800A'!$A$10:$M$306,6,TRUE)</f>
        <v>42028.86</v>
      </c>
      <c r="G101" s="199">
        <f>VLOOKUP(A101,'[1]981800A'!$A$10:$M$306,8,TRUE)</f>
        <v>11285.17</v>
      </c>
      <c r="H101" s="199">
        <f>VLOOKUP(A101,'[1]981800A'!$A$10:$M$306,9,TRUE)</f>
        <v>23005.745749999998</v>
      </c>
      <c r="I101" s="199">
        <f>VLOOKUP(A101,'[1]981800A'!$A$10:$M$306,10,TRUE)</f>
        <v>1318.47</v>
      </c>
      <c r="J101" s="199">
        <f>VLOOKUP(A101,'[1]981800A'!$A$10:$M$306,11,TRUE)</f>
        <v>0</v>
      </c>
      <c r="K101" s="199">
        <f>VLOOKUP(A101,'[1]981800A'!$A$10:$M$306,12,TRUE)</f>
        <v>108935.29575</v>
      </c>
      <c r="L101" s="217">
        <f>VLOOKUP(A101,'[1]981800A'!$A$10:$M$306,13,TRUE)</f>
        <v>-72645.825750000004</v>
      </c>
    </row>
    <row r="102" spans="1:12">
      <c r="A102" s="125" t="s">
        <v>404</v>
      </c>
      <c r="B102" s="2" t="s">
        <v>164</v>
      </c>
      <c r="C102" s="199" t="str">
        <f>VLOOKUP(A102,'[1]981800A'!$A$10:$M$306,3,TRUE)</f>
        <v>BLS</v>
      </c>
      <c r="D102" s="199">
        <f>VLOOKUP(A102,'[1]981800A'!$A$10:$M$306,4,TRUE)</f>
        <v>5998696.96</v>
      </c>
      <c r="E102" s="199">
        <f>VLOOKUP(A102,'[1]981800A'!$A$10:$M$306,5,TRUE)</f>
        <v>2644293.63</v>
      </c>
      <c r="F102" s="199">
        <f>VLOOKUP(A102,'[1]981800A'!$A$10:$M$306,6,TRUE)</f>
        <v>2751950.2</v>
      </c>
      <c r="G102" s="199">
        <f>VLOOKUP(A102,'[1]981800A'!$A$10:$M$306,8,TRUE)</f>
        <v>228399.5</v>
      </c>
      <c r="H102" s="199">
        <f>VLOOKUP(A102,'[1]981800A'!$A$10:$M$306,9,TRUE)</f>
        <v>429913.192576</v>
      </c>
      <c r="I102" s="199">
        <f>VLOOKUP(A102,'[1]981800A'!$A$10:$M$306,10,TRUE)</f>
        <v>153128.38</v>
      </c>
      <c r="J102" s="199">
        <f>VLOOKUP(A102,'[1]981800A'!$A$10:$M$306,11,TRUE)</f>
        <v>0</v>
      </c>
      <c r="K102" s="199">
        <f>VLOOKUP(A102,'[1]981800A'!$A$10:$M$306,12,TRUE)</f>
        <v>6207684.9025760004</v>
      </c>
      <c r="L102" s="217">
        <f>VLOOKUP(A102,'[1]981800A'!$A$10:$M$306,13,TRUE)</f>
        <v>-208987.94257600047</v>
      </c>
    </row>
    <row r="103" spans="1:12">
      <c r="A103" s="125" t="s">
        <v>405</v>
      </c>
      <c r="B103" s="2" t="s">
        <v>165</v>
      </c>
      <c r="C103" s="199" t="str">
        <f>VLOOKUP(A103,'[1]981800A'!$A$10:$M$306,3,TRUE)</f>
        <v>BLSC</v>
      </c>
      <c r="D103" s="199">
        <f>VLOOKUP(A103,'[1]981800A'!$A$10:$M$306,4,TRUE)</f>
        <v>1715630.57</v>
      </c>
      <c r="E103" s="199">
        <f>VLOOKUP(A103,'[1]981800A'!$A$10:$M$306,5,TRUE)</f>
        <v>604321.9999231752</v>
      </c>
      <c r="F103" s="199">
        <f>VLOOKUP(A103,'[1]981800A'!$A$10:$M$306,6,TRUE)</f>
        <v>637519.03544148337</v>
      </c>
      <c r="G103" s="199">
        <f>VLOOKUP(A103,'[1]981800A'!$A$10:$M$306,8,TRUE)</f>
        <v>95905.415119620055</v>
      </c>
      <c r="H103" s="199">
        <f>VLOOKUP(A103,'[1]981800A'!$A$10:$M$306,9,TRUE)</f>
        <v>185907.93126864056</v>
      </c>
      <c r="I103" s="199">
        <f>VLOOKUP(A103,'[1]981800A'!$A$10:$M$306,10,TRUE)</f>
        <v>184639.40755564003</v>
      </c>
      <c r="J103" s="199">
        <f>VLOOKUP(A103,'[1]981800A'!$A$10:$M$306,11,TRUE)</f>
        <v>16047.341960081361</v>
      </c>
      <c r="K103" s="199">
        <f>VLOOKUP(A103,'[1]981800A'!$A$10:$M$306,12,TRUE)</f>
        <v>1724341.1312686405</v>
      </c>
      <c r="L103" s="217">
        <f>VLOOKUP(A103,'[1]981800A'!$A$10:$M$306,13,TRUE)</f>
        <v>-8710.5612686404493</v>
      </c>
    </row>
    <row r="104" spans="1:12">
      <c r="A104" s="125" t="s">
        <v>406</v>
      </c>
      <c r="B104" s="2" t="s">
        <v>166</v>
      </c>
      <c r="C104" s="199" t="str">
        <f>VLOOKUP(A104,'[1]981800A'!$A$10:$M$306,3,TRUE)</f>
        <v>BL</v>
      </c>
      <c r="D104" s="199">
        <f>VLOOKUP(A104,'[1]981800A'!$A$10:$M$306,4,TRUE)</f>
        <v>827682.97000000009</v>
      </c>
      <c r="E104" s="199">
        <f>VLOOKUP(A104,'[1]981800A'!$A$10:$M$306,5,TRUE)</f>
        <v>349109.07</v>
      </c>
      <c r="F104" s="199">
        <f>VLOOKUP(A104,'[1]981800A'!$A$10:$M$306,6,TRUE)</f>
        <v>445379.78</v>
      </c>
      <c r="G104" s="199">
        <f>VLOOKUP(A104,'[1]981800A'!$A$10:$M$306,8,TRUE)</f>
        <v>43909.270000000004</v>
      </c>
      <c r="H104" s="199">
        <f>VLOOKUP(A104,'[1]981800A'!$A$10:$M$306,9,TRUE)</f>
        <v>88933.910430000004</v>
      </c>
      <c r="I104" s="199">
        <f>VLOOKUP(A104,'[1]981800A'!$A$10:$M$306,10,TRUE)</f>
        <v>23298.329999999998</v>
      </c>
      <c r="J104" s="199">
        <f>VLOOKUP(A104,'[1]981800A'!$A$10:$M$306,11,TRUE)</f>
        <v>0</v>
      </c>
      <c r="K104" s="199">
        <f>VLOOKUP(A104,'[1]981800A'!$A$10:$M$306,12,TRUE)</f>
        <v>950630.36043000012</v>
      </c>
      <c r="L104" s="217">
        <f>VLOOKUP(A104,'[1]981800A'!$A$10:$M$306,13,TRUE)</f>
        <v>-122947.39043000003</v>
      </c>
    </row>
    <row r="105" spans="1:12">
      <c r="A105" s="125" t="s">
        <v>407</v>
      </c>
      <c r="B105" s="2" t="s">
        <v>167</v>
      </c>
      <c r="C105" s="199" t="str">
        <f>VLOOKUP(A105,'[1]981800A'!$A$10:$M$306,3,TRUE)</f>
        <v>BLS</v>
      </c>
      <c r="D105" s="199">
        <f>VLOOKUP(A105,'[1]981800A'!$A$10:$M$306,4,TRUE)</f>
        <v>6725073.6099999994</v>
      </c>
      <c r="E105" s="199">
        <f>VLOOKUP(A105,'[1]981800A'!$A$10:$M$306,5,TRUE)</f>
        <v>2662298.6104839644</v>
      </c>
      <c r="F105" s="199">
        <f>VLOOKUP(A105,'[1]981800A'!$A$10:$M$306,6,TRUE)</f>
        <v>2474489.4500096999</v>
      </c>
      <c r="G105" s="199">
        <f>VLOOKUP(A105,'[1]981800A'!$A$10:$M$306,8,TRUE)</f>
        <v>765557.77279750409</v>
      </c>
      <c r="H105" s="199">
        <f>VLOOKUP(A105,'[1]981800A'!$A$10:$M$306,9,TRUE)</f>
        <v>428608.63220550522</v>
      </c>
      <c r="I105" s="199">
        <f>VLOOKUP(A105,'[1]981800A'!$A$10:$M$306,10,TRUE)</f>
        <v>59480.35383255902</v>
      </c>
      <c r="J105" s="199">
        <f>VLOOKUP(A105,'[1]981800A'!$A$10:$M$306,11,TRUE)</f>
        <v>57670.862876272557</v>
      </c>
      <c r="K105" s="199">
        <f>VLOOKUP(A105,'[1]981800A'!$A$10:$M$306,12,TRUE)</f>
        <v>6448105.6822055057</v>
      </c>
      <c r="L105" s="217">
        <f>VLOOKUP(A105,'[1]981800A'!$A$10:$M$306,13,TRUE)</f>
        <v>276967.92779449373</v>
      </c>
    </row>
    <row r="106" spans="1:12">
      <c r="A106" s="125" t="s">
        <v>408</v>
      </c>
      <c r="B106" s="2" t="s">
        <v>168</v>
      </c>
      <c r="C106" s="199" t="str">
        <f>VLOOKUP(A106,'[1]981800A'!$A$10:$M$306,3,TRUE)</f>
        <v>BL</v>
      </c>
      <c r="D106" s="199">
        <f>VLOOKUP(A106,'[1]981800A'!$A$10:$M$306,4,TRUE)</f>
        <v>1415354.74</v>
      </c>
      <c r="E106" s="199">
        <f>VLOOKUP(A106,'[1]981800A'!$A$10:$M$306,5,TRUE)</f>
        <v>612989.99000000011</v>
      </c>
      <c r="F106" s="199">
        <f>VLOOKUP(A106,'[1]981800A'!$A$10:$M$306,6,TRUE)</f>
        <v>755396.45</v>
      </c>
      <c r="G106" s="199">
        <f>VLOOKUP(A106,'[1]981800A'!$A$10:$M$306,8,TRUE)</f>
        <v>1081.52</v>
      </c>
      <c r="H106" s="199">
        <f>VLOOKUP(A106,'[1]981800A'!$A$10:$M$306,9,TRUE)</f>
        <v>108430.45665599997</v>
      </c>
      <c r="I106" s="199">
        <f>VLOOKUP(A106,'[1]981800A'!$A$10:$M$306,10,TRUE)</f>
        <v>22476.46</v>
      </c>
      <c r="J106" s="199">
        <f>VLOOKUP(A106,'[1]981800A'!$A$10:$M$306,11,TRUE)</f>
        <v>16701.579999999998</v>
      </c>
      <c r="K106" s="199">
        <f>VLOOKUP(A106,'[1]981800A'!$A$10:$M$306,12,TRUE)</f>
        <v>1517076.4566559999</v>
      </c>
      <c r="L106" s="217">
        <f>VLOOKUP(A106,'[1]981800A'!$A$10:$M$306,13,TRUE)</f>
        <v>-101721.71665599989</v>
      </c>
    </row>
    <row r="107" spans="1:12">
      <c r="A107" s="125" t="s">
        <v>409</v>
      </c>
      <c r="B107" s="2" t="s">
        <v>169</v>
      </c>
      <c r="C107" s="199" t="str">
        <f>VLOOKUP(A107,'[1]981800A'!$A$10:$M$306,3,TRUE)</f>
        <v>BLC</v>
      </c>
      <c r="D107" s="199">
        <f>VLOOKUP(A107,'[1]981800A'!$A$10:$M$306,4,TRUE)</f>
        <v>1300508.6499999999</v>
      </c>
      <c r="E107" s="199">
        <f>VLOOKUP(A107,'[1]981800A'!$A$10:$M$306,5,TRUE)</f>
        <v>541735.29693094536</v>
      </c>
      <c r="F107" s="199">
        <f>VLOOKUP(A107,'[1]981800A'!$A$10:$M$306,6,TRUE)</f>
        <v>872582.68707512843</v>
      </c>
      <c r="G107" s="199">
        <f>VLOOKUP(A107,'[1]981800A'!$A$10:$M$306,8,TRUE)</f>
        <v>25238.474405600151</v>
      </c>
      <c r="H107" s="199">
        <f>VLOOKUP(A107,'[1]981800A'!$A$10:$M$306,9,TRUE)</f>
        <v>238729.69865902833</v>
      </c>
      <c r="I107" s="199">
        <f>VLOOKUP(A107,'[1]981800A'!$A$10:$M$306,10,TRUE)</f>
        <v>93581.24158832604</v>
      </c>
      <c r="J107" s="199">
        <f>VLOOKUP(A107,'[1]981800A'!$A$10:$M$306,11,TRUE)</f>
        <v>0</v>
      </c>
      <c r="K107" s="199">
        <f>VLOOKUP(A107,'[1]981800A'!$A$10:$M$306,12,TRUE)</f>
        <v>1771867.3986590283</v>
      </c>
      <c r="L107" s="217">
        <f>VLOOKUP(A107,'[1]981800A'!$A$10:$M$306,13,TRUE)</f>
        <v>-471358.74865902844</v>
      </c>
    </row>
    <row r="108" spans="1:12">
      <c r="A108" s="125" t="s">
        <v>410</v>
      </c>
      <c r="B108" s="2" t="s">
        <v>170</v>
      </c>
      <c r="C108" s="199" t="str">
        <f>VLOOKUP(A108,'[1]981800A'!$A$10:$M$306,3,TRUE)</f>
        <v>L</v>
      </c>
      <c r="D108" s="199">
        <f>VLOOKUP(A108,'[1]981800A'!$A$10:$M$306,4,TRUE)</f>
        <v>4605822.05</v>
      </c>
      <c r="E108" s="199">
        <f>VLOOKUP(A108,'[1]981800A'!$A$10:$M$306,5,TRUE)</f>
        <v>1687535.0665445048</v>
      </c>
      <c r="F108" s="199">
        <f>VLOOKUP(A108,'[1]981800A'!$A$10:$M$306,6,TRUE)</f>
        <v>2224338.4107776065</v>
      </c>
      <c r="G108" s="199">
        <f>VLOOKUP(A108,'[1]981800A'!$A$10:$M$306,8,TRUE)</f>
        <v>123797.81019231686</v>
      </c>
      <c r="H108" s="199">
        <f>VLOOKUP(A108,'[1]981800A'!$A$10:$M$306,9,TRUE)</f>
        <v>316404.59535470087</v>
      </c>
      <c r="I108" s="199">
        <f>VLOOKUP(A108,'[1]981800A'!$A$10:$M$306,10,TRUE)</f>
        <v>34428.503086559002</v>
      </c>
      <c r="J108" s="199">
        <f>VLOOKUP(A108,'[1]981800A'!$A$10:$M$306,11,TRUE)</f>
        <v>30004.299399012496</v>
      </c>
      <c r="K108" s="199">
        <f>VLOOKUP(A108,'[1]981800A'!$A$10:$M$306,12,TRUE)</f>
        <v>4416508.6853547003</v>
      </c>
      <c r="L108" s="217">
        <f>VLOOKUP(A108,'[1]981800A'!$A$10:$M$306,13,TRUE)</f>
        <v>189313.3646452995</v>
      </c>
    </row>
    <row r="109" spans="1:12">
      <c r="A109" s="125" t="s">
        <v>411</v>
      </c>
      <c r="B109" s="2" t="s">
        <v>171</v>
      </c>
      <c r="C109" s="199" t="str">
        <f>VLOOKUP(A109,'[1]981800A'!$A$10:$M$306,3,TRUE)</f>
        <v>BL</v>
      </c>
      <c r="D109" s="199">
        <f>VLOOKUP(A109,'[1]981800A'!$A$10:$M$306,4,TRUE)</f>
        <v>2222494.08</v>
      </c>
      <c r="E109" s="199">
        <f>VLOOKUP(A109,'[1]981800A'!$A$10:$M$306,5,TRUE)</f>
        <v>818907.68568520271</v>
      </c>
      <c r="F109" s="199">
        <f>VLOOKUP(A109,'[1]981800A'!$A$10:$M$306,6,TRUE)</f>
        <v>1243373.3503559064</v>
      </c>
      <c r="G109" s="199">
        <f>VLOOKUP(A109,'[1]981800A'!$A$10:$M$306,8,TRUE)</f>
        <v>127025.06769044646</v>
      </c>
      <c r="H109" s="199">
        <f>VLOOKUP(A109,'[1]981800A'!$A$10:$M$306,9,TRUE)</f>
        <v>186087.49905214208</v>
      </c>
      <c r="I109" s="199">
        <f>VLOOKUP(A109,'[1]981800A'!$A$10:$M$306,10,TRUE)</f>
        <v>32976.386268444432</v>
      </c>
      <c r="J109" s="199">
        <f>VLOOKUP(A109,'[1]981800A'!$A$10:$M$306,11,TRUE)</f>
        <v>0</v>
      </c>
      <c r="K109" s="199">
        <f>VLOOKUP(A109,'[1]981800A'!$A$10:$M$306,12,TRUE)</f>
        <v>2408369.989052142</v>
      </c>
      <c r="L109" s="217">
        <f>VLOOKUP(A109,'[1]981800A'!$A$10:$M$306,13,TRUE)</f>
        <v>-185875.90905214194</v>
      </c>
    </row>
    <row r="110" spans="1:12">
      <c r="A110" s="125" t="s">
        <v>412</v>
      </c>
      <c r="B110" s="2" t="s">
        <v>172</v>
      </c>
      <c r="C110" s="199" t="str">
        <f>VLOOKUP(A110,'[1]981800A'!$A$10:$M$306,3,TRUE)</f>
        <v>BLC</v>
      </c>
      <c r="D110" s="199">
        <f>VLOOKUP(A110,'[1]981800A'!$A$10:$M$306,4,TRUE)</f>
        <v>7680059.5099999998</v>
      </c>
      <c r="E110" s="199">
        <f>VLOOKUP(A110,'[1]981800A'!$A$10:$M$306,5,TRUE)</f>
        <v>2946848.7972817179</v>
      </c>
      <c r="F110" s="199">
        <f>VLOOKUP(A110,'[1]981800A'!$A$10:$M$306,6,TRUE)</f>
        <v>2909444.9761969866</v>
      </c>
      <c r="G110" s="199">
        <f>VLOOKUP(A110,'[1]981800A'!$A$10:$M$306,8,TRUE)</f>
        <v>1000678.342243577</v>
      </c>
      <c r="H110" s="199">
        <f>VLOOKUP(A110,'[1]981800A'!$A$10:$M$306,9,TRUE)</f>
        <v>532228.78778896166</v>
      </c>
      <c r="I110" s="199">
        <f>VLOOKUP(A110,'[1]981800A'!$A$10:$M$306,10,TRUE)</f>
        <v>697918.13427771849</v>
      </c>
      <c r="J110" s="199">
        <f>VLOOKUP(A110,'[1]981800A'!$A$10:$M$306,11,TRUE)</f>
        <v>0</v>
      </c>
      <c r="K110" s="199">
        <f>VLOOKUP(A110,'[1]981800A'!$A$10:$M$306,12,TRUE)</f>
        <v>8087119.037788962</v>
      </c>
      <c r="L110" s="217">
        <f>VLOOKUP(A110,'[1]981800A'!$A$10:$M$306,13,TRUE)</f>
        <v>-407059.52778896224</v>
      </c>
    </row>
    <row r="111" spans="1:12">
      <c r="A111" s="125" t="s">
        <v>413</v>
      </c>
      <c r="B111" s="2" t="s">
        <v>173</v>
      </c>
      <c r="C111" s="199" t="str">
        <f>VLOOKUP(A111,'[1]981800A'!$A$10:$M$306,3,TRUE)</f>
        <v>BLS</v>
      </c>
      <c r="D111" s="199">
        <f>VLOOKUP(A111,'[1]981800A'!$A$10:$M$306,4,TRUE)</f>
        <v>11056150.649999999</v>
      </c>
      <c r="E111" s="199">
        <f>VLOOKUP(A111,'[1]981800A'!$A$10:$M$306,5,TRUE)</f>
        <v>4916743.6478173193</v>
      </c>
      <c r="F111" s="199">
        <f>VLOOKUP(A111,'[1]981800A'!$A$10:$M$306,6,TRUE)</f>
        <v>4412568.8128903788</v>
      </c>
      <c r="G111" s="199">
        <f>VLOOKUP(A111,'[1]981800A'!$A$10:$M$306,8,TRUE)</f>
        <v>531831.39264023304</v>
      </c>
      <c r="H111" s="199">
        <f>VLOOKUP(A111,'[1]981800A'!$A$10:$M$306,9,TRUE)</f>
        <v>785446.81434216246</v>
      </c>
      <c r="I111" s="199">
        <f>VLOOKUP(A111,'[1]981800A'!$A$10:$M$306,10,TRUE)</f>
        <v>274515.50438408996</v>
      </c>
      <c r="J111" s="199">
        <f>VLOOKUP(A111,'[1]981800A'!$A$10:$M$306,11,TRUE)</f>
        <v>134706.00226797815</v>
      </c>
      <c r="K111" s="199">
        <f>VLOOKUP(A111,'[1]981800A'!$A$10:$M$306,12,TRUE)</f>
        <v>11055812.174342159</v>
      </c>
      <c r="L111" s="217">
        <f>VLOOKUP(A111,'[1]981800A'!$A$10:$M$306,13,TRUE)</f>
        <v>338.47565783932805</v>
      </c>
    </row>
    <row r="112" spans="1:12">
      <c r="A112" s="125" t="s">
        <v>414</v>
      </c>
      <c r="B112" s="2" t="s">
        <v>174</v>
      </c>
      <c r="C112" s="199" t="str">
        <f>VLOOKUP(A112,'[1]981800A'!$A$10:$M$306,3,TRUE)</f>
        <v>BLS</v>
      </c>
      <c r="D112" s="199">
        <f>VLOOKUP(A112,'[1]981800A'!$A$10:$M$306,4,TRUE)</f>
        <v>5781408.3900000006</v>
      </c>
      <c r="E112" s="199">
        <f>VLOOKUP(A112,'[1]981800A'!$A$10:$M$306,5,TRUE)</f>
        <v>2578965.2333109071</v>
      </c>
      <c r="F112" s="199">
        <f>VLOOKUP(A112,'[1]981800A'!$A$10:$M$306,6,TRUE)</f>
        <v>2779413.5620655408</v>
      </c>
      <c r="G112" s="199">
        <f>VLOOKUP(A112,'[1]981800A'!$A$10:$M$306,8,TRUE)</f>
        <v>255082.99995298209</v>
      </c>
      <c r="H112" s="199">
        <f>VLOOKUP(A112,'[1]981800A'!$A$10:$M$306,9,TRUE)</f>
        <v>422210.61734500056</v>
      </c>
      <c r="I112" s="199">
        <f>VLOOKUP(A112,'[1]981800A'!$A$10:$M$306,10,TRUE)</f>
        <v>121038.69467056933</v>
      </c>
      <c r="J112" s="199">
        <f>VLOOKUP(A112,'[1]981800A'!$A$10:$M$306,11,TRUE)</f>
        <v>0</v>
      </c>
      <c r="K112" s="199">
        <f>VLOOKUP(A112,'[1]981800A'!$A$10:$M$306,12,TRUE)</f>
        <v>6156711.1073449999</v>
      </c>
      <c r="L112" s="217">
        <f>VLOOKUP(A112,'[1]981800A'!$A$10:$M$306,13,TRUE)</f>
        <v>-375302.71734499931</v>
      </c>
    </row>
    <row r="113" spans="1:12">
      <c r="A113" s="125" t="s">
        <v>415</v>
      </c>
      <c r="B113" s="2" t="s">
        <v>175</v>
      </c>
      <c r="C113" s="199" t="str">
        <f>VLOOKUP(A113,'[1]981800A'!$A$10:$M$306,3,TRUE)</f>
        <v>BLS</v>
      </c>
      <c r="D113" s="199">
        <f>VLOOKUP(A113,'[1]981800A'!$A$10:$M$306,4,TRUE)</f>
        <v>2333568.9699999997</v>
      </c>
      <c r="E113" s="199">
        <f>VLOOKUP(A113,'[1]981800A'!$A$10:$M$306,5,TRUE)</f>
        <v>1030146.7399888407</v>
      </c>
      <c r="F113" s="199">
        <f>VLOOKUP(A113,'[1]981800A'!$A$10:$M$306,6,TRUE)</f>
        <v>942561.25182765233</v>
      </c>
      <c r="G113" s="199">
        <f>VLOOKUP(A113,'[1]981800A'!$A$10:$M$306,8,TRUE)</f>
        <v>51529.55745360101</v>
      </c>
      <c r="H113" s="199">
        <f>VLOOKUP(A113,'[1]981800A'!$A$10:$M$306,9,TRUE)</f>
        <v>198720.18070610685</v>
      </c>
      <c r="I113" s="199">
        <f>VLOOKUP(A113,'[1]981800A'!$A$10:$M$306,10,TRUE)</f>
        <v>58452.520729905882</v>
      </c>
      <c r="J113" s="199">
        <f>VLOOKUP(A113,'[1]981800A'!$A$10:$M$306,11,TRUE)</f>
        <v>0</v>
      </c>
      <c r="K113" s="199">
        <f>VLOOKUP(A113,'[1]981800A'!$A$10:$M$306,12,TRUE)</f>
        <v>2281410.2507061069</v>
      </c>
      <c r="L113" s="217">
        <f>VLOOKUP(A113,'[1]981800A'!$A$10:$M$306,13,TRUE)</f>
        <v>52158.719293892849</v>
      </c>
    </row>
    <row r="114" spans="1:12">
      <c r="A114" s="125" t="s">
        <v>416</v>
      </c>
      <c r="B114" s="2" t="s">
        <v>176</v>
      </c>
      <c r="C114" s="199" t="str">
        <f>VLOOKUP(A114,'[1]981800A'!$A$10:$M$306,3,TRUE)</f>
        <v>BL</v>
      </c>
      <c r="D114" s="199">
        <f>VLOOKUP(A114,'[1]981800A'!$A$10:$M$306,4,TRUE)</f>
        <v>915007.22999999986</v>
      </c>
      <c r="E114" s="199">
        <f>VLOOKUP(A114,'[1]981800A'!$A$10:$M$306,5,TRUE)</f>
        <v>338361.55</v>
      </c>
      <c r="F114" s="199">
        <f>VLOOKUP(A114,'[1]981800A'!$A$10:$M$306,6,TRUE)</f>
        <v>553658.46</v>
      </c>
      <c r="G114" s="199">
        <f>VLOOKUP(A114,'[1]981800A'!$A$10:$M$306,8,TRUE)</f>
        <v>29563.760000000002</v>
      </c>
      <c r="H114" s="199">
        <f>VLOOKUP(A114,'[1]981800A'!$A$10:$M$306,9,TRUE)</f>
        <v>110619.52022600001</v>
      </c>
      <c r="I114" s="199">
        <f>VLOOKUP(A114,'[1]981800A'!$A$10:$M$306,10,TRUE)</f>
        <v>15044.52</v>
      </c>
      <c r="J114" s="199">
        <f>VLOOKUP(A114,'[1]981800A'!$A$10:$M$306,11,TRUE)</f>
        <v>11122.04</v>
      </c>
      <c r="K114" s="199">
        <f>VLOOKUP(A114,'[1]981800A'!$A$10:$M$306,12,TRUE)</f>
        <v>1058369.850226</v>
      </c>
      <c r="L114" s="217">
        <f>VLOOKUP(A114,'[1]981800A'!$A$10:$M$306,13,TRUE)</f>
        <v>-143362.62022600009</v>
      </c>
    </row>
    <row r="115" spans="1:12">
      <c r="A115" s="125" t="s">
        <v>417</v>
      </c>
      <c r="B115" s="2" t="s">
        <v>177</v>
      </c>
      <c r="C115" s="199" t="str">
        <f>VLOOKUP(A115,'[1]981800A'!$A$10:$M$306,3,TRUE)</f>
        <v>BL</v>
      </c>
      <c r="D115" s="199">
        <f>VLOOKUP(A115,'[1]981800A'!$A$10:$M$306,4,TRUE)</f>
        <v>1858888.7799999998</v>
      </c>
      <c r="E115" s="199">
        <f>VLOOKUP(A115,'[1]981800A'!$A$10:$M$306,5,TRUE)</f>
        <v>768351.87765614374</v>
      </c>
      <c r="F115" s="199">
        <f>VLOOKUP(A115,'[1]981800A'!$A$10:$M$306,6,TRUE)</f>
        <v>958460.31986657798</v>
      </c>
      <c r="G115" s="199">
        <f>VLOOKUP(A115,'[1]981800A'!$A$10:$M$306,8,TRUE)</f>
        <v>63184.750761200776</v>
      </c>
      <c r="H115" s="199">
        <f>VLOOKUP(A115,'[1]981800A'!$A$10:$M$306,9,TRUE)</f>
        <v>198715.61349804909</v>
      </c>
      <c r="I115" s="199">
        <f>VLOOKUP(A115,'[1]981800A'!$A$10:$M$306,10,TRUE)</f>
        <v>46718.442802592697</v>
      </c>
      <c r="J115" s="199">
        <f>VLOOKUP(A115,'[1]981800A'!$A$10:$M$306,11,TRUE)</f>
        <v>35281.538913484852</v>
      </c>
      <c r="K115" s="199">
        <f>VLOOKUP(A115,'[1]981800A'!$A$10:$M$306,12,TRUE)</f>
        <v>2070712.543498049</v>
      </c>
      <c r="L115" s="217">
        <f>VLOOKUP(A115,'[1]981800A'!$A$10:$M$306,13,TRUE)</f>
        <v>-211823.76349804923</v>
      </c>
    </row>
    <row r="116" spans="1:12">
      <c r="A116" s="125" t="s">
        <v>418</v>
      </c>
      <c r="B116" s="2" t="s">
        <v>178</v>
      </c>
      <c r="C116" s="199" t="str">
        <f>VLOOKUP(A116,'[1]981800A'!$A$10:$M$306,3,TRUE)</f>
        <v>BL</v>
      </c>
      <c r="D116" s="199">
        <f>VLOOKUP(A116,'[1]981800A'!$A$10:$M$306,4,TRUE)</f>
        <v>3529061.7199999997</v>
      </c>
      <c r="E116" s="199">
        <f>VLOOKUP(A116,'[1]981800A'!$A$10:$M$306,5,TRUE)</f>
        <v>1473605.05491065</v>
      </c>
      <c r="F116" s="199">
        <f>VLOOKUP(A116,'[1]981800A'!$A$10:$M$306,6,TRUE)</f>
        <v>1771458.9745389337</v>
      </c>
      <c r="G116" s="199">
        <f>VLOOKUP(A116,'[1]981800A'!$A$10:$M$306,8,TRUE)</f>
        <v>70174.501846581814</v>
      </c>
      <c r="H116" s="199">
        <f>VLOOKUP(A116,'[1]981800A'!$A$10:$M$306,9,TRUE)</f>
        <v>316922.88128963555</v>
      </c>
      <c r="I116" s="199">
        <f>VLOOKUP(A116,'[1]981800A'!$A$10:$M$306,10,TRUE)</f>
        <v>93182.648703834609</v>
      </c>
      <c r="J116" s="199">
        <f>VLOOKUP(A116,'[1]981800A'!$A$10:$M$306,11,TRUE)</f>
        <v>0</v>
      </c>
      <c r="K116" s="199">
        <f>VLOOKUP(A116,'[1]981800A'!$A$10:$M$306,12,TRUE)</f>
        <v>3725344.061289636</v>
      </c>
      <c r="L116" s="217">
        <f>VLOOKUP(A116,'[1]981800A'!$A$10:$M$306,13,TRUE)</f>
        <v>-196282.34128963621</v>
      </c>
    </row>
    <row r="117" spans="1:12">
      <c r="A117" s="125" t="s">
        <v>419</v>
      </c>
      <c r="B117" s="2" t="s">
        <v>179</v>
      </c>
      <c r="C117" s="199" t="str">
        <f>VLOOKUP(A117,'[1]981800A'!$A$10:$M$306,3,TRUE)</f>
        <v>BLS</v>
      </c>
      <c r="D117" s="199">
        <f>VLOOKUP(A117,'[1]981800A'!$A$10:$M$306,4,TRUE)</f>
        <v>3504071.09</v>
      </c>
      <c r="E117" s="199">
        <f>VLOOKUP(A117,'[1]981800A'!$A$10:$M$306,5,TRUE)</f>
        <v>1629522.9200333897</v>
      </c>
      <c r="F117" s="199">
        <f>VLOOKUP(A117,'[1]981800A'!$A$10:$M$306,6,TRUE)</f>
        <v>1301542.8037882017</v>
      </c>
      <c r="G117" s="199">
        <f>VLOOKUP(A117,'[1]981800A'!$A$10:$M$306,8,TRUE)</f>
        <v>276365.74103122315</v>
      </c>
      <c r="H117" s="199">
        <f>VLOOKUP(A117,'[1]981800A'!$A$10:$M$306,9,TRUE)</f>
        <v>267409.32579506107</v>
      </c>
      <c r="I117" s="199">
        <f>VLOOKUP(A117,'[1]981800A'!$A$10:$M$306,10,TRUE)</f>
        <v>113485.040222075</v>
      </c>
      <c r="J117" s="199">
        <f>VLOOKUP(A117,'[1]981800A'!$A$10:$M$306,11,TRUE)</f>
        <v>269754.39492511045</v>
      </c>
      <c r="K117" s="199">
        <f>VLOOKUP(A117,'[1]981800A'!$A$10:$M$306,12,TRUE)</f>
        <v>3858080.2257950609</v>
      </c>
      <c r="L117" s="217">
        <f>VLOOKUP(A117,'[1]981800A'!$A$10:$M$306,13,TRUE)</f>
        <v>-354009.13579506101</v>
      </c>
    </row>
    <row r="118" spans="1:12">
      <c r="A118" s="125" t="s">
        <v>420</v>
      </c>
      <c r="B118" s="2" t="s">
        <v>180</v>
      </c>
      <c r="C118" s="199" t="str">
        <f>VLOOKUP(A118,'[1]981800A'!$A$10:$M$306,3,TRUE)</f>
        <v>BL</v>
      </c>
      <c r="D118" s="199">
        <f>VLOOKUP(A118,'[1]981800A'!$A$10:$M$306,4,TRUE)</f>
        <v>56283.969999999994</v>
      </c>
      <c r="E118" s="199">
        <f>VLOOKUP(A118,'[1]981800A'!$A$10:$M$306,5,TRUE)</f>
        <v>24746.53</v>
      </c>
      <c r="F118" s="199">
        <f>VLOOKUP(A118,'[1]981800A'!$A$10:$M$306,6,TRUE)</f>
        <v>37975.56</v>
      </c>
      <c r="G118" s="199">
        <f>VLOOKUP(A118,'[1]981800A'!$A$10:$M$306,8,TRUE)</f>
        <v>12196.4</v>
      </c>
      <c r="H118" s="199">
        <f>VLOOKUP(A118,'[1]981800A'!$A$10:$M$306,9,TRUE)</f>
        <v>10349.902191999998</v>
      </c>
      <c r="I118" s="199">
        <f>VLOOKUP(A118,'[1]981800A'!$A$10:$M$306,10,TRUE)</f>
        <v>3013.56</v>
      </c>
      <c r="J118" s="199">
        <f>VLOOKUP(A118,'[1]981800A'!$A$10:$M$306,11,TRUE)</f>
        <v>0</v>
      </c>
      <c r="K118" s="199">
        <f>VLOOKUP(A118,'[1]981800A'!$A$10:$M$306,12,TRUE)</f>
        <v>88281.952191999982</v>
      </c>
      <c r="L118" s="217">
        <f>VLOOKUP(A118,'[1]981800A'!$A$10:$M$306,13,TRUE)</f>
        <v>-31997.982191999989</v>
      </c>
    </row>
    <row r="119" spans="1:12">
      <c r="A119" s="125" t="s">
        <v>421</v>
      </c>
      <c r="B119" s="2" t="s">
        <v>181</v>
      </c>
      <c r="C119" s="199" t="str">
        <f>VLOOKUP(A119,'[1]981800A'!$A$10:$M$306,3,TRUE)</f>
        <v>BL</v>
      </c>
      <c r="D119" s="199">
        <f>VLOOKUP(A119,'[1]981800A'!$A$10:$M$306,4,TRUE)</f>
        <v>40377.9</v>
      </c>
      <c r="E119" s="199">
        <f>VLOOKUP(A119,'[1]981800A'!$A$10:$M$306,5,TRUE)</f>
        <v>25103.22</v>
      </c>
      <c r="F119" s="199">
        <f>VLOOKUP(A119,'[1]981800A'!$A$10:$M$306,6,TRUE)</f>
        <v>38545.519999999997</v>
      </c>
      <c r="G119" s="199">
        <f>VLOOKUP(A119,'[1]981800A'!$A$10:$M$306,8,TRUE)</f>
        <v>3067.66</v>
      </c>
      <c r="H119" s="199">
        <f>VLOOKUP(A119,'[1]981800A'!$A$10:$M$306,9,TRUE)</f>
        <v>18038.017535999996</v>
      </c>
      <c r="I119" s="199">
        <f>VLOOKUP(A119,'[1]981800A'!$A$10:$M$306,10,TRUE)</f>
        <v>1457.54</v>
      </c>
      <c r="J119" s="199">
        <f>VLOOKUP(A119,'[1]981800A'!$A$10:$M$306,11,TRUE)</f>
        <v>0</v>
      </c>
      <c r="K119" s="199">
        <f>VLOOKUP(A119,'[1]981800A'!$A$10:$M$306,12,TRUE)</f>
        <v>86211.957535999987</v>
      </c>
      <c r="L119" s="217">
        <f>VLOOKUP(A119,'[1]981800A'!$A$10:$M$306,13,TRUE)</f>
        <v>-45834.057535999986</v>
      </c>
    </row>
    <row r="120" spans="1:12">
      <c r="A120" s="125" t="s">
        <v>422</v>
      </c>
      <c r="B120" s="2" t="s">
        <v>182</v>
      </c>
      <c r="C120" s="199" t="str">
        <f>VLOOKUP(A120,'[1]981800A'!$A$10:$M$306,3,TRUE)</f>
        <v>BL</v>
      </c>
      <c r="D120" s="199">
        <f>VLOOKUP(A120,'[1]981800A'!$A$10:$M$306,4,TRUE)</f>
        <v>1050327.54</v>
      </c>
      <c r="E120" s="199">
        <f>VLOOKUP(A120,'[1]981800A'!$A$10:$M$306,5,TRUE)</f>
        <v>444372.70296692406</v>
      </c>
      <c r="F120" s="199">
        <f>VLOOKUP(A120,'[1]981800A'!$A$10:$M$306,6,TRUE)</f>
        <v>501162.633923652</v>
      </c>
      <c r="G120" s="199">
        <f>VLOOKUP(A120,'[1]981800A'!$A$10:$M$306,8,TRUE)</f>
        <v>51608.402694449913</v>
      </c>
      <c r="H120" s="199">
        <f>VLOOKUP(A120,'[1]981800A'!$A$10:$M$306,9,TRUE)</f>
        <v>129506.77717242068</v>
      </c>
      <c r="I120" s="199">
        <f>VLOOKUP(A120,'[1]981800A'!$A$10:$M$306,10,TRUE)</f>
        <v>9324.3504149740183</v>
      </c>
      <c r="J120" s="199">
        <f>VLOOKUP(A120,'[1]981800A'!$A$10:$M$306,11,TRUE)</f>
        <v>0</v>
      </c>
      <c r="K120" s="199">
        <f>VLOOKUP(A120,'[1]981800A'!$A$10:$M$306,12,TRUE)</f>
        <v>1135974.8671724205</v>
      </c>
      <c r="L120" s="217">
        <f>VLOOKUP(A120,'[1]981800A'!$A$10:$M$306,13,TRUE)</f>
        <v>-85647.327172420453</v>
      </c>
    </row>
    <row r="121" spans="1:12">
      <c r="A121" s="125" t="s">
        <v>423</v>
      </c>
      <c r="B121" s="2" t="s">
        <v>183</v>
      </c>
      <c r="C121" s="199" t="str">
        <f>VLOOKUP(A121,'[1]981800A'!$A$10:$M$306,3,TRUE)</f>
        <v>BL</v>
      </c>
      <c r="D121" s="199">
        <f>VLOOKUP(A121,'[1]981800A'!$A$10:$M$306,4,TRUE)</f>
        <v>212541.87</v>
      </c>
      <c r="E121" s="199">
        <f>VLOOKUP(A121,'[1]981800A'!$A$10:$M$306,5,TRUE)</f>
        <v>124343.53</v>
      </c>
      <c r="F121" s="199">
        <f>VLOOKUP(A121,'[1]981800A'!$A$10:$M$306,6,TRUE)</f>
        <v>118934.94</v>
      </c>
      <c r="G121" s="199">
        <f>VLOOKUP(A121,'[1]981800A'!$A$10:$M$306,8,TRUE)</f>
        <v>3441.5</v>
      </c>
      <c r="H121" s="199">
        <f>VLOOKUP(A121,'[1]981800A'!$A$10:$M$306,9,TRUE)</f>
        <v>30749.720007999997</v>
      </c>
      <c r="I121" s="199">
        <f>VLOOKUP(A121,'[1]981800A'!$A$10:$M$306,10,TRUE)</f>
        <v>1017.3</v>
      </c>
      <c r="J121" s="199">
        <f>VLOOKUP(A121,'[1]981800A'!$A$10:$M$306,11,TRUE)</f>
        <v>0</v>
      </c>
      <c r="K121" s="199">
        <f>VLOOKUP(A121,'[1]981800A'!$A$10:$M$306,12,TRUE)</f>
        <v>278486.99000799999</v>
      </c>
      <c r="L121" s="217">
        <f>VLOOKUP(A121,'[1]981800A'!$A$10:$M$306,13,TRUE)</f>
        <v>-65945.120007999998</v>
      </c>
    </row>
    <row r="122" spans="1:12">
      <c r="A122" s="125" t="s">
        <v>424</v>
      </c>
      <c r="B122" s="124" t="s">
        <v>632</v>
      </c>
      <c r="C122" s="199" t="str">
        <f>VLOOKUP(A122,'[1]981800A'!$A$10:$M$306,3,TRUE)</f>
        <v>BLS</v>
      </c>
      <c r="D122" s="199">
        <f>VLOOKUP(A122,'[1]981800A'!$A$10:$M$306,4,TRUE)</f>
        <v>230268.73</v>
      </c>
      <c r="E122" s="199">
        <f>VLOOKUP(A122,'[1]981800A'!$A$10:$M$306,5,TRUE)</f>
        <v>145616.76</v>
      </c>
      <c r="F122" s="199">
        <f>VLOOKUP(A122,'[1]981800A'!$A$10:$M$306,6,TRUE)</f>
        <v>141090.46999999997</v>
      </c>
      <c r="G122" s="199">
        <f>VLOOKUP(A122,'[1]981800A'!$A$10:$M$306,8,TRUE)</f>
        <v>1110.17</v>
      </c>
      <c r="H122" s="199">
        <f>VLOOKUP(A122,'[1]981800A'!$A$10:$M$306,9,TRUE)</f>
        <v>35375.218199999988</v>
      </c>
      <c r="I122" s="199">
        <f>VLOOKUP(A122,'[1]981800A'!$A$10:$M$306,10,TRUE)</f>
        <v>1601.06</v>
      </c>
      <c r="J122" s="199">
        <f>VLOOKUP(A122,'[1]981800A'!$A$10:$M$306,11,TRUE)</f>
        <v>0</v>
      </c>
      <c r="K122" s="199">
        <f>VLOOKUP(A122,'[1]981800A'!$A$10:$M$306,12,TRUE)</f>
        <v>324793.67819999997</v>
      </c>
      <c r="L122" s="217">
        <f>VLOOKUP(A122,'[1]981800A'!$A$10:$M$306,13,TRUE)</f>
        <v>-94524.948199999955</v>
      </c>
    </row>
    <row r="123" spans="1:12">
      <c r="A123" s="125" t="s">
        <v>425</v>
      </c>
      <c r="B123" s="2" t="s">
        <v>184</v>
      </c>
      <c r="C123" s="199" t="str">
        <f>VLOOKUP(A123,'[1]981800A'!$A$10:$M$306,3,TRUE)</f>
        <v>BLS</v>
      </c>
      <c r="D123" s="199">
        <f>VLOOKUP(A123,'[1]981800A'!$A$10:$M$306,4,TRUE)</f>
        <v>51453.990000000005</v>
      </c>
      <c r="E123" s="199">
        <f>VLOOKUP(A123,'[1]981800A'!$A$10:$M$306,5,TRUE)</f>
        <v>40886.79</v>
      </c>
      <c r="F123" s="199">
        <f>VLOOKUP(A123,'[1]981800A'!$A$10:$M$306,6,TRUE)</f>
        <v>45295.14</v>
      </c>
      <c r="G123" s="199">
        <f>VLOOKUP(A123,'[1]981800A'!$A$10:$M$306,8,TRUE)</f>
        <v>767.49</v>
      </c>
      <c r="H123" s="199">
        <f>VLOOKUP(A123,'[1]981800A'!$A$10:$M$306,9,TRUE)</f>
        <v>12887.665139999999</v>
      </c>
      <c r="I123" s="199">
        <f>VLOOKUP(A123,'[1]981800A'!$A$10:$M$306,10,TRUE)</f>
        <v>665.67</v>
      </c>
      <c r="J123" s="199">
        <f>VLOOKUP(A123,'[1]981800A'!$A$10:$M$306,11,TRUE)</f>
        <v>0</v>
      </c>
      <c r="K123" s="199">
        <f>VLOOKUP(A123,'[1]981800A'!$A$10:$M$306,12,TRUE)</f>
        <v>100502.75513999999</v>
      </c>
      <c r="L123" s="217">
        <f>VLOOKUP(A123,'[1]981800A'!$A$10:$M$306,13,TRUE)</f>
        <v>-49048.765139999989</v>
      </c>
    </row>
    <row r="124" spans="1:12" s="16" customFormat="1">
      <c r="A124" s="125" t="s">
        <v>426</v>
      </c>
      <c r="B124" s="2" t="s">
        <v>185</v>
      </c>
      <c r="C124" s="199" t="str">
        <f>VLOOKUP(A124,'[1]981800A'!$A$10:$M$306,3,TRUE)</f>
        <v>BL</v>
      </c>
      <c r="D124" s="199">
        <f>VLOOKUP(A124,'[1]981800A'!$A$10:$M$306,4,TRUE)</f>
        <v>34215.919999999998</v>
      </c>
      <c r="E124" s="199">
        <f>VLOOKUP(A124,'[1]981800A'!$A$10:$M$306,5,TRUE)</f>
        <v>13272.369999999999</v>
      </c>
      <c r="F124" s="199">
        <f>VLOOKUP(A124,'[1]981800A'!$A$10:$M$306,6,TRUE)</f>
        <v>43044.04</v>
      </c>
      <c r="G124" s="199">
        <f>VLOOKUP(A124,'[1]981800A'!$A$10:$M$306,8,TRUE)</f>
        <v>459.9</v>
      </c>
      <c r="H124" s="199">
        <f>VLOOKUP(A124,'[1]981800A'!$A$10:$M$306,9,TRUE)</f>
        <v>16385.126331000003</v>
      </c>
      <c r="I124" s="199">
        <f>VLOOKUP(A124,'[1]981800A'!$A$10:$M$306,10,TRUE)</f>
        <v>1300.8900000000001</v>
      </c>
      <c r="J124" s="199">
        <f>VLOOKUP(A124,'[1]981800A'!$A$10:$M$306,11,TRUE)</f>
        <v>0</v>
      </c>
      <c r="K124" s="199">
        <f>VLOOKUP(A124,'[1]981800A'!$A$10:$M$306,12,TRUE)</f>
        <v>74462.326331000004</v>
      </c>
      <c r="L124" s="217">
        <f>VLOOKUP(A124,'[1]981800A'!$A$10:$M$306,13,TRUE)</f>
        <v>-40246.406331000006</v>
      </c>
    </row>
    <row r="125" spans="1:12">
      <c r="A125" s="125" t="s">
        <v>427</v>
      </c>
      <c r="B125" s="2" t="s">
        <v>186</v>
      </c>
      <c r="C125" s="199" t="str">
        <f>VLOOKUP(A125,'[1]981800A'!$A$10:$M$306,3,TRUE)</f>
        <v>BL</v>
      </c>
      <c r="D125" s="199">
        <f>VLOOKUP(A125,'[1]981800A'!$A$10:$M$306,4,TRUE)</f>
        <v>38522.979999999996</v>
      </c>
      <c r="E125" s="199">
        <f>VLOOKUP(A125,'[1]981800A'!$A$10:$M$306,5,TRUE)</f>
        <v>32150.3</v>
      </c>
      <c r="F125" s="199">
        <f>VLOOKUP(A125,'[1]981800A'!$A$10:$M$306,6,TRUE)</f>
        <v>56595.18</v>
      </c>
      <c r="G125" s="199">
        <f>VLOOKUP(A125,'[1]981800A'!$A$10:$M$306,8,TRUE)</f>
        <v>2210.62</v>
      </c>
      <c r="H125" s="199">
        <f>VLOOKUP(A125,'[1]981800A'!$A$10:$M$306,9,TRUE)</f>
        <v>19105.468703999999</v>
      </c>
      <c r="I125" s="199">
        <f>VLOOKUP(A125,'[1]981800A'!$A$10:$M$306,10,TRUE)</f>
        <v>6713.64</v>
      </c>
      <c r="J125" s="199">
        <f>VLOOKUP(A125,'[1]981800A'!$A$10:$M$306,11,TRUE)</f>
        <v>18414.72</v>
      </c>
      <c r="K125" s="199">
        <f>VLOOKUP(A125,'[1]981800A'!$A$10:$M$306,12,TRUE)</f>
        <v>135189.92870399999</v>
      </c>
      <c r="L125" s="217">
        <f>VLOOKUP(A125,'[1]981800A'!$A$10:$M$306,13,TRUE)</f>
        <v>-96666.948703999995</v>
      </c>
    </row>
    <row r="126" spans="1:12">
      <c r="A126" s="125" t="s">
        <v>428</v>
      </c>
      <c r="B126" s="2" t="s">
        <v>14</v>
      </c>
      <c r="C126" s="199" t="str">
        <f>VLOOKUP(A126,'[1]981800A'!$A$10:$M$306,3,TRUE)</f>
        <v>BL</v>
      </c>
      <c r="D126" s="199">
        <f>VLOOKUP(A126,'[1]981800A'!$A$10:$M$306,4,TRUE)</f>
        <v>32064.799999999996</v>
      </c>
      <c r="E126" s="199">
        <f>VLOOKUP(A126,'[1]981800A'!$A$10:$M$306,5,TRUE)</f>
        <v>29842.07</v>
      </c>
      <c r="F126" s="199">
        <f>VLOOKUP(A126,'[1]981800A'!$A$10:$M$306,6,TRUE)</f>
        <v>58539.58</v>
      </c>
      <c r="G126" s="199">
        <f>VLOOKUP(A126,'[1]981800A'!$A$10:$M$306,8,TRUE)</f>
        <v>1711.96</v>
      </c>
      <c r="H126" s="199">
        <f>VLOOKUP(A126,'[1]981800A'!$A$10:$M$306,9,TRUE)</f>
        <v>23333.943672000001</v>
      </c>
      <c r="I126" s="199">
        <f>VLOOKUP(A126,'[1]981800A'!$A$10:$M$306,10,TRUE)</f>
        <v>1218.28</v>
      </c>
      <c r="J126" s="199">
        <f>VLOOKUP(A126,'[1]981800A'!$A$10:$M$306,11,TRUE)</f>
        <v>0</v>
      </c>
      <c r="K126" s="199">
        <f>VLOOKUP(A126,'[1]981800A'!$A$10:$M$306,12,TRUE)</f>
        <v>114645.83367200001</v>
      </c>
      <c r="L126" s="217">
        <f>VLOOKUP(A126,'[1]981800A'!$A$10:$M$306,13,TRUE)</f>
        <v>-82581.03367200002</v>
      </c>
    </row>
    <row r="127" spans="1:12">
      <c r="A127" s="125" t="s">
        <v>429</v>
      </c>
      <c r="B127" s="2" t="s">
        <v>187</v>
      </c>
      <c r="C127" s="199" t="str">
        <f>VLOOKUP(A127,'[1]981800A'!$A$10:$M$306,3,TRUE)</f>
        <v>BL</v>
      </c>
      <c r="D127" s="199">
        <f>VLOOKUP(A127,'[1]981800A'!$A$10:$M$306,4,TRUE)</f>
        <v>353313.35</v>
      </c>
      <c r="E127" s="199">
        <f>VLOOKUP(A127,'[1]981800A'!$A$10:$M$306,5,TRUE)</f>
        <v>123037.81</v>
      </c>
      <c r="F127" s="199">
        <f>VLOOKUP(A127,'[1]981800A'!$A$10:$M$306,6,TRUE)</f>
        <v>150976.32000000001</v>
      </c>
      <c r="G127" s="199">
        <f>VLOOKUP(A127,'[1]981800A'!$A$10:$M$306,8,TRUE)</f>
        <v>23310.61</v>
      </c>
      <c r="H127" s="199">
        <f>VLOOKUP(A127,'[1]981800A'!$A$10:$M$306,9,TRUE)</f>
        <v>33316.055639999999</v>
      </c>
      <c r="I127" s="199">
        <f>VLOOKUP(A127,'[1]981800A'!$A$10:$M$306,10,TRUE)</f>
        <v>1523.3899999999999</v>
      </c>
      <c r="J127" s="199">
        <f>VLOOKUP(A127,'[1]981800A'!$A$10:$M$306,11,TRUE)</f>
        <v>12919.35</v>
      </c>
      <c r="K127" s="199">
        <f>VLOOKUP(A127,'[1]981800A'!$A$10:$M$306,12,TRUE)</f>
        <v>345083.53563999996</v>
      </c>
      <c r="L127" s="217">
        <f>VLOOKUP(A127,'[1]981800A'!$A$10:$M$306,13,TRUE)</f>
        <v>8229.8143600000185</v>
      </c>
    </row>
    <row r="128" spans="1:12" s="16" customFormat="1">
      <c r="A128" s="125" t="s">
        <v>430</v>
      </c>
      <c r="B128" s="2" t="s">
        <v>188</v>
      </c>
      <c r="C128" s="199" t="str">
        <f>VLOOKUP(A128,'[1]981800A'!$A$10:$M$306,3,TRUE)</f>
        <v>BLS</v>
      </c>
      <c r="D128" s="199">
        <f>VLOOKUP(A128,'[1]981800A'!$A$10:$M$306,4,TRUE)</f>
        <v>366353.1</v>
      </c>
      <c r="E128" s="199">
        <f>VLOOKUP(A128,'[1]981800A'!$A$10:$M$306,5,TRUE)</f>
        <v>168116.96</v>
      </c>
      <c r="F128" s="199">
        <f>VLOOKUP(A128,'[1]981800A'!$A$10:$M$306,6,TRUE)</f>
        <v>237203.06999999998</v>
      </c>
      <c r="G128" s="199">
        <f>VLOOKUP(A128,'[1]981800A'!$A$10:$M$306,8,TRUE)</f>
        <v>5399.15</v>
      </c>
      <c r="H128" s="199">
        <f>VLOOKUP(A128,'[1]981800A'!$A$10:$M$306,9,TRUE)</f>
        <v>35278.735836</v>
      </c>
      <c r="I128" s="199">
        <f>VLOOKUP(A128,'[1]981800A'!$A$10:$M$306,10,TRUE)</f>
        <v>1372.44</v>
      </c>
      <c r="J128" s="199">
        <f>VLOOKUP(A128,'[1]981800A'!$A$10:$M$306,11,TRUE)</f>
        <v>0</v>
      </c>
      <c r="K128" s="199">
        <f>VLOOKUP(A128,'[1]981800A'!$A$10:$M$306,12,TRUE)</f>
        <v>447370.355836</v>
      </c>
      <c r="L128" s="217">
        <f>VLOOKUP(A128,'[1]981800A'!$A$10:$M$306,13,TRUE)</f>
        <v>-81017.255836000026</v>
      </c>
    </row>
    <row r="129" spans="1:12" s="16" customFormat="1">
      <c r="A129" s="125" t="s">
        <v>431</v>
      </c>
      <c r="B129" s="2" t="s">
        <v>189</v>
      </c>
      <c r="C129" s="199" t="str">
        <f>VLOOKUP(A129,'[1]981800A'!$A$10:$M$306,3,TRUE)</f>
        <v>BL</v>
      </c>
      <c r="D129" s="199">
        <f>VLOOKUP(A129,'[1]981800A'!$A$10:$M$306,4,TRUE)</f>
        <v>122746.43</v>
      </c>
      <c r="E129" s="199">
        <f>VLOOKUP(A129,'[1]981800A'!$A$10:$M$306,5,TRUE)</f>
        <v>77433.509999999995</v>
      </c>
      <c r="F129" s="199">
        <f>VLOOKUP(A129,'[1]981800A'!$A$10:$M$306,6,TRUE)</f>
        <v>66988.5</v>
      </c>
      <c r="G129" s="199">
        <f>VLOOKUP(A129,'[1]981800A'!$A$10:$M$306,8,TRUE)</f>
        <v>4916.75</v>
      </c>
      <c r="H129" s="199">
        <f>VLOOKUP(A129,'[1]981800A'!$A$10:$M$306,9,TRUE)</f>
        <v>17906.902000000002</v>
      </c>
      <c r="I129" s="199">
        <f>VLOOKUP(A129,'[1]981800A'!$A$10:$M$306,10,TRUE)</f>
        <v>300</v>
      </c>
      <c r="J129" s="199">
        <f>VLOOKUP(A129,'[1]981800A'!$A$10:$M$306,11,TRUE)</f>
        <v>16020.63</v>
      </c>
      <c r="K129" s="199">
        <f>VLOOKUP(A129,'[1]981800A'!$A$10:$M$306,12,TRUE)</f>
        <v>183566.29200000002</v>
      </c>
      <c r="L129" s="217">
        <f>VLOOKUP(A129,'[1]981800A'!$A$10:$M$306,13,TRUE)</f>
        <v>-60819.862000000023</v>
      </c>
    </row>
    <row r="130" spans="1:12">
      <c r="A130" s="125" t="s">
        <v>432</v>
      </c>
      <c r="B130" s="2" t="s">
        <v>190</v>
      </c>
      <c r="C130" s="199" t="str">
        <f>VLOOKUP(A130,'[1]981800A'!$A$10:$M$306,3,TRUE)</f>
        <v>BLC</v>
      </c>
      <c r="D130" s="199">
        <f>VLOOKUP(A130,'[1]981800A'!$A$10:$M$306,4,TRUE)</f>
        <v>258126.78000000003</v>
      </c>
      <c r="E130" s="199">
        <f>VLOOKUP(A130,'[1]981800A'!$A$10:$M$306,5,TRUE)</f>
        <v>129950.54438025346</v>
      </c>
      <c r="F130" s="199">
        <f>VLOOKUP(A130,'[1]981800A'!$A$10:$M$306,6,TRUE)</f>
        <v>105251.6513224949</v>
      </c>
      <c r="G130" s="199">
        <f>VLOOKUP(A130,'[1]981800A'!$A$10:$M$306,8,TRUE)</f>
        <v>11523.193136221224</v>
      </c>
      <c r="H130" s="199">
        <f>VLOOKUP(A130,'[1]981800A'!$A$10:$M$306,9,TRUE)</f>
        <v>24004.137123949316</v>
      </c>
      <c r="I130" s="199">
        <f>VLOOKUP(A130,'[1]981800A'!$A$10:$M$306,10,TRUE)</f>
        <v>3245.8411610304411</v>
      </c>
      <c r="J130" s="199">
        <f>VLOOKUP(A130,'[1]981800A'!$A$10:$M$306,11,TRUE)</f>
        <v>0</v>
      </c>
      <c r="K130" s="199">
        <f>VLOOKUP(A130,'[1]981800A'!$A$10:$M$306,12,TRUE)</f>
        <v>273975.3671239494</v>
      </c>
      <c r="L130" s="217">
        <f>VLOOKUP(A130,'[1]981800A'!$A$10:$M$306,13,TRUE)</f>
        <v>-15848.587123949372</v>
      </c>
    </row>
    <row r="131" spans="1:12" s="16" customFormat="1">
      <c r="A131" s="125" t="s">
        <v>433</v>
      </c>
      <c r="B131" s="2" t="s">
        <v>191</v>
      </c>
      <c r="C131" s="199" t="str">
        <f>VLOOKUP(A131,'[1]981800A'!$A$10:$M$306,3,TRUE)</f>
        <v>BLS</v>
      </c>
      <c r="D131" s="199">
        <f>VLOOKUP(A131,'[1]981800A'!$A$10:$M$306,4,TRUE)</f>
        <v>214499.56</v>
      </c>
      <c r="E131" s="199">
        <f>VLOOKUP(A131,'[1]981800A'!$A$10:$M$306,5,TRUE)</f>
        <v>88029.106021654676</v>
      </c>
      <c r="F131" s="199">
        <f>VLOOKUP(A131,'[1]981800A'!$A$10:$M$306,6,TRUE)</f>
        <v>95357.531983670313</v>
      </c>
      <c r="G131" s="199">
        <f>VLOOKUP(A131,'[1]981800A'!$A$10:$M$306,8,TRUE)</f>
        <v>5319.3076697200086</v>
      </c>
      <c r="H131" s="199">
        <f>VLOOKUP(A131,'[1]981800A'!$A$10:$M$306,9,TRUE)</f>
        <v>25122.515019300663</v>
      </c>
      <c r="I131" s="199">
        <f>VLOOKUP(A131,'[1]981800A'!$A$10:$M$306,10,TRUE)</f>
        <v>3652.5416559978466</v>
      </c>
      <c r="J131" s="199">
        <f>VLOOKUP(A131,'[1]981800A'!$A$10:$M$306,11,TRUE)</f>
        <v>3062.4726689571494</v>
      </c>
      <c r="K131" s="199">
        <f>VLOOKUP(A131,'[1]981800A'!$A$10:$M$306,12,TRUE)</f>
        <v>220543.47501930062</v>
      </c>
      <c r="L131" s="217">
        <f>VLOOKUP(A131,'[1]981800A'!$A$10:$M$306,13,TRUE)</f>
        <v>-6043.9150193006208</v>
      </c>
    </row>
    <row r="132" spans="1:12">
      <c r="A132" s="125" t="s">
        <v>434</v>
      </c>
      <c r="B132" s="2" t="s">
        <v>192</v>
      </c>
      <c r="C132" s="199" t="str">
        <f>VLOOKUP(A132,'[1]981800A'!$A$10:$M$306,3,TRUE)</f>
        <v>BLS</v>
      </c>
      <c r="D132" s="199">
        <f>VLOOKUP(A132,'[1]981800A'!$A$10:$M$306,4,TRUE)</f>
        <v>142011.24</v>
      </c>
      <c r="E132" s="199">
        <f>VLOOKUP(A132,'[1]981800A'!$A$10:$M$306,5,TRUE)</f>
        <v>59933.38</v>
      </c>
      <c r="F132" s="199">
        <f>VLOOKUP(A132,'[1]981800A'!$A$10:$M$306,6,TRUE)</f>
        <v>123569.41</v>
      </c>
      <c r="G132" s="199">
        <f>VLOOKUP(A132,'[1]981800A'!$A$10:$M$306,8,TRUE)</f>
        <v>1240.52</v>
      </c>
      <c r="H132" s="199">
        <f>VLOOKUP(A132,'[1]981800A'!$A$10:$M$306,9,TRUE)</f>
        <v>28656.359927999998</v>
      </c>
      <c r="I132" s="199">
        <f>VLOOKUP(A132,'[1]981800A'!$A$10:$M$306,10,TRUE)</f>
        <v>0</v>
      </c>
      <c r="J132" s="199">
        <f>VLOOKUP(A132,'[1]981800A'!$A$10:$M$306,11,TRUE)</f>
        <v>8376.06</v>
      </c>
      <c r="K132" s="199">
        <f>VLOOKUP(A132,'[1]981800A'!$A$10:$M$306,12,TRUE)</f>
        <v>221775.72992799999</v>
      </c>
      <c r="L132" s="217">
        <f>VLOOKUP(A132,'[1]981800A'!$A$10:$M$306,13,TRUE)</f>
        <v>-79764.489927999995</v>
      </c>
    </row>
    <row r="133" spans="1:12">
      <c r="A133" s="125" t="s">
        <v>435</v>
      </c>
      <c r="B133" s="2" t="s">
        <v>193</v>
      </c>
      <c r="C133" s="199" t="str">
        <f>VLOOKUP(A133,'[1]981800A'!$A$10:$M$306,3,TRUE)</f>
        <v>BL</v>
      </c>
      <c r="D133" s="199">
        <f>VLOOKUP(A133,'[1]981800A'!$A$10:$M$306,4,TRUE)</f>
        <v>196889.01</v>
      </c>
      <c r="E133" s="199">
        <f>VLOOKUP(A133,'[1]981800A'!$A$10:$M$306,5,TRUE)</f>
        <v>91287.08</v>
      </c>
      <c r="F133" s="199">
        <f>VLOOKUP(A133,'[1]981800A'!$A$10:$M$306,6,TRUE)</f>
        <v>115866.25</v>
      </c>
      <c r="G133" s="199">
        <f>VLOOKUP(A133,'[1]981800A'!$A$10:$M$306,8,TRUE)</f>
        <v>0</v>
      </c>
      <c r="H133" s="199">
        <f>VLOOKUP(A133,'[1]981800A'!$A$10:$M$306,9,TRUE)</f>
        <v>28013.449752000004</v>
      </c>
      <c r="I133" s="199">
        <f>VLOOKUP(A133,'[1]981800A'!$A$10:$M$306,10,TRUE)</f>
        <v>10662.43</v>
      </c>
      <c r="J133" s="199">
        <f>VLOOKUP(A133,'[1]981800A'!$A$10:$M$306,11,TRUE)</f>
        <v>0</v>
      </c>
      <c r="K133" s="199">
        <f>VLOOKUP(A133,'[1]981800A'!$A$10:$M$306,12,TRUE)</f>
        <v>245829.20975200002</v>
      </c>
      <c r="L133" s="217">
        <f>VLOOKUP(A133,'[1]981800A'!$A$10:$M$306,13,TRUE)</f>
        <v>-48940.199752000015</v>
      </c>
    </row>
    <row r="134" spans="1:12" s="16" customFormat="1">
      <c r="A134" s="125" t="s">
        <v>436</v>
      </c>
      <c r="B134" s="2" t="s">
        <v>194</v>
      </c>
      <c r="C134" s="199" t="str">
        <f>VLOOKUP(A134,'[1]981800A'!$A$10:$M$306,3,TRUE)</f>
        <v>BLC</v>
      </c>
      <c r="D134" s="199">
        <f>VLOOKUP(A134,'[1]981800A'!$A$10:$M$306,4,TRUE)</f>
        <v>344134.36000000004</v>
      </c>
      <c r="E134" s="199">
        <f>VLOOKUP(A134,'[1]981800A'!$A$10:$M$306,5,TRUE)</f>
        <v>185589.69</v>
      </c>
      <c r="F134" s="199">
        <f>VLOOKUP(A134,'[1]981800A'!$A$10:$M$306,6,TRUE)</f>
        <v>104778.65000000001</v>
      </c>
      <c r="G134" s="199">
        <f>VLOOKUP(A134,'[1]981800A'!$A$10:$M$306,8,TRUE)</f>
        <v>35953.870000000003</v>
      </c>
      <c r="H134" s="199">
        <f>VLOOKUP(A134,'[1]981800A'!$A$10:$M$306,9,TRUE)</f>
        <v>26725.133952000007</v>
      </c>
      <c r="I134" s="199">
        <f>VLOOKUP(A134,'[1]981800A'!$A$10:$M$306,10,TRUE)</f>
        <v>13926.820000000007</v>
      </c>
      <c r="J134" s="199">
        <f>VLOOKUP(A134,'[1]981800A'!$A$10:$M$306,11,TRUE)</f>
        <v>0</v>
      </c>
      <c r="K134" s="199">
        <f>VLOOKUP(A134,'[1]981800A'!$A$10:$M$306,12,TRUE)</f>
        <v>366974.16395200003</v>
      </c>
      <c r="L134" s="217">
        <f>VLOOKUP(A134,'[1]981800A'!$A$10:$M$306,13,TRUE)</f>
        <v>-22839.803951999987</v>
      </c>
    </row>
    <row r="135" spans="1:12" s="16" customFormat="1">
      <c r="A135" s="125" t="s">
        <v>437</v>
      </c>
      <c r="B135" s="2" t="s">
        <v>195</v>
      </c>
      <c r="C135" s="199" t="str">
        <f>VLOOKUP(A135,'[1]981800A'!$A$10:$M$306,3,TRUE)</f>
        <v>BL</v>
      </c>
      <c r="D135" s="199">
        <f>VLOOKUP(A135,'[1]981800A'!$A$10:$M$306,4,TRUE)</f>
        <v>54351.53</v>
      </c>
      <c r="E135" s="199">
        <f>VLOOKUP(A135,'[1]981800A'!$A$10:$M$306,5,TRUE)</f>
        <v>23454.91</v>
      </c>
      <c r="F135" s="199">
        <f>VLOOKUP(A135,'[1]981800A'!$A$10:$M$306,6,TRUE)</f>
        <v>41561.160000000003</v>
      </c>
      <c r="G135" s="199">
        <f>VLOOKUP(A135,'[1]981800A'!$A$10:$M$306,8,TRUE)</f>
        <v>2876.63</v>
      </c>
      <c r="H135" s="199">
        <f>VLOOKUP(A135,'[1]981800A'!$A$10:$M$306,9,TRUE)</f>
        <v>14654.056356000005</v>
      </c>
      <c r="I135" s="199">
        <f>VLOOKUP(A135,'[1]981800A'!$A$10:$M$306,10,TRUE)</f>
        <v>5355.13</v>
      </c>
      <c r="J135" s="199">
        <f>VLOOKUP(A135,'[1]981800A'!$A$10:$M$306,11,TRUE)</f>
        <v>0</v>
      </c>
      <c r="K135" s="199">
        <f>VLOOKUP(A135,'[1]981800A'!$A$10:$M$306,12,TRUE)</f>
        <v>87901.886356000017</v>
      </c>
      <c r="L135" s="217">
        <f>VLOOKUP(A135,'[1]981800A'!$A$10:$M$306,13,TRUE)</f>
        <v>-33550.356356000018</v>
      </c>
    </row>
    <row r="136" spans="1:12" s="16" customFormat="1">
      <c r="A136" s="125" t="s">
        <v>438</v>
      </c>
      <c r="B136" s="2" t="s">
        <v>196</v>
      </c>
      <c r="C136" s="199" t="str">
        <f>VLOOKUP(A136,'[1]981800A'!$A$10:$M$306,3,TRUE)</f>
        <v>BLC</v>
      </c>
      <c r="D136" s="199">
        <f>VLOOKUP(A136,'[1]981800A'!$A$10:$M$306,4,TRUE)</f>
        <v>257025.77000000002</v>
      </c>
      <c r="E136" s="199">
        <f>VLOOKUP(A136,'[1]981800A'!$A$10:$M$306,5,TRUE)</f>
        <v>113376.55</v>
      </c>
      <c r="F136" s="199">
        <f>VLOOKUP(A136,'[1]981800A'!$A$10:$M$306,6,TRUE)</f>
        <v>128747.34999999999</v>
      </c>
      <c r="G136" s="199">
        <f>VLOOKUP(A136,'[1]981800A'!$A$10:$M$306,8,TRUE)</f>
        <v>1276.26</v>
      </c>
      <c r="H136" s="199">
        <f>VLOOKUP(A136,'[1]981800A'!$A$10:$M$306,9,TRUE)</f>
        <v>30609.239787000006</v>
      </c>
      <c r="I136" s="199">
        <f>VLOOKUP(A136,'[1]981800A'!$A$10:$M$306,10,TRUE)</f>
        <v>1290.1600000000035</v>
      </c>
      <c r="J136" s="199">
        <f>VLOOKUP(A136,'[1]981800A'!$A$10:$M$306,11,TRUE)</f>
        <v>0</v>
      </c>
      <c r="K136" s="199">
        <f>VLOOKUP(A136,'[1]981800A'!$A$10:$M$306,12,TRUE)</f>
        <v>275299.55978700006</v>
      </c>
      <c r="L136" s="217">
        <f>VLOOKUP(A136,'[1]981800A'!$A$10:$M$306,13,TRUE)</f>
        <v>-18273.789787000045</v>
      </c>
    </row>
    <row r="137" spans="1:12">
      <c r="A137" s="125" t="s">
        <v>439</v>
      </c>
      <c r="B137" s="2" t="s">
        <v>197</v>
      </c>
      <c r="C137" s="199" t="str">
        <f>VLOOKUP(A137,'[1]981800A'!$A$10:$M$306,3,TRUE)</f>
        <v>BLS</v>
      </c>
      <c r="D137" s="199">
        <f>VLOOKUP(A137,'[1]981800A'!$A$10:$M$306,4,TRUE)</f>
        <v>345149.18</v>
      </c>
      <c r="E137" s="199">
        <f>VLOOKUP(A137,'[1]981800A'!$A$10:$M$306,5,TRUE)</f>
        <v>112815.96259971538</v>
      </c>
      <c r="F137" s="199">
        <f>VLOOKUP(A137,'[1]981800A'!$A$10:$M$306,6,TRUE)</f>
        <v>169237.67717119091</v>
      </c>
      <c r="G137" s="199">
        <f>VLOOKUP(A137,'[1]981800A'!$A$10:$M$306,8,TRUE)</f>
        <v>12716.180155356815</v>
      </c>
      <c r="H137" s="199">
        <f>VLOOKUP(A137,'[1]981800A'!$A$10:$M$306,9,TRUE)</f>
        <v>34699.2460891132</v>
      </c>
      <c r="I137" s="199">
        <f>VLOOKUP(A137,'[1]981800A'!$A$10:$M$306,10,TRUE)</f>
        <v>3702.8900737369195</v>
      </c>
      <c r="J137" s="199">
        <f>VLOOKUP(A137,'[1]981800A'!$A$10:$M$306,11,TRUE)</f>
        <v>0</v>
      </c>
      <c r="K137" s="199">
        <f>VLOOKUP(A137,'[1]981800A'!$A$10:$M$306,12,TRUE)</f>
        <v>333171.9560891132</v>
      </c>
      <c r="L137" s="217">
        <f>VLOOKUP(A137,'[1]981800A'!$A$10:$M$306,13,TRUE)</f>
        <v>11977.223910886794</v>
      </c>
    </row>
    <row r="138" spans="1:12">
      <c r="A138" s="125" t="s">
        <v>440</v>
      </c>
      <c r="B138" s="2" t="s">
        <v>198</v>
      </c>
      <c r="C138" s="199" t="str">
        <f>VLOOKUP(A138,'[1]981800A'!$A$10:$M$306,3,TRUE)</f>
        <v>BL</v>
      </c>
      <c r="D138" s="199">
        <f>VLOOKUP(A138,'[1]981800A'!$A$10:$M$306,4,TRUE)</f>
        <v>149485.30000000002</v>
      </c>
      <c r="E138" s="199">
        <f>VLOOKUP(A138,'[1]981800A'!$A$10:$M$306,5,TRUE)</f>
        <v>61705.07</v>
      </c>
      <c r="F138" s="199">
        <f>VLOOKUP(A138,'[1]981800A'!$A$10:$M$306,6,TRUE)</f>
        <v>84251.520000000004</v>
      </c>
      <c r="G138" s="199">
        <f>VLOOKUP(A138,'[1]981800A'!$A$10:$M$306,8,TRUE)</f>
        <v>713.33</v>
      </c>
      <c r="H138" s="199">
        <f>VLOOKUP(A138,'[1]981800A'!$A$10:$M$306,9,TRUE)</f>
        <v>21689.303915999997</v>
      </c>
      <c r="I138" s="199">
        <f>VLOOKUP(A138,'[1]981800A'!$A$10:$M$306,10,TRUE)</f>
        <v>2070.88</v>
      </c>
      <c r="J138" s="199">
        <f>VLOOKUP(A138,'[1]981800A'!$A$10:$M$306,11,TRUE)</f>
        <v>0</v>
      </c>
      <c r="K138" s="199">
        <f>VLOOKUP(A138,'[1]981800A'!$A$10:$M$306,12,TRUE)</f>
        <v>170430.10391599999</v>
      </c>
      <c r="L138" s="217">
        <f>VLOOKUP(A138,'[1]981800A'!$A$10:$M$306,13,TRUE)</f>
        <v>-20944.803915999975</v>
      </c>
    </row>
    <row r="139" spans="1:12">
      <c r="A139" s="125" t="s">
        <v>441</v>
      </c>
      <c r="B139" s="2" t="s">
        <v>199</v>
      </c>
      <c r="C139" s="199" t="str">
        <f>VLOOKUP(A139,'[1]981800A'!$A$10:$M$306,3,TRUE)</f>
        <v>BLC</v>
      </c>
      <c r="D139" s="199">
        <f>VLOOKUP(A139,'[1]981800A'!$A$10:$M$306,4,TRUE)</f>
        <v>965319.57</v>
      </c>
      <c r="E139" s="199">
        <f>VLOOKUP(A139,'[1]981800A'!$A$10:$M$306,5,TRUE)</f>
        <v>384120.79424829036</v>
      </c>
      <c r="F139" s="199">
        <f>VLOOKUP(A139,'[1]981800A'!$A$10:$M$306,6,TRUE)</f>
        <v>498542.58890386426</v>
      </c>
      <c r="G139" s="199">
        <f>VLOOKUP(A139,'[1]981800A'!$A$10:$M$306,8,TRUE)</f>
        <v>64371.954307042892</v>
      </c>
      <c r="H139" s="199">
        <f>VLOOKUP(A139,'[1]981800A'!$A$10:$M$306,9,TRUE)</f>
        <v>104681.48985937955</v>
      </c>
      <c r="I139" s="199">
        <f>VLOOKUP(A139,'[1]981800A'!$A$10:$M$306,10,TRUE)</f>
        <v>59448.654526188926</v>
      </c>
      <c r="J139" s="199">
        <f>VLOOKUP(A139,'[1]981800A'!$A$10:$M$306,11,TRUE)</f>
        <v>10951.838014613593</v>
      </c>
      <c r="K139" s="199">
        <f>VLOOKUP(A139,'[1]981800A'!$A$10:$M$306,12,TRUE)</f>
        <v>1122117.3198593797</v>
      </c>
      <c r="L139" s="217">
        <f>VLOOKUP(A139,'[1]981800A'!$A$10:$M$306,13,TRUE)</f>
        <v>-156797.74985937972</v>
      </c>
    </row>
    <row r="140" spans="1:12">
      <c r="A140" s="125" t="s">
        <v>442</v>
      </c>
      <c r="B140" s="2" t="s">
        <v>200</v>
      </c>
      <c r="C140" s="199" t="str">
        <f>VLOOKUP(A140,'[1]981800A'!$A$10:$M$306,3,TRUE)</f>
        <v>BLSC</v>
      </c>
      <c r="D140" s="199">
        <f>VLOOKUP(A140,'[1]981800A'!$A$10:$M$306,4,TRUE)</f>
        <v>183333.43</v>
      </c>
      <c r="E140" s="199">
        <f>VLOOKUP(A140,'[1]981800A'!$A$10:$M$306,5,TRUE)</f>
        <v>109367.25685470505</v>
      </c>
      <c r="F140" s="199">
        <f>VLOOKUP(A140,'[1]981800A'!$A$10:$M$306,6,TRUE)</f>
        <v>102038.10541097661</v>
      </c>
      <c r="G140" s="199">
        <f>VLOOKUP(A140,'[1]981800A'!$A$10:$M$306,8,TRUE)</f>
        <v>14869.527734318352</v>
      </c>
      <c r="H140" s="199">
        <f>VLOOKUP(A140,'[1]981800A'!$A$10:$M$306,9,TRUE)</f>
        <v>28396.864090992149</v>
      </c>
      <c r="I140" s="199">
        <f>VLOOKUP(A140,'[1]981800A'!$A$10:$M$306,10,TRUE)</f>
        <v>0</v>
      </c>
      <c r="J140" s="199">
        <f>VLOOKUP(A140,'[1]981800A'!$A$10:$M$306,11,TRUE)</f>
        <v>0</v>
      </c>
      <c r="K140" s="199">
        <f>VLOOKUP(A140,'[1]981800A'!$A$10:$M$306,12,TRUE)</f>
        <v>254671.75409099215</v>
      </c>
      <c r="L140" s="217">
        <f>VLOOKUP(A140,'[1]981800A'!$A$10:$M$306,13,TRUE)</f>
        <v>-71338.324090992159</v>
      </c>
    </row>
    <row r="141" spans="1:12">
      <c r="A141" s="125" t="s">
        <v>443</v>
      </c>
      <c r="B141" s="2" t="s">
        <v>201</v>
      </c>
      <c r="C141" s="199" t="str">
        <f>VLOOKUP(A141,'[1]981800A'!$A$10:$M$306,3,TRUE)</f>
        <v>BLSC</v>
      </c>
      <c r="D141" s="199">
        <f>VLOOKUP(A141,'[1]981800A'!$A$10:$M$306,4,TRUE)</f>
        <v>1344126.9799999997</v>
      </c>
      <c r="E141" s="199">
        <f>VLOOKUP(A141,'[1]981800A'!$A$10:$M$306,5,TRUE)</f>
        <v>743918.69</v>
      </c>
      <c r="F141" s="199">
        <f>VLOOKUP(A141,'[1]981800A'!$A$10:$M$306,6,TRUE)</f>
        <v>705696.45</v>
      </c>
      <c r="G141" s="199">
        <f>VLOOKUP(A141,'[1]981800A'!$A$10:$M$306,8,TRUE)</f>
        <v>114673.97</v>
      </c>
      <c r="H141" s="199">
        <f>VLOOKUP(A141,'[1]981800A'!$A$10:$M$306,9,TRUE)</f>
        <v>162761.09008499997</v>
      </c>
      <c r="I141" s="199">
        <f>VLOOKUP(A141,'[1]981800A'!$A$10:$M$306,10,TRUE)</f>
        <v>61803.510000000038</v>
      </c>
      <c r="J141" s="199">
        <f>VLOOKUP(A141,'[1]981800A'!$A$10:$M$306,11,TRUE)</f>
        <v>0</v>
      </c>
      <c r="K141" s="199">
        <f>VLOOKUP(A141,'[1]981800A'!$A$10:$M$306,12,TRUE)</f>
        <v>1788853.7100849999</v>
      </c>
      <c r="L141" s="217">
        <f>VLOOKUP(A141,'[1]981800A'!$A$10:$M$306,13,TRUE)</f>
        <v>-444726.73008500016</v>
      </c>
    </row>
    <row r="142" spans="1:12">
      <c r="A142" s="125" t="s">
        <v>444</v>
      </c>
      <c r="B142" s="2" t="s">
        <v>202</v>
      </c>
      <c r="C142" s="199" t="str">
        <f>VLOOKUP(A142,'[1]981800A'!$A$10:$M$306,3,TRUE)</f>
        <v>BL</v>
      </c>
      <c r="D142" s="199">
        <f>VLOOKUP(A142,'[1]981800A'!$A$10:$M$306,4,TRUE)</f>
        <v>38706.21</v>
      </c>
      <c r="E142" s="199">
        <f>VLOOKUP(A142,'[1]981800A'!$A$10:$M$306,5,TRUE)</f>
        <v>21693.25</v>
      </c>
      <c r="F142" s="199">
        <f>VLOOKUP(A142,'[1]981800A'!$A$10:$M$306,6,TRUE)</f>
        <v>44264.160000000003</v>
      </c>
      <c r="G142" s="199">
        <f>VLOOKUP(A142,'[1]981800A'!$A$10:$M$306,8,TRUE)</f>
        <v>4055.96</v>
      </c>
      <c r="H142" s="199">
        <f>VLOOKUP(A142,'[1]981800A'!$A$10:$M$306,9,TRUE)</f>
        <v>7396.8417000000009</v>
      </c>
      <c r="I142" s="199">
        <f>VLOOKUP(A142,'[1]981800A'!$A$10:$M$306,10,TRUE)</f>
        <v>2517.2800000000002</v>
      </c>
      <c r="J142" s="199">
        <f>VLOOKUP(A142,'[1]981800A'!$A$10:$M$306,11,TRUE)</f>
        <v>0</v>
      </c>
      <c r="K142" s="199">
        <f>VLOOKUP(A142,'[1]981800A'!$A$10:$M$306,12,TRUE)</f>
        <v>79927.491700000013</v>
      </c>
      <c r="L142" s="217">
        <f>VLOOKUP(A142,'[1]981800A'!$A$10:$M$306,13,TRUE)</f>
        <v>-41221.281700000014</v>
      </c>
    </row>
    <row r="143" spans="1:12">
      <c r="A143" s="125" t="s">
        <v>445</v>
      </c>
      <c r="B143" s="2" t="s">
        <v>203</v>
      </c>
      <c r="C143" s="199" t="str">
        <f>VLOOKUP(A143,'[1]981800A'!$A$10:$M$306,3,TRUE)</f>
        <v>BL</v>
      </c>
      <c r="D143" s="199">
        <f>VLOOKUP(A143,'[1]981800A'!$A$10:$M$306,4,TRUE)</f>
        <v>217052.24000000002</v>
      </c>
      <c r="E143" s="199">
        <f>VLOOKUP(A143,'[1]981800A'!$A$10:$M$306,5,TRUE)</f>
        <v>127340.00855787963</v>
      </c>
      <c r="F143" s="199">
        <f>VLOOKUP(A143,'[1]981800A'!$A$10:$M$306,6,TRUE)</f>
        <v>107684.97414642567</v>
      </c>
      <c r="G143" s="199">
        <f>VLOOKUP(A143,'[1]981800A'!$A$10:$M$306,8,TRUE)</f>
        <v>11485.133302449514</v>
      </c>
      <c r="H143" s="199">
        <f>VLOOKUP(A143,'[1]981800A'!$A$10:$M$306,9,TRUE)</f>
        <v>27549.145198202747</v>
      </c>
      <c r="I143" s="199">
        <f>VLOOKUP(A143,'[1]981800A'!$A$10:$M$306,10,TRUE)</f>
        <v>2191.7656709607108</v>
      </c>
      <c r="J143" s="199">
        <f>VLOOKUP(A143,'[1]981800A'!$A$10:$M$306,11,TRUE)</f>
        <v>3396.5583222844716</v>
      </c>
      <c r="K143" s="199">
        <f>VLOOKUP(A143,'[1]981800A'!$A$10:$M$306,12,TRUE)</f>
        <v>279647.58519820275</v>
      </c>
      <c r="L143" s="217">
        <f>VLOOKUP(A143,'[1]981800A'!$A$10:$M$306,13,TRUE)</f>
        <v>-62595.345198202733</v>
      </c>
    </row>
    <row r="144" spans="1:12">
      <c r="A144" s="125" t="s">
        <v>446</v>
      </c>
      <c r="B144" s="2" t="s">
        <v>204</v>
      </c>
      <c r="C144" s="199" t="str">
        <f>VLOOKUP(A144,'[1]981800A'!$A$10:$M$306,3,TRUE)</f>
        <v>BL</v>
      </c>
      <c r="D144" s="199">
        <f>VLOOKUP(A144,'[1]981800A'!$A$10:$M$306,4,TRUE)</f>
        <v>57549.22</v>
      </c>
      <c r="E144" s="199">
        <f>VLOOKUP(A144,'[1]981800A'!$A$10:$M$306,5,TRUE)</f>
        <v>38195.19</v>
      </c>
      <c r="F144" s="199">
        <f>VLOOKUP(A144,'[1]981800A'!$A$10:$M$306,6,TRUE)</f>
        <v>43788.68</v>
      </c>
      <c r="G144" s="199">
        <f>VLOOKUP(A144,'[1]981800A'!$A$10:$M$306,8,TRUE)</f>
        <v>270.58</v>
      </c>
      <c r="H144" s="199">
        <f>VLOOKUP(A144,'[1]981800A'!$A$10:$M$306,9,TRUE)</f>
        <v>13047.932157999998</v>
      </c>
      <c r="I144" s="199">
        <f>VLOOKUP(A144,'[1]981800A'!$A$10:$M$306,10,TRUE)</f>
        <v>1467.37</v>
      </c>
      <c r="J144" s="199">
        <f>VLOOKUP(A144,'[1]981800A'!$A$10:$M$306,11,TRUE)</f>
        <v>0</v>
      </c>
      <c r="K144" s="199">
        <f>VLOOKUP(A144,'[1]981800A'!$A$10:$M$306,12,TRUE)</f>
        <v>96769.752157999988</v>
      </c>
      <c r="L144" s="217">
        <f>VLOOKUP(A144,'[1]981800A'!$A$10:$M$306,13,TRUE)</f>
        <v>-39220.532157999987</v>
      </c>
    </row>
    <row r="145" spans="1:12">
      <c r="A145" s="125" t="s">
        <v>447</v>
      </c>
      <c r="B145" s="2" t="s">
        <v>205</v>
      </c>
      <c r="C145" s="199" t="str">
        <f>VLOOKUP(A145,'[1]981800A'!$A$10:$M$306,3,TRUE)</f>
        <v>BL</v>
      </c>
      <c r="D145" s="199">
        <f>VLOOKUP(A145,'[1]981800A'!$A$10:$M$306,4,TRUE)</f>
        <v>42815.98</v>
      </c>
      <c r="E145" s="199">
        <f>VLOOKUP(A145,'[1]981800A'!$A$10:$M$306,5,TRUE)</f>
        <v>31606.829999999998</v>
      </c>
      <c r="F145" s="199">
        <f>VLOOKUP(A145,'[1]981800A'!$A$10:$M$306,6,TRUE)</f>
        <v>39699.159999999996</v>
      </c>
      <c r="G145" s="199">
        <f>VLOOKUP(A145,'[1]981800A'!$A$10:$M$306,8,TRUE)</f>
        <v>1103.8399999999999</v>
      </c>
      <c r="H145" s="199">
        <f>VLOOKUP(A145,'[1]981800A'!$A$10:$M$306,9,TRUE)</f>
        <v>11822.677999999994</v>
      </c>
      <c r="I145" s="199">
        <f>VLOOKUP(A145,'[1]981800A'!$A$10:$M$306,10,TRUE)</f>
        <v>391</v>
      </c>
      <c r="J145" s="199">
        <f>VLOOKUP(A145,'[1]981800A'!$A$10:$M$306,11,TRUE)</f>
        <v>0</v>
      </c>
      <c r="K145" s="199">
        <f>VLOOKUP(A145,'[1]981800A'!$A$10:$M$306,12,TRUE)</f>
        <v>84623.507999999987</v>
      </c>
      <c r="L145" s="217">
        <f>VLOOKUP(A145,'[1]981800A'!$A$10:$M$306,13,TRUE)</f>
        <v>-41807.527999999984</v>
      </c>
    </row>
    <row r="146" spans="1:12">
      <c r="A146" s="125" t="s">
        <v>448</v>
      </c>
      <c r="B146" s="2" t="s">
        <v>206</v>
      </c>
      <c r="C146" s="199" t="str">
        <f>VLOOKUP(A146,'[1]981800A'!$A$10:$M$306,3,TRUE)</f>
        <v>BL</v>
      </c>
      <c r="D146" s="199">
        <f>VLOOKUP(A146,'[1]981800A'!$A$10:$M$306,4,TRUE)</f>
        <v>92182.140000000014</v>
      </c>
      <c r="E146" s="199">
        <f>VLOOKUP(A146,'[1]981800A'!$A$10:$M$306,5,TRUE)</f>
        <v>45926.92</v>
      </c>
      <c r="F146" s="199">
        <f>VLOOKUP(A146,'[1]981800A'!$A$10:$M$306,6,TRUE)</f>
        <v>66722.489999999991</v>
      </c>
      <c r="G146" s="199">
        <f>VLOOKUP(A146,'[1]981800A'!$A$10:$M$306,8,TRUE)</f>
        <v>2793.87</v>
      </c>
      <c r="H146" s="199">
        <f>VLOOKUP(A146,'[1]981800A'!$A$10:$M$306,9,TRUE)</f>
        <v>16387.201591999998</v>
      </c>
      <c r="I146" s="199">
        <f>VLOOKUP(A146,'[1]981800A'!$A$10:$M$306,10,TRUE)</f>
        <v>1485.38</v>
      </c>
      <c r="J146" s="199">
        <f>VLOOKUP(A146,'[1]981800A'!$A$10:$M$306,11,TRUE)</f>
        <v>0</v>
      </c>
      <c r="K146" s="199">
        <f>VLOOKUP(A146,'[1]981800A'!$A$10:$M$306,12,TRUE)</f>
        <v>133315.861592</v>
      </c>
      <c r="L146" s="217">
        <f>VLOOKUP(A146,'[1]981800A'!$A$10:$M$306,13,TRUE)</f>
        <v>-41133.721591999987</v>
      </c>
    </row>
    <row r="147" spans="1:12">
      <c r="A147" s="125" t="s">
        <v>449</v>
      </c>
      <c r="B147" s="2" t="s">
        <v>207</v>
      </c>
      <c r="C147" s="199" t="str">
        <f>VLOOKUP(A147,'[1]981800A'!$A$10:$M$306,3,TRUE)</f>
        <v>BL</v>
      </c>
      <c r="D147" s="199">
        <f>VLOOKUP(A147,'[1]981800A'!$A$10:$M$306,4,TRUE)</f>
        <v>88352.639999999999</v>
      </c>
      <c r="E147" s="199">
        <f>VLOOKUP(A147,'[1]981800A'!$A$10:$M$306,5,TRUE)</f>
        <v>51566.11</v>
      </c>
      <c r="F147" s="199">
        <f>VLOOKUP(A147,'[1]981800A'!$A$10:$M$306,6,TRUE)</f>
        <v>75027.899999999994</v>
      </c>
      <c r="G147" s="199">
        <f>VLOOKUP(A147,'[1]981800A'!$A$10:$M$306,8,TRUE)</f>
        <v>609.37</v>
      </c>
      <c r="H147" s="199">
        <f>VLOOKUP(A147,'[1]981800A'!$A$10:$M$306,9,TRUE)</f>
        <v>20448.233558999997</v>
      </c>
      <c r="I147" s="199">
        <f>VLOOKUP(A147,'[1]981800A'!$A$10:$M$306,10,TRUE)</f>
        <v>350.22</v>
      </c>
      <c r="J147" s="199">
        <f>VLOOKUP(A147,'[1]981800A'!$A$10:$M$306,11,TRUE)</f>
        <v>0</v>
      </c>
      <c r="K147" s="199">
        <f>VLOOKUP(A147,'[1]981800A'!$A$10:$M$306,12,TRUE)</f>
        <v>148001.83355899999</v>
      </c>
      <c r="L147" s="217">
        <f>VLOOKUP(A147,'[1]981800A'!$A$10:$M$306,13,TRUE)</f>
        <v>-59649.193558999992</v>
      </c>
    </row>
    <row r="148" spans="1:12">
      <c r="A148" s="125" t="s">
        <v>450</v>
      </c>
      <c r="B148" s="2" t="s">
        <v>208</v>
      </c>
      <c r="C148" s="199" t="str">
        <f>VLOOKUP(A148,'[1]981800A'!$A$10:$M$306,3,TRUE)</f>
        <v>BL</v>
      </c>
      <c r="D148" s="199">
        <f>VLOOKUP(A148,'[1]981800A'!$A$10:$M$306,4,TRUE)</f>
        <v>46133.11</v>
      </c>
      <c r="E148" s="199">
        <f>VLOOKUP(A148,'[1]981800A'!$A$10:$M$306,5,TRUE)</f>
        <v>39333.57</v>
      </c>
      <c r="F148" s="199">
        <f>VLOOKUP(A148,'[1]981800A'!$A$10:$M$306,6,TRUE)</f>
        <v>64593.170000000006</v>
      </c>
      <c r="G148" s="199">
        <f>VLOOKUP(A148,'[1]981800A'!$A$10:$M$306,8,TRUE)</f>
        <v>1928.83</v>
      </c>
      <c r="H148" s="199">
        <f>VLOOKUP(A148,'[1]981800A'!$A$10:$M$306,9,TRUE)</f>
        <v>18743.254018000003</v>
      </c>
      <c r="I148" s="199">
        <f>VLOOKUP(A148,'[1]981800A'!$A$10:$M$306,10,TRUE)</f>
        <v>1216.54</v>
      </c>
      <c r="J148" s="199">
        <f>VLOOKUP(A148,'[1]981800A'!$A$10:$M$306,11,TRUE)</f>
        <v>0</v>
      </c>
      <c r="K148" s="199">
        <f>VLOOKUP(A148,'[1]981800A'!$A$10:$M$306,12,TRUE)</f>
        <v>125815.36401800001</v>
      </c>
      <c r="L148" s="217">
        <f>VLOOKUP(A148,'[1]981800A'!$A$10:$M$306,13,TRUE)</f>
        <v>-79682.254018000007</v>
      </c>
    </row>
    <row r="149" spans="1:12">
      <c r="A149" s="125" t="s">
        <v>451</v>
      </c>
      <c r="B149" s="2" t="s">
        <v>209</v>
      </c>
      <c r="C149" s="199" t="str">
        <f>VLOOKUP(A149,'[1]981800A'!$A$10:$M$306,3,TRUE)</f>
        <v>BL</v>
      </c>
      <c r="D149" s="199">
        <f>VLOOKUP(A149,'[1]981800A'!$A$10:$M$306,4,TRUE)</f>
        <v>223019.71000000002</v>
      </c>
      <c r="E149" s="199">
        <f>VLOOKUP(A149,'[1]981800A'!$A$10:$M$306,5,TRUE)</f>
        <v>129028.96</v>
      </c>
      <c r="F149" s="199">
        <f>VLOOKUP(A149,'[1]981800A'!$A$10:$M$306,6,TRUE)</f>
        <v>107909.88</v>
      </c>
      <c r="G149" s="199">
        <f>VLOOKUP(A149,'[1]981800A'!$A$10:$M$306,8,TRUE)</f>
        <v>638.19000000000005</v>
      </c>
      <c r="H149" s="199">
        <f>VLOOKUP(A149,'[1]981800A'!$A$10:$M$306,9,TRUE)</f>
        <v>25410.726230000007</v>
      </c>
      <c r="I149" s="199">
        <f>VLOOKUP(A149,'[1]981800A'!$A$10:$M$306,10,TRUE)</f>
        <v>277.31</v>
      </c>
      <c r="J149" s="199">
        <f>VLOOKUP(A149,'[1]981800A'!$A$10:$M$306,11,TRUE)</f>
        <v>0</v>
      </c>
      <c r="K149" s="199">
        <f>VLOOKUP(A149,'[1]981800A'!$A$10:$M$306,12,TRUE)</f>
        <v>263265.06623000005</v>
      </c>
      <c r="L149" s="217">
        <f>VLOOKUP(A149,'[1]981800A'!$A$10:$M$306,13,TRUE)</f>
        <v>-40245.356230000034</v>
      </c>
    </row>
    <row r="150" spans="1:12">
      <c r="A150" s="125" t="s">
        <v>452</v>
      </c>
      <c r="B150" s="2" t="s">
        <v>210</v>
      </c>
      <c r="C150" s="199" t="str">
        <f>VLOOKUP(A150,'[1]981800A'!$A$10:$M$306,3,TRUE)</f>
        <v>BL</v>
      </c>
      <c r="D150" s="199">
        <f>VLOOKUP(A150,'[1]981800A'!$A$10:$M$306,4,TRUE)</f>
        <v>53529.829999999994</v>
      </c>
      <c r="E150" s="199">
        <f>VLOOKUP(A150,'[1]981800A'!$A$10:$M$306,5,TRUE)</f>
        <v>22194.85</v>
      </c>
      <c r="F150" s="199">
        <f>VLOOKUP(A150,'[1]981800A'!$A$10:$M$306,6,TRUE)</f>
        <v>29908.870000000003</v>
      </c>
      <c r="G150" s="199">
        <f>VLOOKUP(A150,'[1]981800A'!$A$10:$M$306,8,TRUE)</f>
        <v>2908.75</v>
      </c>
      <c r="H150" s="199">
        <f>VLOOKUP(A150,'[1]981800A'!$A$10:$M$306,9,TRUE)</f>
        <v>6542.9030840000005</v>
      </c>
      <c r="I150" s="199">
        <f>VLOOKUP(A150,'[1]981800A'!$A$10:$M$306,10,TRUE)</f>
        <v>194</v>
      </c>
      <c r="J150" s="199">
        <f>VLOOKUP(A150,'[1]981800A'!$A$10:$M$306,11,TRUE)</f>
        <v>0</v>
      </c>
      <c r="K150" s="199">
        <f>VLOOKUP(A150,'[1]981800A'!$A$10:$M$306,12,TRUE)</f>
        <v>61749.373083999999</v>
      </c>
      <c r="L150" s="217">
        <f>VLOOKUP(A150,'[1]981800A'!$A$10:$M$306,13,TRUE)</f>
        <v>-8219.5430840000045</v>
      </c>
    </row>
    <row r="151" spans="1:12">
      <c r="A151" s="125" t="s">
        <v>453</v>
      </c>
      <c r="B151" s="2" t="s">
        <v>211</v>
      </c>
      <c r="C151" s="199" t="str">
        <f>VLOOKUP(A151,'[1]981800A'!$A$10:$M$306,3,TRUE)</f>
        <v>BL</v>
      </c>
      <c r="D151" s="199">
        <f>VLOOKUP(A151,'[1]981800A'!$A$10:$M$306,4,TRUE)</f>
        <v>81790.159999999989</v>
      </c>
      <c r="E151" s="199">
        <f>VLOOKUP(A151,'[1]981800A'!$A$10:$M$306,5,TRUE)</f>
        <v>39995.07</v>
      </c>
      <c r="F151" s="199">
        <f>VLOOKUP(A151,'[1]981800A'!$A$10:$M$306,6,TRUE)</f>
        <v>38331.57</v>
      </c>
      <c r="G151" s="199">
        <f>VLOOKUP(A151,'[1]981800A'!$A$10:$M$306,8,TRUE)</f>
        <v>16.8</v>
      </c>
      <c r="H151" s="199">
        <f>VLOOKUP(A151,'[1]981800A'!$A$10:$M$306,9,TRUE)</f>
        <v>8082.1685150000003</v>
      </c>
      <c r="I151" s="199">
        <f>VLOOKUP(A151,'[1]981800A'!$A$10:$M$306,10,TRUE)</f>
        <v>230</v>
      </c>
      <c r="J151" s="199">
        <f>VLOOKUP(A151,'[1]981800A'!$A$10:$M$306,11,TRUE)</f>
        <v>0</v>
      </c>
      <c r="K151" s="199">
        <f>VLOOKUP(A151,'[1]981800A'!$A$10:$M$306,12,TRUE)</f>
        <v>86655.608515</v>
      </c>
      <c r="L151" s="217">
        <f>VLOOKUP(A151,'[1]981800A'!$A$10:$M$306,13,TRUE)</f>
        <v>-4865.448515000011</v>
      </c>
    </row>
    <row r="152" spans="1:12">
      <c r="A152" s="125" t="s">
        <v>454</v>
      </c>
      <c r="B152" s="2" t="s">
        <v>212</v>
      </c>
      <c r="C152" s="199" t="str">
        <f>VLOOKUP(A152,'[1]981800A'!$A$10:$M$306,3,TRUE)</f>
        <v>BLS</v>
      </c>
      <c r="D152" s="199">
        <f>VLOOKUP(A152,'[1]981800A'!$A$10:$M$306,4,TRUE)</f>
        <v>1660013.54</v>
      </c>
      <c r="E152" s="199">
        <f>VLOOKUP(A152,'[1]981800A'!$A$10:$M$306,5,TRUE)</f>
        <v>664235.55007075518</v>
      </c>
      <c r="F152" s="199">
        <f>VLOOKUP(A152,'[1]981800A'!$A$10:$M$306,6,TRUE)</f>
        <v>606590.95684041001</v>
      </c>
      <c r="G152" s="199">
        <f>VLOOKUP(A152,'[1]981800A'!$A$10:$M$306,8,TRUE)</f>
        <v>92311.975301139246</v>
      </c>
      <c r="H152" s="199">
        <f>VLOOKUP(A152,'[1]981800A'!$A$10:$M$306,9,TRUE)</f>
        <v>114225.03913877117</v>
      </c>
      <c r="I152" s="199">
        <f>VLOOKUP(A152,'[1]981800A'!$A$10:$M$306,10,TRUE)</f>
        <v>20851.567787695618</v>
      </c>
      <c r="J152" s="199">
        <f>VLOOKUP(A152,'[1]981800A'!$A$10:$M$306,11,TRUE)</f>
        <v>0</v>
      </c>
      <c r="K152" s="199">
        <f>VLOOKUP(A152,'[1]981800A'!$A$10:$M$306,12,TRUE)</f>
        <v>1498215.0891387712</v>
      </c>
      <c r="L152" s="217">
        <f>VLOOKUP(A152,'[1]981800A'!$A$10:$M$306,13,TRUE)</f>
        <v>161798.45086122886</v>
      </c>
    </row>
    <row r="153" spans="1:12" s="16" customFormat="1">
      <c r="A153" s="125" t="s">
        <v>455</v>
      </c>
      <c r="B153" s="2" t="s">
        <v>213</v>
      </c>
      <c r="C153" s="199" t="str">
        <f>VLOOKUP(A153,'[1]981800A'!$A$10:$M$306,3,TRUE)</f>
        <v>BL</v>
      </c>
      <c r="D153" s="199">
        <f>VLOOKUP(A153,'[1]981800A'!$A$10:$M$306,4,TRUE)</f>
        <v>95296.580000000016</v>
      </c>
      <c r="E153" s="199">
        <f>VLOOKUP(A153,'[1]981800A'!$A$10:$M$306,5,TRUE)</f>
        <v>68731.48</v>
      </c>
      <c r="F153" s="199">
        <f>VLOOKUP(A153,'[1]981800A'!$A$10:$M$306,6,TRUE)</f>
        <v>63512.270000000004</v>
      </c>
      <c r="G153" s="199">
        <f>VLOOKUP(A153,'[1]981800A'!$A$10:$M$306,8,TRUE)</f>
        <v>2965.51</v>
      </c>
      <c r="H153" s="199">
        <f>VLOOKUP(A153,'[1]981800A'!$A$10:$M$306,9,TRUE)</f>
        <v>25454.71548000001</v>
      </c>
      <c r="I153" s="199">
        <f>VLOOKUP(A153,'[1]981800A'!$A$10:$M$306,10,TRUE)</f>
        <v>2170.3200000000002</v>
      </c>
      <c r="J153" s="199">
        <f>VLOOKUP(A153,'[1]981800A'!$A$10:$M$306,11,TRUE)</f>
        <v>11361.4</v>
      </c>
      <c r="K153" s="199">
        <f>VLOOKUP(A153,'[1]981800A'!$A$10:$M$306,12,TRUE)</f>
        <v>174195.69548000002</v>
      </c>
      <c r="L153" s="217">
        <f>VLOOKUP(A153,'[1]981800A'!$A$10:$M$306,13,TRUE)</f>
        <v>-78899.115480000008</v>
      </c>
    </row>
    <row r="154" spans="1:12">
      <c r="A154" s="125" t="s">
        <v>456</v>
      </c>
      <c r="B154" s="2" t="s">
        <v>214</v>
      </c>
      <c r="C154" s="199" t="str">
        <f>VLOOKUP(A154,'[1]981800A'!$A$10:$M$306,3,TRUE)</f>
        <v>BLS</v>
      </c>
      <c r="D154" s="199">
        <f>VLOOKUP(A154,'[1]981800A'!$A$10:$M$306,4,TRUE)</f>
        <v>295291.83999999997</v>
      </c>
      <c r="E154" s="199">
        <f>VLOOKUP(A154,'[1]981800A'!$A$10:$M$306,5,TRUE)</f>
        <v>134135.71</v>
      </c>
      <c r="F154" s="199">
        <f>VLOOKUP(A154,'[1]981800A'!$A$10:$M$306,6,TRUE)</f>
        <v>151816.79999999999</v>
      </c>
      <c r="G154" s="199">
        <f>VLOOKUP(A154,'[1]981800A'!$A$10:$M$306,8,TRUE)</f>
        <v>20211.8</v>
      </c>
      <c r="H154" s="199">
        <f>VLOOKUP(A154,'[1]981800A'!$A$10:$M$306,9,TRUE)</f>
        <v>23797.237187999999</v>
      </c>
      <c r="I154" s="199">
        <f>VLOOKUP(A154,'[1]981800A'!$A$10:$M$306,10,TRUE)</f>
        <v>2694.14</v>
      </c>
      <c r="J154" s="199">
        <f>VLOOKUP(A154,'[1]981800A'!$A$10:$M$306,11,TRUE)</f>
        <v>0</v>
      </c>
      <c r="K154" s="199">
        <f>VLOOKUP(A154,'[1]981800A'!$A$10:$M$306,12,TRUE)</f>
        <v>332655.68718800001</v>
      </c>
      <c r="L154" s="217">
        <f>VLOOKUP(A154,'[1]981800A'!$A$10:$M$306,13,TRUE)</f>
        <v>-37363.847188000043</v>
      </c>
    </row>
    <row r="155" spans="1:12">
      <c r="A155" s="125" t="s">
        <v>457</v>
      </c>
      <c r="B155" s="2" t="s">
        <v>215</v>
      </c>
      <c r="C155" s="199" t="str">
        <f>VLOOKUP(A155,'[1]981800A'!$A$10:$M$306,3,TRUE)</f>
        <v>BL</v>
      </c>
      <c r="D155" s="199">
        <f>VLOOKUP(A155,'[1]981800A'!$A$10:$M$306,4,TRUE)</f>
        <v>863762.72</v>
      </c>
      <c r="E155" s="199">
        <f>VLOOKUP(A155,'[1]981800A'!$A$10:$M$306,5,TRUE)</f>
        <v>413369.95242627827</v>
      </c>
      <c r="F155" s="199">
        <f>VLOOKUP(A155,'[1]981800A'!$A$10:$M$306,6,TRUE)</f>
        <v>400025.59169445513</v>
      </c>
      <c r="G155" s="199">
        <f>VLOOKUP(A155,'[1]981800A'!$A$10:$M$306,8,TRUE)</f>
        <v>15001.024900173767</v>
      </c>
      <c r="H155" s="199">
        <f>VLOOKUP(A155,'[1]981800A'!$A$10:$M$306,9,TRUE)</f>
        <v>75626.763987532686</v>
      </c>
      <c r="I155" s="199">
        <f>VLOOKUP(A155,'[1]981800A'!$A$10:$M$306,10,TRUE)</f>
        <v>29836.700979092788</v>
      </c>
      <c r="J155" s="199">
        <f>VLOOKUP(A155,'[1]981800A'!$A$10:$M$306,11,TRUE)</f>
        <v>0</v>
      </c>
      <c r="K155" s="199">
        <f>VLOOKUP(A155,'[1]981800A'!$A$10:$M$306,12,TRUE)</f>
        <v>933860.0339875326</v>
      </c>
      <c r="L155" s="217">
        <f>VLOOKUP(A155,'[1]981800A'!$A$10:$M$306,13,TRUE)</f>
        <v>-70097.313987532631</v>
      </c>
    </row>
    <row r="156" spans="1:12">
      <c r="A156" s="125" t="s">
        <v>458</v>
      </c>
      <c r="B156" s="2" t="s">
        <v>216</v>
      </c>
      <c r="C156" s="199" t="str">
        <f>VLOOKUP(A156,'[1]981800A'!$A$10:$M$306,3,TRUE)</f>
        <v>BLS</v>
      </c>
      <c r="D156" s="199">
        <f>VLOOKUP(A156,'[1]981800A'!$A$10:$M$306,4,TRUE)</f>
        <v>195133.65</v>
      </c>
      <c r="E156" s="199">
        <f>VLOOKUP(A156,'[1]981800A'!$A$10:$M$306,5,TRUE)</f>
        <v>81389.72</v>
      </c>
      <c r="F156" s="199">
        <f>VLOOKUP(A156,'[1]981800A'!$A$10:$M$306,6,TRUE)</f>
        <v>124372.22</v>
      </c>
      <c r="G156" s="199">
        <f>VLOOKUP(A156,'[1]981800A'!$A$10:$M$306,8,TRUE)</f>
        <v>3993.57</v>
      </c>
      <c r="H156" s="199">
        <f>VLOOKUP(A156,'[1]981800A'!$A$10:$M$306,9,TRUE)</f>
        <v>22015.847664000001</v>
      </c>
      <c r="I156" s="199">
        <f>VLOOKUP(A156,'[1]981800A'!$A$10:$M$306,10,TRUE)</f>
        <v>4580.1499999999996</v>
      </c>
      <c r="J156" s="199">
        <f>VLOOKUP(A156,'[1]981800A'!$A$10:$M$306,11,TRUE)</f>
        <v>8299.31</v>
      </c>
      <c r="K156" s="199">
        <f>VLOOKUP(A156,'[1]981800A'!$A$10:$M$306,12,TRUE)</f>
        <v>244650.817664</v>
      </c>
      <c r="L156" s="217">
        <f>VLOOKUP(A156,'[1]981800A'!$A$10:$M$306,13,TRUE)</f>
        <v>-49517.167664000008</v>
      </c>
    </row>
    <row r="157" spans="1:12">
      <c r="A157" s="125" t="s">
        <v>459</v>
      </c>
      <c r="B157" s="2" t="s">
        <v>217</v>
      </c>
      <c r="C157" s="199" t="str">
        <f>VLOOKUP(A157,'[1]981800A'!$A$10:$M$306,3,TRUE)</f>
        <v>BLS</v>
      </c>
      <c r="D157" s="199">
        <f>VLOOKUP(A157,'[1]981800A'!$A$10:$M$306,4,TRUE)</f>
        <v>91559.909999999989</v>
      </c>
      <c r="E157" s="199">
        <f>VLOOKUP(A157,'[1]981800A'!$A$10:$M$306,5,TRUE)</f>
        <v>58502.44</v>
      </c>
      <c r="F157" s="199">
        <f>VLOOKUP(A157,'[1]981800A'!$A$10:$M$306,6,TRUE)</f>
        <v>76714.51999999999</v>
      </c>
      <c r="G157" s="199">
        <f>VLOOKUP(A157,'[1]981800A'!$A$10:$M$306,8,TRUE)</f>
        <v>9097.93</v>
      </c>
      <c r="H157" s="199">
        <f>VLOOKUP(A157,'[1]981800A'!$A$10:$M$306,9,TRUE)</f>
        <v>19524.363647999991</v>
      </c>
      <c r="I157" s="199">
        <f>VLOOKUP(A157,'[1]981800A'!$A$10:$M$306,10,TRUE)</f>
        <v>2613.11</v>
      </c>
      <c r="J157" s="199">
        <f>VLOOKUP(A157,'[1]981800A'!$A$10:$M$306,11,TRUE)</f>
        <v>777</v>
      </c>
      <c r="K157" s="199">
        <f>VLOOKUP(A157,'[1]981800A'!$A$10:$M$306,12,TRUE)</f>
        <v>167229.36364799997</v>
      </c>
      <c r="L157" s="217">
        <f>VLOOKUP(A157,'[1]981800A'!$A$10:$M$306,13,TRUE)</f>
        <v>-75669.453647999981</v>
      </c>
    </row>
    <row r="158" spans="1:12" s="16" customFormat="1">
      <c r="A158" s="125" t="s">
        <v>460</v>
      </c>
      <c r="B158" s="2" t="s">
        <v>218</v>
      </c>
      <c r="C158" s="199" t="str">
        <f>VLOOKUP(A158,'[1]981800A'!$A$10:$M$306,3,TRUE)</f>
        <v>BLSC</v>
      </c>
      <c r="D158" s="199">
        <f>VLOOKUP(A158,'[1]981800A'!$A$10:$M$306,4,TRUE)</f>
        <v>691492.56</v>
      </c>
      <c r="E158" s="199">
        <f>VLOOKUP(A158,'[1]981800A'!$A$10:$M$306,5,TRUE)</f>
        <v>278082.41000000003</v>
      </c>
      <c r="F158" s="199">
        <f>VLOOKUP(A158,'[1]981800A'!$A$10:$M$306,6,TRUE)</f>
        <v>273827.52</v>
      </c>
      <c r="G158" s="199">
        <f>VLOOKUP(A158,'[1]981800A'!$A$10:$M$306,8,TRUE)</f>
        <v>21729.52</v>
      </c>
      <c r="H158" s="199">
        <f>VLOOKUP(A158,'[1]981800A'!$A$10:$M$306,9,TRUE)</f>
        <v>46975.706202999994</v>
      </c>
      <c r="I158" s="199">
        <f>VLOOKUP(A158,'[1]981800A'!$A$10:$M$306,10,TRUE)</f>
        <v>60589.329999999987</v>
      </c>
      <c r="J158" s="199">
        <f>VLOOKUP(A158,'[1]981800A'!$A$10:$M$306,11,TRUE)</f>
        <v>47208.38</v>
      </c>
      <c r="K158" s="199">
        <f>VLOOKUP(A158,'[1]981800A'!$A$10:$M$306,12,TRUE)</f>
        <v>728412.86620300007</v>
      </c>
      <c r="L158" s="217">
        <f>VLOOKUP(A158,'[1]981800A'!$A$10:$M$306,13,TRUE)</f>
        <v>-36920.306203000015</v>
      </c>
    </row>
    <row r="159" spans="1:12">
      <c r="A159" s="125" t="s">
        <v>461</v>
      </c>
      <c r="B159" s="2" t="s">
        <v>219</v>
      </c>
      <c r="C159" s="199" t="str">
        <f>VLOOKUP(A159,'[1]981800A'!$A$10:$M$306,3,TRUE)</f>
        <v>BLC</v>
      </c>
      <c r="D159" s="199">
        <f>VLOOKUP(A159,'[1]981800A'!$A$10:$M$306,4,TRUE)</f>
        <v>365160.70999999996</v>
      </c>
      <c r="E159" s="199">
        <f>VLOOKUP(A159,'[1]981800A'!$A$10:$M$306,5,TRUE)</f>
        <v>149847.56</v>
      </c>
      <c r="F159" s="199">
        <f>VLOOKUP(A159,'[1]981800A'!$A$10:$M$306,6,TRUE)</f>
        <v>214831.35000000003</v>
      </c>
      <c r="G159" s="199">
        <f>VLOOKUP(A159,'[1]981800A'!$A$10:$M$306,8,TRUE)</f>
        <v>20083.78</v>
      </c>
      <c r="H159" s="199">
        <f>VLOOKUP(A159,'[1]981800A'!$A$10:$M$306,9,TRUE)</f>
        <v>78000.859109000012</v>
      </c>
      <c r="I159" s="199">
        <f>VLOOKUP(A159,'[1]981800A'!$A$10:$M$306,10,TRUE)</f>
        <v>12785.279999999988</v>
      </c>
      <c r="J159" s="199">
        <f>VLOOKUP(A159,'[1]981800A'!$A$10:$M$306,11,TRUE)</f>
        <v>0</v>
      </c>
      <c r="K159" s="199">
        <f>VLOOKUP(A159,'[1]981800A'!$A$10:$M$306,12,TRUE)</f>
        <v>475548.82910900004</v>
      </c>
      <c r="L159" s="217">
        <f>VLOOKUP(A159,'[1]981800A'!$A$10:$M$306,13,TRUE)</f>
        <v>-110388.11910900008</v>
      </c>
    </row>
    <row r="160" spans="1:12">
      <c r="A160" s="125" t="s">
        <v>462</v>
      </c>
      <c r="B160" s="2" t="s">
        <v>220</v>
      </c>
      <c r="C160" s="199" t="str">
        <f>VLOOKUP(A160,'[1]981800A'!$A$10:$M$306,3,TRUE)</f>
        <v>BLSC</v>
      </c>
      <c r="D160" s="199">
        <f>VLOOKUP(A160,'[1]981800A'!$A$10:$M$306,4,TRUE)</f>
        <v>485333.72000000003</v>
      </c>
      <c r="E160" s="199">
        <f>VLOOKUP(A160,'[1]981800A'!$A$10:$M$306,5,TRUE)</f>
        <v>225867.8</v>
      </c>
      <c r="F160" s="199">
        <f>VLOOKUP(A160,'[1]981800A'!$A$10:$M$306,6,TRUE)</f>
        <v>183437.7</v>
      </c>
      <c r="G160" s="199">
        <f>VLOOKUP(A160,'[1]981800A'!$A$10:$M$306,8,TRUE)</f>
        <v>14271.83</v>
      </c>
      <c r="H160" s="199">
        <f>VLOOKUP(A160,'[1]981800A'!$A$10:$M$306,9,TRUE)</f>
        <v>48925.207240000011</v>
      </c>
      <c r="I160" s="199">
        <f>VLOOKUP(A160,'[1]981800A'!$A$10:$M$306,10,TRUE)</f>
        <v>40601.270000000004</v>
      </c>
      <c r="J160" s="199">
        <f>VLOOKUP(A160,'[1]981800A'!$A$10:$M$306,11,TRUE)</f>
        <v>0</v>
      </c>
      <c r="K160" s="199">
        <f>VLOOKUP(A160,'[1]981800A'!$A$10:$M$306,12,TRUE)</f>
        <v>513103.80724000005</v>
      </c>
      <c r="L160" s="217">
        <f>VLOOKUP(A160,'[1]981800A'!$A$10:$M$306,13,TRUE)</f>
        <v>-27770.087240000023</v>
      </c>
    </row>
    <row r="161" spans="1:12">
      <c r="A161" s="125" t="s">
        <v>463</v>
      </c>
      <c r="B161" s="2" t="s">
        <v>221</v>
      </c>
      <c r="C161" s="199" t="str">
        <f>VLOOKUP(A161,'[1]981800A'!$A$10:$M$306,3,TRUE)</f>
        <v>BLS</v>
      </c>
      <c r="D161" s="199">
        <f>VLOOKUP(A161,'[1]981800A'!$A$10:$M$306,4,TRUE)</f>
        <v>168822.53</v>
      </c>
      <c r="E161" s="199">
        <f>VLOOKUP(A161,'[1]981800A'!$A$10:$M$306,5,TRUE)</f>
        <v>91794.319999999992</v>
      </c>
      <c r="F161" s="199">
        <f>VLOOKUP(A161,'[1]981800A'!$A$10:$M$306,6,TRUE)</f>
        <v>84990.97</v>
      </c>
      <c r="G161" s="199">
        <f>VLOOKUP(A161,'[1]981800A'!$A$10:$M$306,8,TRUE)</f>
        <v>6189.9</v>
      </c>
      <c r="H161" s="199">
        <f>VLOOKUP(A161,'[1]981800A'!$A$10:$M$306,9,TRUE)</f>
        <v>29045.296246999995</v>
      </c>
      <c r="I161" s="199">
        <f>VLOOKUP(A161,'[1]981800A'!$A$10:$M$306,10,TRUE)</f>
        <v>1883.2</v>
      </c>
      <c r="J161" s="199">
        <f>VLOOKUP(A161,'[1]981800A'!$A$10:$M$306,11,TRUE)</f>
        <v>0</v>
      </c>
      <c r="K161" s="199">
        <f>VLOOKUP(A161,'[1]981800A'!$A$10:$M$306,12,TRUE)</f>
        <v>213903.68624699998</v>
      </c>
      <c r="L161" s="217">
        <f>VLOOKUP(A161,'[1]981800A'!$A$10:$M$306,13,TRUE)</f>
        <v>-45081.156246999977</v>
      </c>
    </row>
    <row r="162" spans="1:12">
      <c r="A162" s="125" t="s">
        <v>464</v>
      </c>
      <c r="B162" s="2" t="s">
        <v>222</v>
      </c>
      <c r="C162" s="199" t="str">
        <f>VLOOKUP(A162,'[1]981800A'!$A$10:$M$306,3,TRUE)</f>
        <v>BL</v>
      </c>
      <c r="D162" s="199">
        <f>VLOOKUP(A162,'[1]981800A'!$A$10:$M$306,4,TRUE)</f>
        <v>221647.75999999998</v>
      </c>
      <c r="E162" s="199">
        <f>VLOOKUP(A162,'[1]981800A'!$A$10:$M$306,5,TRUE)</f>
        <v>111666.23</v>
      </c>
      <c r="F162" s="199">
        <f>VLOOKUP(A162,'[1]981800A'!$A$10:$M$306,6,TRUE)</f>
        <v>173197.05</v>
      </c>
      <c r="G162" s="199">
        <f>VLOOKUP(A162,'[1]981800A'!$A$10:$M$306,8,TRUE)</f>
        <v>6501.82</v>
      </c>
      <c r="H162" s="199">
        <f>VLOOKUP(A162,'[1]981800A'!$A$10:$M$306,9,TRUE)</f>
        <v>33820.237386000001</v>
      </c>
      <c r="I162" s="199">
        <f>VLOOKUP(A162,'[1]981800A'!$A$10:$M$306,10,TRUE)</f>
        <v>2424.11</v>
      </c>
      <c r="J162" s="199">
        <f>VLOOKUP(A162,'[1]981800A'!$A$10:$M$306,11,TRUE)</f>
        <v>0</v>
      </c>
      <c r="K162" s="199">
        <f>VLOOKUP(A162,'[1]981800A'!$A$10:$M$306,12,TRUE)</f>
        <v>327609.44738599996</v>
      </c>
      <c r="L162" s="217">
        <f>VLOOKUP(A162,'[1]981800A'!$A$10:$M$306,13,TRUE)</f>
        <v>-105961.68738599998</v>
      </c>
    </row>
    <row r="163" spans="1:12">
      <c r="A163" s="125" t="s">
        <v>465</v>
      </c>
      <c r="B163" s="2" t="s">
        <v>223</v>
      </c>
      <c r="C163" s="199" t="str">
        <f>VLOOKUP(A163,'[1]981800A'!$A$10:$M$306,3,TRUE)</f>
        <v>BLSC</v>
      </c>
      <c r="D163" s="199">
        <f>VLOOKUP(A163,'[1]981800A'!$A$10:$M$306,4,TRUE)</f>
        <v>512560.31999999995</v>
      </c>
      <c r="E163" s="199">
        <f>VLOOKUP(A163,'[1]981800A'!$A$10:$M$306,5,TRUE)</f>
        <v>220290.94</v>
      </c>
      <c r="F163" s="199">
        <f>VLOOKUP(A163,'[1]981800A'!$A$10:$M$306,6,TRUE)</f>
        <v>198840.56</v>
      </c>
      <c r="G163" s="199">
        <f>VLOOKUP(A163,'[1]981800A'!$A$10:$M$306,8,TRUE)</f>
        <v>13919.36</v>
      </c>
      <c r="H163" s="199">
        <f>VLOOKUP(A163,'[1]981800A'!$A$10:$M$306,9,TRUE)</f>
        <v>46240.797635999996</v>
      </c>
      <c r="I163" s="199">
        <f>VLOOKUP(A163,'[1]981800A'!$A$10:$M$306,10,TRUE)</f>
        <v>23403.5</v>
      </c>
      <c r="J163" s="199">
        <f>VLOOKUP(A163,'[1]981800A'!$A$10:$M$306,11,TRUE)</f>
        <v>13256.23</v>
      </c>
      <c r="K163" s="199">
        <f>VLOOKUP(A163,'[1]981800A'!$A$10:$M$306,12,TRUE)</f>
        <v>515951.38763599994</v>
      </c>
      <c r="L163" s="217">
        <f>VLOOKUP(A163,'[1]981800A'!$A$10:$M$306,13,TRUE)</f>
        <v>-3391.0676359999925</v>
      </c>
    </row>
    <row r="164" spans="1:12">
      <c r="A164" s="125" t="s">
        <v>466</v>
      </c>
      <c r="B164" s="2" t="s">
        <v>224</v>
      </c>
      <c r="C164" s="199" t="str">
        <f>VLOOKUP(A164,'[1]981800A'!$A$10:$M$306,3,TRUE)</f>
        <v>BLC</v>
      </c>
      <c r="D164" s="199">
        <f>VLOOKUP(A164,'[1]981800A'!$A$10:$M$306,4,TRUE)</f>
        <v>250786</v>
      </c>
      <c r="E164" s="199">
        <f>VLOOKUP(A164,'[1]981800A'!$A$10:$M$306,5,TRUE)</f>
        <v>91399.26999999999</v>
      </c>
      <c r="F164" s="199">
        <f>VLOOKUP(A164,'[1]981800A'!$A$10:$M$306,6,TRUE)</f>
        <v>129041.23</v>
      </c>
      <c r="G164" s="199">
        <f>VLOOKUP(A164,'[1]981800A'!$A$10:$M$306,8,TRUE)</f>
        <v>51411.37</v>
      </c>
      <c r="H164" s="199">
        <f>VLOOKUP(A164,'[1]981800A'!$A$10:$M$306,9,TRUE)</f>
        <v>51476.789300000004</v>
      </c>
      <c r="I164" s="199">
        <f>VLOOKUP(A164,'[1]981800A'!$A$10:$M$306,10,TRUE)</f>
        <v>6396</v>
      </c>
      <c r="J164" s="199">
        <f>VLOOKUP(A164,'[1]981800A'!$A$10:$M$306,11,TRUE)</f>
        <v>0</v>
      </c>
      <c r="K164" s="199">
        <f>VLOOKUP(A164,'[1]981800A'!$A$10:$M$306,12,TRUE)</f>
        <v>329724.6593</v>
      </c>
      <c r="L164" s="217">
        <f>VLOOKUP(A164,'[1]981800A'!$A$10:$M$306,13,TRUE)</f>
        <v>-78938.659299999999</v>
      </c>
    </row>
    <row r="165" spans="1:12">
      <c r="A165" s="125" t="s">
        <v>467</v>
      </c>
      <c r="B165" s="2" t="s">
        <v>225</v>
      </c>
      <c r="C165" s="199" t="str">
        <f>VLOOKUP(A165,'[1]981800A'!$A$10:$M$306,3,TRUE)</f>
        <v>BLSC</v>
      </c>
      <c r="D165" s="199">
        <f>VLOOKUP(A165,'[1]981800A'!$A$10:$M$306,4,TRUE)</f>
        <v>450869.81</v>
      </c>
      <c r="E165" s="199">
        <f>VLOOKUP(A165,'[1]981800A'!$A$10:$M$306,5,TRUE)</f>
        <v>281124.33</v>
      </c>
      <c r="F165" s="199">
        <f>VLOOKUP(A165,'[1]981800A'!$A$10:$M$306,6,TRUE)</f>
        <v>159803.78</v>
      </c>
      <c r="G165" s="199">
        <f>VLOOKUP(A165,'[1]981800A'!$A$10:$M$306,8,TRUE)</f>
        <v>23905.370000000003</v>
      </c>
      <c r="H165" s="199">
        <f>VLOOKUP(A165,'[1]981800A'!$A$10:$M$306,9,TRUE)</f>
        <v>35333.520334999994</v>
      </c>
      <c r="I165" s="199">
        <f>VLOOKUP(A165,'[1]981800A'!$A$10:$M$306,10,TRUE)</f>
        <v>415.5</v>
      </c>
      <c r="J165" s="199">
        <f>VLOOKUP(A165,'[1]981800A'!$A$10:$M$306,11,TRUE)</f>
        <v>0</v>
      </c>
      <c r="K165" s="199">
        <f>VLOOKUP(A165,'[1]981800A'!$A$10:$M$306,12,TRUE)</f>
        <v>500582.50033499999</v>
      </c>
      <c r="L165" s="217">
        <f>VLOOKUP(A165,'[1]981800A'!$A$10:$M$306,13,TRUE)</f>
        <v>-49712.690334999992</v>
      </c>
    </row>
    <row r="166" spans="1:12">
      <c r="A166" s="125" t="s">
        <v>468</v>
      </c>
      <c r="B166" s="2" t="s">
        <v>226</v>
      </c>
      <c r="C166" s="199" t="str">
        <f>VLOOKUP(A166,'[1]981800A'!$A$10:$M$306,3,TRUE)</f>
        <v>BL</v>
      </c>
      <c r="D166" s="199">
        <f>VLOOKUP(A166,'[1]981800A'!$A$10:$M$306,4,TRUE)</f>
        <v>265633.26</v>
      </c>
      <c r="E166" s="199">
        <f>VLOOKUP(A166,'[1]981800A'!$A$10:$M$306,5,TRUE)</f>
        <v>140158.09</v>
      </c>
      <c r="F166" s="199">
        <f>VLOOKUP(A166,'[1]981800A'!$A$10:$M$306,6,TRUE)</f>
        <v>155939.41</v>
      </c>
      <c r="G166" s="199">
        <f>VLOOKUP(A166,'[1]981800A'!$A$10:$M$306,8,TRUE)</f>
        <v>1069.1400000000001</v>
      </c>
      <c r="H166" s="199">
        <f>VLOOKUP(A166,'[1]981800A'!$A$10:$M$306,9,TRUE)</f>
        <v>33974.888076000003</v>
      </c>
      <c r="I166" s="199">
        <f>VLOOKUP(A166,'[1]981800A'!$A$10:$M$306,10,TRUE)</f>
        <v>1161.3200000000002</v>
      </c>
      <c r="J166" s="199">
        <f>VLOOKUP(A166,'[1]981800A'!$A$10:$M$306,11,TRUE)</f>
        <v>0</v>
      </c>
      <c r="K166" s="199">
        <f>VLOOKUP(A166,'[1]981800A'!$A$10:$M$306,12,TRUE)</f>
        <v>332302.84807600005</v>
      </c>
      <c r="L166" s="217">
        <f>VLOOKUP(A166,'[1]981800A'!$A$10:$M$306,13,TRUE)</f>
        <v>-66669.588076000044</v>
      </c>
    </row>
    <row r="167" spans="1:12">
      <c r="A167" s="125" t="s">
        <v>469</v>
      </c>
      <c r="B167" s="2" t="s">
        <v>227</v>
      </c>
      <c r="C167" s="199" t="str">
        <f>VLOOKUP(A167,'[1]981800A'!$A$10:$M$306,3,TRUE)</f>
        <v>BL</v>
      </c>
      <c r="D167" s="199">
        <f>VLOOKUP(A167,'[1]981800A'!$A$10:$M$306,4,TRUE)</f>
        <v>283640.18</v>
      </c>
      <c r="E167" s="199">
        <f>VLOOKUP(A167,'[1]981800A'!$A$10:$M$306,5,TRUE)</f>
        <v>120459.11</v>
      </c>
      <c r="F167" s="199">
        <f>VLOOKUP(A167,'[1]981800A'!$A$10:$M$306,6,TRUE)</f>
        <v>167668.84</v>
      </c>
      <c r="G167" s="199">
        <f>VLOOKUP(A167,'[1]981800A'!$A$10:$M$306,8,TRUE)</f>
        <v>6026.55</v>
      </c>
      <c r="H167" s="199">
        <f>VLOOKUP(A167,'[1]981800A'!$A$10:$M$306,9,TRUE)</f>
        <v>31973.575400000002</v>
      </c>
      <c r="I167" s="199">
        <f>VLOOKUP(A167,'[1]981800A'!$A$10:$M$306,10,TRUE)</f>
        <v>832.86</v>
      </c>
      <c r="J167" s="199">
        <f>VLOOKUP(A167,'[1]981800A'!$A$10:$M$306,11,TRUE)</f>
        <v>0</v>
      </c>
      <c r="K167" s="199">
        <f>VLOOKUP(A167,'[1]981800A'!$A$10:$M$306,12,TRUE)</f>
        <v>326960.93539999996</v>
      </c>
      <c r="L167" s="217">
        <f>VLOOKUP(A167,'[1]981800A'!$A$10:$M$306,13,TRUE)</f>
        <v>-43320.755399999965</v>
      </c>
    </row>
    <row r="168" spans="1:12">
      <c r="A168" s="125" t="s">
        <v>470</v>
      </c>
      <c r="B168" s="159" t="s">
        <v>634</v>
      </c>
      <c r="C168" s="199" t="str">
        <f>VLOOKUP(A168,'[1]981800A'!$A$10:$M$306,3,TRUE)</f>
        <v>BL</v>
      </c>
      <c r="D168" s="199">
        <f>VLOOKUP(A168,'[1]981800A'!$A$10:$M$306,4,TRUE)</f>
        <v>133143.92000000001</v>
      </c>
      <c r="E168" s="199">
        <f>VLOOKUP(A168,'[1]981800A'!$A$10:$M$306,5,TRUE)</f>
        <v>68472.650000000009</v>
      </c>
      <c r="F168" s="199">
        <f>VLOOKUP(A168,'[1]981800A'!$A$10:$M$306,6,TRUE)</f>
        <v>79991.83</v>
      </c>
      <c r="G168" s="199">
        <f>VLOOKUP(A168,'[1]981800A'!$A$10:$M$306,8,TRUE)</f>
        <v>4860.96</v>
      </c>
      <c r="H168" s="199">
        <f>VLOOKUP(A168,'[1]981800A'!$A$10:$M$306,9,TRUE)</f>
        <v>13225.708844999999</v>
      </c>
      <c r="I168" s="199">
        <f>VLOOKUP(A168,'[1]981800A'!$A$10:$M$306,10,TRUE)</f>
        <v>200</v>
      </c>
      <c r="J168" s="199">
        <f>VLOOKUP(A168,'[1]981800A'!$A$10:$M$306,11,TRUE)</f>
        <v>0</v>
      </c>
      <c r="K168" s="199">
        <f>VLOOKUP(A168,'[1]981800A'!$A$10:$M$306,12,TRUE)</f>
        <v>166751.14884499999</v>
      </c>
      <c r="L168" s="217">
        <f>VLOOKUP(A168,'[1]981800A'!$A$10:$M$306,13,TRUE)</f>
        <v>-33607.228844999976</v>
      </c>
    </row>
    <row r="169" spans="1:12" s="16" customFormat="1">
      <c r="A169" s="125" t="s">
        <v>471</v>
      </c>
      <c r="B169" s="2" t="s">
        <v>228</v>
      </c>
      <c r="C169" s="199" t="str">
        <f>VLOOKUP(A169,'[1]981800A'!$A$10:$M$306,3,TRUE)</f>
        <v>BL</v>
      </c>
      <c r="D169" s="199">
        <f>VLOOKUP(A169,'[1]981800A'!$A$10:$M$306,4,TRUE)</f>
        <v>191210.9</v>
      </c>
      <c r="E169" s="199">
        <f>VLOOKUP(A169,'[1]981800A'!$A$10:$M$306,5,TRUE)</f>
        <v>95327.03</v>
      </c>
      <c r="F169" s="199">
        <f>VLOOKUP(A169,'[1]981800A'!$A$10:$M$306,6,TRUE)</f>
        <v>98183.4</v>
      </c>
      <c r="G169" s="199">
        <f>VLOOKUP(A169,'[1]981800A'!$A$10:$M$306,8,TRUE)</f>
        <v>3213</v>
      </c>
      <c r="H169" s="199">
        <f>VLOOKUP(A169,'[1]981800A'!$A$10:$M$306,9,TRUE)</f>
        <v>23491.868399999999</v>
      </c>
      <c r="I169" s="199">
        <f>VLOOKUP(A169,'[1]981800A'!$A$10:$M$306,10,TRUE)</f>
        <v>300</v>
      </c>
      <c r="J169" s="199">
        <f>VLOOKUP(A169,'[1]981800A'!$A$10:$M$306,11,TRUE)</f>
        <v>0</v>
      </c>
      <c r="K169" s="199">
        <f>VLOOKUP(A169,'[1]981800A'!$A$10:$M$306,12,TRUE)</f>
        <v>220515.2984</v>
      </c>
      <c r="L169" s="217">
        <f>VLOOKUP(A169,'[1]981800A'!$A$10:$M$306,13,TRUE)</f>
        <v>-29304.398400000005</v>
      </c>
    </row>
    <row r="170" spans="1:12">
      <c r="A170" s="125" t="s">
        <v>472</v>
      </c>
      <c r="B170" s="2" t="s">
        <v>229</v>
      </c>
      <c r="C170" s="199" t="str">
        <f>VLOOKUP(A170,'[1]981800A'!$A$10:$M$306,3,TRUE)</f>
        <v>BL</v>
      </c>
      <c r="D170" s="199">
        <f>VLOOKUP(A170,'[1]981800A'!$A$10:$M$306,4,TRUE)</f>
        <v>41748.310000000005</v>
      </c>
      <c r="E170" s="199">
        <f>VLOOKUP(A170,'[1]981800A'!$A$10:$M$306,5,TRUE)</f>
        <v>19575.68</v>
      </c>
      <c r="F170" s="199">
        <f>VLOOKUP(A170,'[1]981800A'!$A$10:$M$306,6,TRUE)</f>
        <v>49483.94</v>
      </c>
      <c r="G170" s="199">
        <f>VLOOKUP(A170,'[1]981800A'!$A$10:$M$306,8,TRUE)</f>
        <v>3326.96</v>
      </c>
      <c r="H170" s="199">
        <f>VLOOKUP(A170,'[1]981800A'!$A$10:$M$306,9,TRUE)</f>
        <v>17554.34316</v>
      </c>
      <c r="I170" s="199">
        <f>VLOOKUP(A170,'[1]981800A'!$A$10:$M$306,10,TRUE)</f>
        <v>0</v>
      </c>
      <c r="J170" s="199">
        <f>VLOOKUP(A170,'[1]981800A'!$A$10:$M$306,11,TRUE)</f>
        <v>0</v>
      </c>
      <c r="K170" s="199">
        <f>VLOOKUP(A170,'[1]981800A'!$A$10:$M$306,12,TRUE)</f>
        <v>89940.923160000006</v>
      </c>
      <c r="L170" s="217">
        <f>VLOOKUP(A170,'[1]981800A'!$A$10:$M$306,13,TRUE)</f>
        <v>-48192.613160000001</v>
      </c>
    </row>
    <row r="171" spans="1:12">
      <c r="A171" s="125" t="s">
        <v>473</v>
      </c>
      <c r="B171" s="2" t="s">
        <v>230</v>
      </c>
      <c r="C171" s="199" t="str">
        <f>VLOOKUP(A171,'[1]981800A'!$A$10:$M$306,3,TRUE)</f>
        <v>BLS</v>
      </c>
      <c r="D171" s="199">
        <f>VLOOKUP(A171,'[1]981800A'!$A$10:$M$306,4,TRUE)</f>
        <v>538034.39999999991</v>
      </c>
      <c r="E171" s="199">
        <f>VLOOKUP(A171,'[1]981800A'!$A$10:$M$306,5,TRUE)</f>
        <v>319721.55</v>
      </c>
      <c r="F171" s="199">
        <f>VLOOKUP(A171,'[1]981800A'!$A$10:$M$306,6,TRUE)</f>
        <v>330480.40000000002</v>
      </c>
      <c r="G171" s="199">
        <f>VLOOKUP(A171,'[1]981800A'!$A$10:$M$306,8,TRUE)</f>
        <v>15894.3</v>
      </c>
      <c r="H171" s="199">
        <f>VLOOKUP(A171,'[1]981800A'!$A$10:$M$306,9,TRUE)</f>
        <v>72505.956965999998</v>
      </c>
      <c r="I171" s="199">
        <f>VLOOKUP(A171,'[1]981800A'!$A$10:$M$306,10,TRUE)</f>
        <v>3388.7200000000003</v>
      </c>
      <c r="J171" s="199">
        <f>VLOOKUP(A171,'[1]981800A'!$A$10:$M$306,11,TRUE)</f>
        <v>0</v>
      </c>
      <c r="K171" s="199">
        <f>VLOOKUP(A171,'[1]981800A'!$A$10:$M$306,12,TRUE)</f>
        <v>741990.926966</v>
      </c>
      <c r="L171" s="217">
        <f>VLOOKUP(A171,'[1]981800A'!$A$10:$M$306,13,TRUE)</f>
        <v>-203956.52696600009</v>
      </c>
    </row>
    <row r="172" spans="1:12" s="16" customFormat="1">
      <c r="A172" s="125" t="s">
        <v>474</v>
      </c>
      <c r="B172" s="2" t="s">
        <v>231</v>
      </c>
      <c r="C172" s="199" t="str">
        <f>VLOOKUP(A172,'[1]981800A'!$A$10:$M$306,3,TRUE)</f>
        <v>BL</v>
      </c>
      <c r="D172" s="199">
        <f>VLOOKUP(A172,'[1]981800A'!$A$10:$M$306,4,TRUE)</f>
        <v>146231.51</v>
      </c>
      <c r="E172" s="199">
        <f>VLOOKUP(A172,'[1]981800A'!$A$10:$M$306,5,TRUE)</f>
        <v>69747.97656571494</v>
      </c>
      <c r="F172" s="199">
        <f>VLOOKUP(A172,'[1]981800A'!$A$10:$M$306,6,TRUE)</f>
        <v>101921.6162868954</v>
      </c>
      <c r="G172" s="199">
        <f>VLOOKUP(A172,'[1]981800A'!$A$10:$M$306,8,TRUE)</f>
        <v>5076.4198917577169</v>
      </c>
      <c r="H172" s="199">
        <f>VLOOKUP(A172,'[1]981800A'!$A$10:$M$306,9,TRUE)</f>
        <v>31353.193208170778</v>
      </c>
      <c r="I172" s="199">
        <f>VLOOKUP(A172,'[1]981800A'!$A$10:$M$306,10,TRUE)</f>
        <v>2132.4657641619724</v>
      </c>
      <c r="J172" s="199">
        <f>VLOOKUP(A172,'[1]981800A'!$A$10:$M$306,11,TRUE)</f>
        <v>10118.821491469978</v>
      </c>
      <c r="K172" s="199">
        <f>VLOOKUP(A172,'[1]981800A'!$A$10:$M$306,12,TRUE)</f>
        <v>220350.49320817078</v>
      </c>
      <c r="L172" s="217">
        <f>VLOOKUP(A172,'[1]981800A'!$A$10:$M$306,13,TRUE)</f>
        <v>-74118.983208170772</v>
      </c>
    </row>
    <row r="173" spans="1:12" s="16" customFormat="1">
      <c r="A173" s="125" t="s">
        <v>475</v>
      </c>
      <c r="B173" s="2" t="s">
        <v>232</v>
      </c>
      <c r="C173" s="199" t="str">
        <f>VLOOKUP(A173,'[1]981800A'!$A$10:$M$306,3,TRUE)</f>
        <v>BL</v>
      </c>
      <c r="D173" s="199">
        <f>VLOOKUP(A173,'[1]981800A'!$A$10:$M$306,4,TRUE)</f>
        <v>90494.39</v>
      </c>
      <c r="E173" s="199">
        <f>VLOOKUP(A173,'[1]981800A'!$A$10:$M$306,5,TRUE)</f>
        <v>54373.48</v>
      </c>
      <c r="F173" s="199">
        <f>VLOOKUP(A173,'[1]981800A'!$A$10:$M$306,6,TRUE)</f>
        <v>93881.22</v>
      </c>
      <c r="G173" s="199">
        <f>VLOOKUP(A173,'[1]981800A'!$A$10:$M$306,8,TRUE)</f>
        <v>4449.92</v>
      </c>
      <c r="H173" s="199">
        <f>VLOOKUP(A173,'[1]981800A'!$A$10:$M$306,9,TRUE)</f>
        <v>25462.775968000005</v>
      </c>
      <c r="I173" s="199">
        <f>VLOOKUP(A173,'[1]981800A'!$A$10:$M$306,10,TRUE)</f>
        <v>515.04</v>
      </c>
      <c r="J173" s="199">
        <f>VLOOKUP(A173,'[1]981800A'!$A$10:$M$306,11,TRUE)</f>
        <v>0</v>
      </c>
      <c r="K173" s="199">
        <f>VLOOKUP(A173,'[1]981800A'!$A$10:$M$306,12,TRUE)</f>
        <v>178682.43596800003</v>
      </c>
      <c r="L173" s="217">
        <f>VLOOKUP(A173,'[1]981800A'!$A$10:$M$306,13,TRUE)</f>
        <v>-88188.045968000035</v>
      </c>
    </row>
    <row r="174" spans="1:12">
      <c r="A174" s="125" t="s">
        <v>476</v>
      </c>
      <c r="B174" s="2" t="s">
        <v>233</v>
      </c>
      <c r="C174" s="199" t="str">
        <f>VLOOKUP(A174,'[1]981800A'!$A$10:$M$306,3,TRUE)</f>
        <v>BLC</v>
      </c>
      <c r="D174" s="199">
        <f>VLOOKUP(A174,'[1]981800A'!$A$10:$M$306,4,TRUE)</f>
        <v>841707.05999999994</v>
      </c>
      <c r="E174" s="199">
        <f>VLOOKUP(A174,'[1]981800A'!$A$10:$M$306,5,TRUE)</f>
        <v>404538.42425939109</v>
      </c>
      <c r="F174" s="199">
        <f>VLOOKUP(A174,'[1]981800A'!$A$10:$M$306,6,TRUE)</f>
        <v>354381.31622795056</v>
      </c>
      <c r="G174" s="199">
        <f>VLOOKUP(A174,'[1]981800A'!$A$10:$M$306,8,TRUE)</f>
        <v>55047.746023305794</v>
      </c>
      <c r="H174" s="199">
        <f>VLOOKUP(A174,'[1]981800A'!$A$10:$M$306,9,TRUE)</f>
        <v>157449.53536325102</v>
      </c>
      <c r="I174" s="199">
        <f>VLOOKUP(A174,'[1]981800A'!$A$10:$M$306,10,TRUE)</f>
        <v>25034.335550208943</v>
      </c>
      <c r="J174" s="199">
        <f>VLOOKUP(A174,'[1]981800A'!$A$10:$M$306,11,TRUE)</f>
        <v>11959.027939143583</v>
      </c>
      <c r="K174" s="199">
        <f>VLOOKUP(A174,'[1]981800A'!$A$10:$M$306,12,TRUE)</f>
        <v>1008410.385363251</v>
      </c>
      <c r="L174" s="217">
        <f>VLOOKUP(A174,'[1]981800A'!$A$10:$M$306,13,TRUE)</f>
        <v>-166703.32536325103</v>
      </c>
    </row>
    <row r="175" spans="1:12">
      <c r="A175" s="125" t="s">
        <v>477</v>
      </c>
      <c r="B175" s="2" t="s">
        <v>234</v>
      </c>
      <c r="C175" s="199" t="str">
        <f>VLOOKUP(A175,'[1]981800A'!$A$10:$M$306,3,TRUE)</f>
        <v>BL</v>
      </c>
      <c r="D175" s="199">
        <f>VLOOKUP(A175,'[1]981800A'!$A$10:$M$306,4,TRUE)</f>
        <v>5410088.4800000004</v>
      </c>
      <c r="E175" s="199">
        <f>VLOOKUP(A175,'[1]981800A'!$A$10:$M$306,5,TRUE)</f>
        <v>1927402.6825689054</v>
      </c>
      <c r="F175" s="199">
        <f>VLOOKUP(A175,'[1]981800A'!$A$10:$M$306,6,TRUE)</f>
        <v>2837382.6541647729</v>
      </c>
      <c r="G175" s="199">
        <f>VLOOKUP(A175,'[1]981800A'!$A$10:$M$306,8,TRUE)</f>
        <v>348969.33318212692</v>
      </c>
      <c r="H175" s="199">
        <f>VLOOKUP(A175,'[1]981800A'!$A$10:$M$306,9,TRUE)</f>
        <v>543453.48867034004</v>
      </c>
      <c r="I175" s="199">
        <f>VLOOKUP(A175,'[1]981800A'!$A$10:$M$306,10,TRUE)</f>
        <v>255405.3823195975</v>
      </c>
      <c r="J175" s="199">
        <f>VLOOKUP(A175,'[1]981800A'!$A$10:$M$306,11,TRUE)</f>
        <v>97238.587764596872</v>
      </c>
      <c r="K175" s="199">
        <f>VLOOKUP(A175,'[1]981800A'!$A$10:$M$306,12,TRUE)</f>
        <v>6009852.1286703395</v>
      </c>
      <c r="L175" s="217">
        <f>VLOOKUP(A175,'[1]981800A'!$A$10:$M$306,13,TRUE)</f>
        <v>-599763.64867033903</v>
      </c>
    </row>
    <row r="176" spans="1:12">
      <c r="A176" s="125" t="s">
        <v>478</v>
      </c>
      <c r="B176" s="2" t="s">
        <v>235</v>
      </c>
      <c r="C176" s="199" t="str">
        <f>VLOOKUP(A176,'[1]981800A'!$A$10:$M$306,3,TRUE)</f>
        <v>BLS</v>
      </c>
      <c r="D176" s="199">
        <f>VLOOKUP(A176,'[1]981800A'!$A$10:$M$306,4,TRUE)</f>
        <v>12692275.779999999</v>
      </c>
      <c r="E176" s="199">
        <f>VLOOKUP(A176,'[1]981800A'!$A$10:$M$306,5,TRUE)</f>
        <v>4966498.4789797748</v>
      </c>
      <c r="F176" s="199">
        <f>VLOOKUP(A176,'[1]981800A'!$A$10:$M$306,6,TRUE)</f>
        <v>6242830.8679206781</v>
      </c>
      <c r="G176" s="199">
        <f>VLOOKUP(A176,'[1]981800A'!$A$10:$M$306,8,TRUE)</f>
        <v>387155.84666843433</v>
      </c>
      <c r="H176" s="199">
        <f>VLOOKUP(A176,'[1]981800A'!$A$10:$M$306,9,TRUE)</f>
        <v>1207820.3671215468</v>
      </c>
      <c r="I176" s="199">
        <f>VLOOKUP(A176,'[1]981800A'!$A$10:$M$306,10,TRUE)</f>
        <v>546604.89041116624</v>
      </c>
      <c r="J176" s="199">
        <f>VLOOKUP(A176,'[1]981800A'!$A$10:$M$306,11,TRUE)</f>
        <v>10495.946019947018</v>
      </c>
      <c r="K176" s="199">
        <f>VLOOKUP(A176,'[1]981800A'!$A$10:$M$306,12,TRUE)</f>
        <v>13361406.397121547</v>
      </c>
      <c r="L176" s="217">
        <f>VLOOKUP(A176,'[1]981800A'!$A$10:$M$306,13,TRUE)</f>
        <v>-669130.61712154746</v>
      </c>
    </row>
    <row r="177" spans="1:12" s="16" customFormat="1">
      <c r="A177" s="125" t="s">
        <v>479</v>
      </c>
      <c r="B177" s="2" t="s">
        <v>236</v>
      </c>
      <c r="C177" s="199" t="str">
        <f>VLOOKUP(A177,'[1]981800A'!$A$10:$M$306,3,TRUE)</f>
        <v>BL</v>
      </c>
      <c r="D177" s="199">
        <f>VLOOKUP(A177,'[1]981800A'!$A$10:$M$306,4,TRUE)</f>
        <v>40100.06</v>
      </c>
      <c r="E177" s="199">
        <f>VLOOKUP(A177,'[1]981800A'!$A$10:$M$306,5,TRUE)</f>
        <v>31561.96</v>
      </c>
      <c r="F177" s="199">
        <f>VLOOKUP(A177,'[1]981800A'!$A$10:$M$306,6,TRUE)</f>
        <v>23501.52</v>
      </c>
      <c r="G177" s="199">
        <f>VLOOKUP(A177,'[1]981800A'!$A$10:$M$306,8,TRUE)</f>
        <v>0</v>
      </c>
      <c r="H177" s="199">
        <f>VLOOKUP(A177,'[1]981800A'!$A$10:$M$306,9,TRUE)</f>
        <v>8199.6803279999986</v>
      </c>
      <c r="I177" s="199">
        <f>VLOOKUP(A177,'[1]981800A'!$A$10:$M$306,10,TRUE)</f>
        <v>0</v>
      </c>
      <c r="J177" s="199">
        <f>VLOOKUP(A177,'[1]981800A'!$A$10:$M$306,11,TRUE)</f>
        <v>0</v>
      </c>
      <c r="K177" s="199">
        <f>VLOOKUP(A177,'[1]981800A'!$A$10:$M$306,12,TRUE)</f>
        <v>63263.160327999998</v>
      </c>
      <c r="L177" s="217">
        <f>VLOOKUP(A177,'[1]981800A'!$A$10:$M$306,13,TRUE)</f>
        <v>-23163.100328</v>
      </c>
    </row>
    <row r="178" spans="1:12" s="16" customFormat="1">
      <c r="A178" s="125" t="s">
        <v>480</v>
      </c>
      <c r="B178" s="2" t="s">
        <v>237</v>
      </c>
      <c r="C178" s="199" t="str">
        <f>VLOOKUP(A178,'[1]981800A'!$A$10:$M$306,3,TRUE)</f>
        <v>BLS</v>
      </c>
      <c r="D178" s="199">
        <f>VLOOKUP(A178,'[1]981800A'!$A$10:$M$306,4,TRUE)</f>
        <v>2054838.8800000001</v>
      </c>
      <c r="E178" s="199">
        <f>VLOOKUP(A178,'[1]981800A'!$A$10:$M$306,5,TRUE)</f>
        <v>925774.09990463639</v>
      </c>
      <c r="F178" s="199">
        <f>VLOOKUP(A178,'[1]981800A'!$A$10:$M$306,6,TRUE)</f>
        <v>1048453.6567988959</v>
      </c>
      <c r="G178" s="199">
        <f>VLOOKUP(A178,'[1]981800A'!$A$10:$M$306,8,TRUE)</f>
        <v>119585.05046772133</v>
      </c>
      <c r="H178" s="199">
        <f>VLOOKUP(A178,'[1]981800A'!$A$10:$M$306,9,TRUE)</f>
        <v>200187.65479510443</v>
      </c>
      <c r="I178" s="199">
        <f>VLOOKUP(A178,'[1]981800A'!$A$10:$M$306,10,TRUE)</f>
        <v>60106.414175741069</v>
      </c>
      <c r="J178" s="199">
        <f>VLOOKUP(A178,'[1]981800A'!$A$10:$M$306,11,TRUE)</f>
        <v>13116.15865300517</v>
      </c>
      <c r="K178" s="199">
        <f>VLOOKUP(A178,'[1]981800A'!$A$10:$M$306,12,TRUE)</f>
        <v>2367223.0347951041</v>
      </c>
      <c r="L178" s="217">
        <f>VLOOKUP(A178,'[1]981800A'!$A$10:$M$306,13,TRUE)</f>
        <v>-312384.15479510394</v>
      </c>
    </row>
    <row r="179" spans="1:12">
      <c r="A179" s="125" t="s">
        <v>481</v>
      </c>
      <c r="B179" s="2" t="s">
        <v>238</v>
      </c>
      <c r="C179" s="199" t="str">
        <f>VLOOKUP(A179,'[1]981800A'!$A$10:$M$306,3,TRUE)</f>
        <v>BLS</v>
      </c>
      <c r="D179" s="199">
        <f>VLOOKUP(A179,'[1]981800A'!$A$10:$M$306,4,TRUE)</f>
        <v>3160451.73</v>
      </c>
      <c r="E179" s="199">
        <f>VLOOKUP(A179,'[1]981800A'!$A$10:$M$306,5,TRUE)</f>
        <v>1616423.8</v>
      </c>
      <c r="F179" s="199">
        <f>VLOOKUP(A179,'[1]981800A'!$A$10:$M$306,6,TRUE)</f>
        <v>1407159.56</v>
      </c>
      <c r="G179" s="199">
        <f>VLOOKUP(A179,'[1]981800A'!$A$10:$M$306,8,TRUE)</f>
        <v>139051.19</v>
      </c>
      <c r="H179" s="199">
        <f>VLOOKUP(A179,'[1]981800A'!$A$10:$M$306,9,TRUE)</f>
        <v>278640.69270400004</v>
      </c>
      <c r="I179" s="199">
        <f>VLOOKUP(A179,'[1]981800A'!$A$10:$M$306,10,TRUE)</f>
        <v>57015.33</v>
      </c>
      <c r="J179" s="199">
        <f>VLOOKUP(A179,'[1]981800A'!$A$10:$M$306,11,TRUE)</f>
        <v>0</v>
      </c>
      <c r="K179" s="199">
        <f>VLOOKUP(A179,'[1]981800A'!$A$10:$M$306,12,TRUE)</f>
        <v>3498290.5727040004</v>
      </c>
      <c r="L179" s="217">
        <f>VLOOKUP(A179,'[1]981800A'!$A$10:$M$306,13,TRUE)</f>
        <v>-337838.84270400042</v>
      </c>
    </row>
    <row r="180" spans="1:12">
      <c r="A180" s="125" t="s">
        <v>482</v>
      </c>
      <c r="B180" s="2" t="s">
        <v>239</v>
      </c>
      <c r="C180" s="199" t="str">
        <f>VLOOKUP(A180,'[1]981800A'!$A$10:$M$306,3,TRUE)</f>
        <v>BL</v>
      </c>
      <c r="D180" s="199">
        <f>VLOOKUP(A180,'[1]981800A'!$A$10:$M$306,4,TRUE)</f>
        <v>299947.63</v>
      </c>
      <c r="E180" s="199">
        <f>VLOOKUP(A180,'[1]981800A'!$A$10:$M$306,5,TRUE)</f>
        <v>117044.88</v>
      </c>
      <c r="F180" s="199">
        <f>VLOOKUP(A180,'[1]981800A'!$A$10:$M$306,6,TRUE)</f>
        <v>163612.39000000001</v>
      </c>
      <c r="G180" s="199">
        <f>VLOOKUP(A180,'[1]981800A'!$A$10:$M$306,8,TRUE)</f>
        <v>10985.53</v>
      </c>
      <c r="H180" s="199">
        <f>VLOOKUP(A180,'[1]981800A'!$A$10:$M$306,9,TRUE)</f>
        <v>34092.003750000003</v>
      </c>
      <c r="I180" s="199">
        <f>VLOOKUP(A180,'[1]981800A'!$A$10:$M$306,10,TRUE)</f>
        <v>7226.1</v>
      </c>
      <c r="J180" s="199">
        <f>VLOOKUP(A180,'[1]981800A'!$A$10:$M$306,11,TRUE)</f>
        <v>0</v>
      </c>
      <c r="K180" s="199">
        <f>VLOOKUP(A180,'[1]981800A'!$A$10:$M$306,12,TRUE)</f>
        <v>332960.90375000006</v>
      </c>
      <c r="L180" s="217">
        <f>VLOOKUP(A180,'[1]981800A'!$A$10:$M$306,13,TRUE)</f>
        <v>-33013.273750000051</v>
      </c>
    </row>
    <row r="181" spans="1:12">
      <c r="A181" s="125" t="s">
        <v>483</v>
      </c>
      <c r="B181" s="2" t="s">
        <v>240</v>
      </c>
      <c r="C181" s="199" t="str">
        <f>VLOOKUP(A181,'[1]981800A'!$A$10:$M$306,3,TRUE)</f>
        <v>BL</v>
      </c>
      <c r="D181" s="199">
        <f>VLOOKUP(A181,'[1]981800A'!$A$10:$M$306,4,TRUE)</f>
        <v>645515.89</v>
      </c>
      <c r="E181" s="199">
        <f>VLOOKUP(A181,'[1]981800A'!$A$10:$M$306,5,TRUE)</f>
        <v>224962.36010596744</v>
      </c>
      <c r="F181" s="199">
        <f>VLOOKUP(A181,'[1]981800A'!$A$10:$M$306,6,TRUE)</f>
        <v>361560.70305758109</v>
      </c>
      <c r="G181" s="199">
        <f>VLOOKUP(A181,'[1]981800A'!$A$10:$M$306,8,TRUE)</f>
        <v>9364.1088081479375</v>
      </c>
      <c r="H181" s="199">
        <f>VLOOKUP(A181,'[1]981800A'!$A$10:$M$306,9,TRUE)</f>
        <v>90705.267859344152</v>
      </c>
      <c r="I181" s="199">
        <f>VLOOKUP(A181,'[1]981800A'!$A$10:$M$306,10,TRUE)</f>
        <v>53328.078028303535</v>
      </c>
      <c r="J181" s="199">
        <f>VLOOKUP(A181,'[1]981800A'!$A$10:$M$306,11,TRUE)</f>
        <v>0</v>
      </c>
      <c r="K181" s="199">
        <f>VLOOKUP(A181,'[1]981800A'!$A$10:$M$306,12,TRUE)</f>
        <v>739920.51785934414</v>
      </c>
      <c r="L181" s="217">
        <f>VLOOKUP(A181,'[1]981800A'!$A$10:$M$306,13,TRUE)</f>
        <v>-94404.627859344124</v>
      </c>
    </row>
    <row r="182" spans="1:12" s="16" customFormat="1">
      <c r="A182" s="125" t="s">
        <v>484</v>
      </c>
      <c r="B182" s="2" t="s">
        <v>241</v>
      </c>
      <c r="C182" s="199" t="str">
        <f>VLOOKUP(A182,'[1]981800A'!$A$10:$M$306,3,TRUE)</f>
        <v>BLC</v>
      </c>
      <c r="D182" s="199">
        <f>VLOOKUP(A182,'[1]981800A'!$A$10:$M$306,4,TRUE)</f>
        <v>5768698.2800000003</v>
      </c>
      <c r="E182" s="199">
        <f>VLOOKUP(A182,'[1]981800A'!$A$10:$M$306,5,TRUE)</f>
        <v>2589853.1672613123</v>
      </c>
      <c r="F182" s="199">
        <f>VLOOKUP(A182,'[1]981800A'!$A$10:$M$306,6,TRUE)</f>
        <v>2785782.0489125242</v>
      </c>
      <c r="G182" s="199">
        <f>VLOOKUP(A182,'[1]981800A'!$A$10:$M$306,8,TRUE)</f>
        <v>75769.723079040312</v>
      </c>
      <c r="H182" s="199">
        <f>VLOOKUP(A182,'[1]981800A'!$A$10:$M$306,9,TRUE)</f>
        <v>499098.19471112941</v>
      </c>
      <c r="I182" s="199">
        <f>VLOOKUP(A182,'[1]981800A'!$A$10:$M$306,10,TRUE)</f>
        <v>321472.4289722704</v>
      </c>
      <c r="J182" s="199">
        <f>VLOOKUP(A182,'[1]981800A'!$A$10:$M$306,11,TRUE)</f>
        <v>9053.3717748527106</v>
      </c>
      <c r="K182" s="199">
        <f>VLOOKUP(A182,'[1]981800A'!$A$10:$M$306,12,TRUE)</f>
        <v>6281028.9347111294</v>
      </c>
      <c r="L182" s="217">
        <f>VLOOKUP(A182,'[1]981800A'!$A$10:$M$306,13,TRUE)</f>
        <v>-512330.65471112914</v>
      </c>
    </row>
    <row r="183" spans="1:12">
      <c r="A183" s="125" t="s">
        <v>485</v>
      </c>
      <c r="B183" s="2" t="s">
        <v>242</v>
      </c>
      <c r="C183" s="199" t="str">
        <f>VLOOKUP(A183,'[1]981800A'!$A$10:$M$306,3,TRUE)</f>
        <v>BLSC</v>
      </c>
      <c r="D183" s="199">
        <f>VLOOKUP(A183,'[1]981800A'!$A$10:$M$306,4,TRUE)</f>
        <v>2393779.8199999998</v>
      </c>
      <c r="E183" s="199">
        <f>VLOOKUP(A183,'[1]981800A'!$A$10:$M$306,5,TRUE)</f>
        <v>1152292.2490739308</v>
      </c>
      <c r="F183" s="199">
        <f>VLOOKUP(A183,'[1]981800A'!$A$10:$M$306,6,TRUE)</f>
        <v>1074863.0966625772</v>
      </c>
      <c r="G183" s="199">
        <f>VLOOKUP(A183,'[1]981800A'!$A$10:$M$306,8,TRUE)</f>
        <v>76151.532199714682</v>
      </c>
      <c r="H183" s="199">
        <f>VLOOKUP(A183,'[1]981800A'!$A$10:$M$306,9,TRUE)</f>
        <v>212191.87062995168</v>
      </c>
      <c r="I183" s="199">
        <f>VLOOKUP(A183,'[1]981800A'!$A$10:$M$306,10,TRUE)</f>
        <v>33091.792063777313</v>
      </c>
      <c r="J183" s="199">
        <f>VLOOKUP(A183,'[1]981800A'!$A$10:$M$306,11,TRUE)</f>
        <v>0</v>
      </c>
      <c r="K183" s="199">
        <f>VLOOKUP(A183,'[1]981800A'!$A$10:$M$306,12,TRUE)</f>
        <v>2548590.5406299522</v>
      </c>
      <c r="L183" s="217">
        <f>VLOOKUP(A183,'[1]981800A'!$A$10:$M$306,13,TRUE)</f>
        <v>-154810.72062995238</v>
      </c>
    </row>
    <row r="184" spans="1:12">
      <c r="A184" s="125" t="s">
        <v>486</v>
      </c>
      <c r="B184" s="2" t="s">
        <v>243</v>
      </c>
      <c r="C184" s="199" t="str">
        <f>VLOOKUP(A184,'[1]981800A'!$A$10:$M$306,3,TRUE)</f>
        <v>BLS</v>
      </c>
      <c r="D184" s="199">
        <f>VLOOKUP(A184,'[1]981800A'!$A$10:$M$306,4,TRUE)</f>
        <v>4077951.7600000002</v>
      </c>
      <c r="E184" s="199">
        <f>VLOOKUP(A184,'[1]981800A'!$A$10:$M$306,5,TRUE)</f>
        <v>1647519.1081231083</v>
      </c>
      <c r="F184" s="199">
        <f>VLOOKUP(A184,'[1]981800A'!$A$10:$M$306,6,TRUE)</f>
        <v>1611403.8666313528</v>
      </c>
      <c r="G184" s="199">
        <f>VLOOKUP(A184,'[1]981800A'!$A$10:$M$306,8,TRUE)</f>
        <v>174478.03190581466</v>
      </c>
      <c r="H184" s="199">
        <f>VLOOKUP(A184,'[1]981800A'!$A$10:$M$306,9,TRUE)</f>
        <v>363267.61688094685</v>
      </c>
      <c r="I184" s="199">
        <f>VLOOKUP(A184,'[1]981800A'!$A$10:$M$306,10,TRUE)</f>
        <v>213389.52073056443</v>
      </c>
      <c r="J184" s="199">
        <f>VLOOKUP(A184,'[1]981800A'!$A$10:$M$306,11,TRUE)</f>
        <v>347049.51260915963</v>
      </c>
      <c r="K184" s="199">
        <f>VLOOKUP(A184,'[1]981800A'!$A$10:$M$306,12,TRUE)</f>
        <v>4357107.6568809468</v>
      </c>
      <c r="L184" s="217">
        <f>VLOOKUP(A184,'[1]981800A'!$A$10:$M$306,13,TRUE)</f>
        <v>-279155.89688094659</v>
      </c>
    </row>
    <row r="185" spans="1:12">
      <c r="A185" s="125" t="s">
        <v>487</v>
      </c>
      <c r="B185" s="2" t="s">
        <v>244</v>
      </c>
      <c r="C185" s="199" t="str">
        <f>VLOOKUP(A185,'[1]981800A'!$A$10:$M$306,3,TRUE)</f>
        <v>BLS</v>
      </c>
      <c r="D185" s="199">
        <f>VLOOKUP(A185,'[1]981800A'!$A$10:$M$306,4,TRUE)</f>
        <v>7047719.2999999998</v>
      </c>
      <c r="E185" s="199">
        <f>VLOOKUP(A185,'[1]981800A'!$A$10:$M$306,5,TRUE)</f>
        <v>2745063.6537189186</v>
      </c>
      <c r="F185" s="199">
        <f>VLOOKUP(A185,'[1]981800A'!$A$10:$M$306,6,TRUE)</f>
        <v>2972018.5495143444</v>
      </c>
      <c r="G185" s="199">
        <f>VLOOKUP(A185,'[1]981800A'!$A$10:$M$306,8,TRUE)</f>
        <v>338589.54068528255</v>
      </c>
      <c r="H185" s="199">
        <f>VLOOKUP(A185,'[1]981800A'!$A$10:$M$306,9,TRUE)</f>
        <v>521151.08439076814</v>
      </c>
      <c r="I185" s="199">
        <f>VLOOKUP(A185,'[1]981800A'!$A$10:$M$306,10,TRUE)</f>
        <v>210683.02054880673</v>
      </c>
      <c r="J185" s="199">
        <f>VLOOKUP(A185,'[1]981800A'!$A$10:$M$306,11,TRUE)</f>
        <v>13533.9555326472</v>
      </c>
      <c r="K185" s="199">
        <f>VLOOKUP(A185,'[1]981800A'!$A$10:$M$306,12,TRUE)</f>
        <v>6801039.8043907667</v>
      </c>
      <c r="L185" s="217">
        <f>VLOOKUP(A185,'[1]981800A'!$A$10:$M$306,13,TRUE)</f>
        <v>246679.49560923316</v>
      </c>
    </row>
    <row r="186" spans="1:12">
      <c r="A186" s="125" t="s">
        <v>488</v>
      </c>
      <c r="B186" s="2" t="s">
        <v>245</v>
      </c>
      <c r="C186" s="199" t="str">
        <f>VLOOKUP(A186,'[1]981800A'!$A$10:$M$306,3,TRUE)</f>
        <v>BLC</v>
      </c>
      <c r="D186" s="199">
        <f>VLOOKUP(A186,'[1]981800A'!$A$10:$M$306,4,TRUE)</f>
        <v>621950.07999999996</v>
      </c>
      <c r="E186" s="199">
        <f>VLOOKUP(A186,'[1]981800A'!$A$10:$M$306,5,TRUE)</f>
        <v>289773.19</v>
      </c>
      <c r="F186" s="199">
        <f>VLOOKUP(A186,'[1]981800A'!$A$10:$M$306,6,TRUE)</f>
        <v>479021.82</v>
      </c>
      <c r="G186" s="199">
        <f>VLOOKUP(A186,'[1]981800A'!$A$10:$M$306,8,TRUE)</f>
        <v>28862.959999999999</v>
      </c>
      <c r="H186" s="199">
        <f>VLOOKUP(A186,'[1]981800A'!$A$10:$M$306,9,TRUE)</f>
        <v>83171.970809000006</v>
      </c>
      <c r="I186" s="199">
        <f>VLOOKUP(A186,'[1]981800A'!$A$10:$M$306,10,TRUE)</f>
        <v>190.79</v>
      </c>
      <c r="J186" s="199">
        <f>VLOOKUP(A186,'[1]981800A'!$A$10:$M$306,11,TRUE)</f>
        <v>11357.56</v>
      </c>
      <c r="K186" s="199">
        <f>VLOOKUP(A186,'[1]981800A'!$A$10:$M$306,12,TRUE)</f>
        <v>892378.29080900003</v>
      </c>
      <c r="L186" s="217">
        <f>VLOOKUP(A186,'[1]981800A'!$A$10:$M$306,13,TRUE)</f>
        <v>-270428.21080900007</v>
      </c>
    </row>
    <row r="187" spans="1:12">
      <c r="A187" s="125" t="s">
        <v>489</v>
      </c>
      <c r="B187" s="2" t="s">
        <v>246</v>
      </c>
      <c r="C187" s="199" t="str">
        <f>VLOOKUP(A187,'[1]981800A'!$A$10:$M$306,3,TRUE)</f>
        <v>BL</v>
      </c>
      <c r="D187" s="199">
        <f>VLOOKUP(A187,'[1]981800A'!$A$10:$M$306,4,TRUE)</f>
        <v>1083188.3600000001</v>
      </c>
      <c r="E187" s="199">
        <f>VLOOKUP(A187,'[1]981800A'!$A$10:$M$306,5,TRUE)</f>
        <v>383585.40498335654</v>
      </c>
      <c r="F187" s="199">
        <f>VLOOKUP(A187,'[1]981800A'!$A$10:$M$306,6,TRUE)</f>
        <v>689788.99497139093</v>
      </c>
      <c r="G187" s="199">
        <f>VLOOKUP(A187,'[1]981800A'!$A$10:$M$306,8,TRUE)</f>
        <v>31057.521586729476</v>
      </c>
      <c r="H187" s="199">
        <f>VLOOKUP(A187,'[1]981800A'!$A$10:$M$306,9,TRUE)</f>
        <v>128049.90626877714</v>
      </c>
      <c r="I187" s="199">
        <f>VLOOKUP(A187,'[1]981800A'!$A$10:$M$306,10,TRUE)</f>
        <v>15495.670151351576</v>
      </c>
      <c r="J187" s="199">
        <f>VLOOKUP(A187,'[1]981800A'!$A$10:$M$306,11,TRUE)</f>
        <v>7649.3283071715086</v>
      </c>
      <c r="K187" s="199">
        <f>VLOOKUP(A187,'[1]981800A'!$A$10:$M$306,12,TRUE)</f>
        <v>1255626.826268777</v>
      </c>
      <c r="L187" s="217">
        <f>VLOOKUP(A187,'[1]981800A'!$A$10:$M$306,13,TRUE)</f>
        <v>-172438.46626877692</v>
      </c>
    </row>
    <row r="188" spans="1:12">
      <c r="A188" s="125" t="s">
        <v>490</v>
      </c>
      <c r="B188" s="2" t="s">
        <v>27</v>
      </c>
      <c r="C188" s="199" t="str">
        <f>VLOOKUP(A188,'[1]981800A'!$A$10:$M$306,3,TRUE)</f>
        <v>BL</v>
      </c>
      <c r="D188" s="199">
        <f>VLOOKUP(A188,'[1]981800A'!$A$10:$M$306,4,TRUE)</f>
        <v>1339588.2200000002</v>
      </c>
      <c r="E188" s="199">
        <f>VLOOKUP(A188,'[1]981800A'!$A$10:$M$306,5,TRUE)</f>
        <v>544604.42388441029</v>
      </c>
      <c r="F188" s="199">
        <f>VLOOKUP(A188,'[1]981800A'!$A$10:$M$306,6,TRUE)</f>
        <v>561614.73722013272</v>
      </c>
      <c r="G188" s="199">
        <f>VLOOKUP(A188,'[1]981800A'!$A$10:$M$306,8,TRUE)</f>
        <v>42082.679773046257</v>
      </c>
      <c r="H188" s="199">
        <f>VLOOKUP(A188,'[1]981800A'!$A$10:$M$306,9,TRUE)</f>
        <v>84041.541144778021</v>
      </c>
      <c r="I188" s="199">
        <f>VLOOKUP(A188,'[1]981800A'!$A$10:$M$306,10,TRUE)</f>
        <v>11991.529122410811</v>
      </c>
      <c r="J188" s="199">
        <f>VLOOKUP(A188,'[1]981800A'!$A$10:$M$306,11,TRUE)</f>
        <v>0</v>
      </c>
      <c r="K188" s="199">
        <f>VLOOKUP(A188,'[1]981800A'!$A$10:$M$306,12,TRUE)</f>
        <v>1244334.9111447781</v>
      </c>
      <c r="L188" s="217">
        <f>VLOOKUP(A188,'[1]981800A'!$A$10:$M$306,13,TRUE)</f>
        <v>95253.308855222072</v>
      </c>
    </row>
    <row r="189" spans="1:12">
      <c r="A189" s="125" t="s">
        <v>491</v>
      </c>
      <c r="B189" s="2" t="s">
        <v>28</v>
      </c>
      <c r="C189" s="199" t="str">
        <f>VLOOKUP(A189,'[1]981800A'!$A$10:$M$306,3,TRUE)</f>
        <v>BL</v>
      </c>
      <c r="D189" s="199">
        <f>VLOOKUP(A189,'[1]981800A'!$A$10:$M$306,4,TRUE)</f>
        <v>182203.32</v>
      </c>
      <c r="E189" s="199">
        <f>VLOOKUP(A189,'[1]981800A'!$A$10:$M$306,5,TRUE)</f>
        <v>84676.76</v>
      </c>
      <c r="F189" s="199">
        <f>VLOOKUP(A189,'[1]981800A'!$A$10:$M$306,6,TRUE)</f>
        <v>129881.93</v>
      </c>
      <c r="G189" s="199">
        <f>VLOOKUP(A189,'[1]981800A'!$A$10:$M$306,8,TRUE)</f>
        <v>1202.01</v>
      </c>
      <c r="H189" s="199">
        <f>VLOOKUP(A189,'[1]981800A'!$A$10:$M$306,9,TRUE)</f>
        <v>24364.365643000005</v>
      </c>
      <c r="I189" s="199">
        <f>VLOOKUP(A189,'[1]981800A'!$A$10:$M$306,10,TRUE)</f>
        <v>10816.849999999999</v>
      </c>
      <c r="J189" s="199">
        <f>VLOOKUP(A189,'[1]981800A'!$A$10:$M$306,11,TRUE)</f>
        <v>0</v>
      </c>
      <c r="K189" s="199">
        <f>VLOOKUP(A189,'[1]981800A'!$A$10:$M$306,12,TRUE)</f>
        <v>250941.91564300001</v>
      </c>
      <c r="L189" s="217">
        <f>VLOOKUP(A189,'[1]981800A'!$A$10:$M$306,13,TRUE)</f>
        <v>-68738.595643000008</v>
      </c>
    </row>
    <row r="190" spans="1:12">
      <c r="A190" s="125" t="s">
        <v>492</v>
      </c>
      <c r="B190" s="2" t="s">
        <v>29</v>
      </c>
      <c r="C190" s="199" t="str">
        <f>VLOOKUP(A190,'[1]981800A'!$A$10:$M$306,3,TRUE)</f>
        <v>BL</v>
      </c>
      <c r="D190" s="199">
        <f>VLOOKUP(A190,'[1]981800A'!$A$10:$M$306,4,TRUE)</f>
        <v>100429.43000000001</v>
      </c>
      <c r="E190" s="199">
        <f>VLOOKUP(A190,'[1]981800A'!$A$10:$M$306,5,TRUE)</f>
        <v>49404.22</v>
      </c>
      <c r="F190" s="199">
        <f>VLOOKUP(A190,'[1]981800A'!$A$10:$M$306,6,TRUE)</f>
        <v>107034.63</v>
      </c>
      <c r="G190" s="199">
        <f>VLOOKUP(A190,'[1]981800A'!$A$10:$M$306,8,TRUE)</f>
        <v>224.9</v>
      </c>
      <c r="H190" s="199">
        <f>VLOOKUP(A190,'[1]981800A'!$A$10:$M$306,9,TRUE)</f>
        <v>42807.756915999991</v>
      </c>
      <c r="I190" s="199">
        <f>VLOOKUP(A190,'[1]981800A'!$A$10:$M$306,10,TRUE)</f>
        <v>895.49</v>
      </c>
      <c r="J190" s="199">
        <f>VLOOKUP(A190,'[1]981800A'!$A$10:$M$306,11,TRUE)</f>
        <v>0</v>
      </c>
      <c r="K190" s="199">
        <f>VLOOKUP(A190,'[1]981800A'!$A$10:$M$306,12,TRUE)</f>
        <v>200366.99691599997</v>
      </c>
      <c r="L190" s="217">
        <f>VLOOKUP(A190,'[1]981800A'!$A$10:$M$306,13,TRUE)</f>
        <v>-99937.566915999967</v>
      </c>
    </row>
    <row r="191" spans="1:12">
      <c r="A191" s="125" t="s">
        <v>493</v>
      </c>
      <c r="B191" s="2" t="s">
        <v>30</v>
      </c>
      <c r="C191" s="199" t="str">
        <f>VLOOKUP(A191,'[1]981800A'!$A$10:$M$306,3,TRUE)</f>
        <v>BL</v>
      </c>
      <c r="D191" s="199">
        <f>VLOOKUP(A191,'[1]981800A'!$A$10:$M$306,4,TRUE)</f>
        <v>289271.67999999999</v>
      </c>
      <c r="E191" s="199">
        <f>VLOOKUP(A191,'[1]981800A'!$A$10:$M$306,5,TRUE)</f>
        <v>166938.75</v>
      </c>
      <c r="F191" s="199">
        <f>VLOOKUP(A191,'[1]981800A'!$A$10:$M$306,6,TRUE)</f>
        <v>177890.96</v>
      </c>
      <c r="G191" s="199">
        <f>VLOOKUP(A191,'[1]981800A'!$A$10:$M$306,8,TRUE)</f>
        <v>0</v>
      </c>
      <c r="H191" s="199">
        <f>VLOOKUP(A191,'[1]981800A'!$A$10:$M$306,9,TRUE)</f>
        <v>40524.706105999991</v>
      </c>
      <c r="I191" s="199">
        <f>VLOOKUP(A191,'[1]981800A'!$A$10:$M$306,10,TRUE)</f>
        <v>868.22</v>
      </c>
      <c r="J191" s="199">
        <f>VLOOKUP(A191,'[1]981800A'!$A$10:$M$306,11,TRUE)</f>
        <v>0</v>
      </c>
      <c r="K191" s="199">
        <f>VLOOKUP(A191,'[1]981800A'!$A$10:$M$306,12,TRUE)</f>
        <v>386222.63610599993</v>
      </c>
      <c r="L191" s="217">
        <f>VLOOKUP(A191,'[1]981800A'!$A$10:$M$306,13,TRUE)</f>
        <v>-96950.95610599994</v>
      </c>
    </row>
    <row r="192" spans="1:12">
      <c r="A192" s="125" t="s">
        <v>494</v>
      </c>
      <c r="B192" s="2" t="s">
        <v>31</v>
      </c>
      <c r="C192" s="199" t="str">
        <f>VLOOKUP(A192,'[1]981800A'!$A$10:$M$306,3,TRUE)</f>
        <v>BL</v>
      </c>
      <c r="D192" s="199">
        <f>VLOOKUP(A192,'[1]981800A'!$A$10:$M$306,4,TRUE)</f>
        <v>256806.28000000003</v>
      </c>
      <c r="E192" s="199">
        <f>VLOOKUP(A192,'[1]981800A'!$A$10:$M$306,5,TRUE)</f>
        <v>100192.42</v>
      </c>
      <c r="F192" s="199">
        <f>VLOOKUP(A192,'[1]981800A'!$A$10:$M$306,6,TRUE)</f>
        <v>138592.97</v>
      </c>
      <c r="G192" s="199">
        <f>VLOOKUP(A192,'[1]981800A'!$A$10:$M$306,8,TRUE)</f>
        <v>8501.26</v>
      </c>
      <c r="H192" s="199">
        <f>VLOOKUP(A192,'[1]981800A'!$A$10:$M$306,9,TRUE)</f>
        <v>44061.498603</v>
      </c>
      <c r="I192" s="199">
        <f>VLOOKUP(A192,'[1]981800A'!$A$10:$M$306,10,TRUE)</f>
        <v>8106.5400000000009</v>
      </c>
      <c r="J192" s="199">
        <f>VLOOKUP(A192,'[1]981800A'!$A$10:$M$306,11,TRUE)</f>
        <v>44681.75</v>
      </c>
      <c r="K192" s="199">
        <f>VLOOKUP(A192,'[1]981800A'!$A$10:$M$306,12,TRUE)</f>
        <v>344136.43860300002</v>
      </c>
      <c r="L192" s="217">
        <f>VLOOKUP(A192,'[1]981800A'!$A$10:$M$306,13,TRUE)</f>
        <v>-87330.158602999989</v>
      </c>
    </row>
    <row r="193" spans="1:12">
      <c r="A193" s="125" t="s">
        <v>495</v>
      </c>
      <c r="B193" s="2" t="s">
        <v>32</v>
      </c>
      <c r="C193" s="199" t="str">
        <f>VLOOKUP(A193,'[1]981800A'!$A$10:$M$306,3,TRUE)</f>
        <v>BLS</v>
      </c>
      <c r="D193" s="199">
        <f>VLOOKUP(A193,'[1]981800A'!$A$10:$M$306,4,TRUE)</f>
        <v>1427532.59</v>
      </c>
      <c r="E193" s="199">
        <f>VLOOKUP(A193,'[1]981800A'!$A$10:$M$306,5,TRUE)</f>
        <v>668444.50004151289</v>
      </c>
      <c r="F193" s="199">
        <f>VLOOKUP(A193,'[1]981800A'!$A$10:$M$306,6,TRUE)</f>
        <v>795428.34886392043</v>
      </c>
      <c r="G193" s="199">
        <f>VLOOKUP(A193,'[1]981800A'!$A$10:$M$306,8,TRUE)</f>
        <v>48743.975485833937</v>
      </c>
      <c r="H193" s="199">
        <f>VLOOKUP(A193,'[1]981800A'!$A$10:$M$306,9,TRUE)</f>
        <v>159456.93312216282</v>
      </c>
      <c r="I193" s="199">
        <f>VLOOKUP(A193,'[1]981800A'!$A$10:$M$306,10,TRUE)</f>
        <v>14970.634282588519</v>
      </c>
      <c r="J193" s="199">
        <f>VLOOKUP(A193,'[1]981800A'!$A$10:$M$306,11,TRUE)</f>
        <v>26462.081326144256</v>
      </c>
      <c r="K193" s="199">
        <f>VLOOKUP(A193,'[1]981800A'!$A$10:$M$306,12,TRUE)</f>
        <v>1713506.4731221627</v>
      </c>
      <c r="L193" s="217">
        <f>VLOOKUP(A193,'[1]981800A'!$A$10:$M$306,13,TRUE)</f>
        <v>-285973.88312216266</v>
      </c>
    </row>
    <row r="194" spans="1:12">
      <c r="A194" s="125" t="s">
        <v>496</v>
      </c>
      <c r="B194" s="2" t="s">
        <v>33</v>
      </c>
      <c r="C194" s="199" t="str">
        <f>VLOOKUP(A194,'[1]981800A'!$A$10:$M$306,3,TRUE)</f>
        <v>BL</v>
      </c>
      <c r="D194" s="199">
        <f>VLOOKUP(A194,'[1]981800A'!$A$10:$M$306,4,TRUE)</f>
        <v>1822483.17</v>
      </c>
      <c r="E194" s="199">
        <f>VLOOKUP(A194,'[1]981800A'!$A$10:$M$306,5,TRUE)</f>
        <v>784293.02651938295</v>
      </c>
      <c r="F194" s="199">
        <f>VLOOKUP(A194,'[1]981800A'!$A$10:$M$306,6,TRUE)</f>
        <v>905386.29424298485</v>
      </c>
      <c r="G194" s="199">
        <f>VLOOKUP(A194,'[1]981800A'!$A$10:$M$306,8,TRUE)</f>
        <v>67529.987968308604</v>
      </c>
      <c r="H194" s="199">
        <f>VLOOKUP(A194,'[1]981800A'!$A$10:$M$306,9,TRUE)</f>
        <v>166712.34297736312</v>
      </c>
      <c r="I194" s="199">
        <f>VLOOKUP(A194,'[1]981800A'!$A$10:$M$306,10,TRUE)</f>
        <v>47355.094639153926</v>
      </c>
      <c r="J194" s="199">
        <f>VLOOKUP(A194,'[1]981800A'!$A$10:$M$306,11,TRUE)</f>
        <v>23681.546630169643</v>
      </c>
      <c r="K194" s="199">
        <f>VLOOKUP(A194,'[1]981800A'!$A$10:$M$306,12,TRUE)</f>
        <v>1994958.2929773633</v>
      </c>
      <c r="L194" s="217">
        <f>VLOOKUP(A194,'[1]981800A'!$A$10:$M$306,13,TRUE)</f>
        <v>-172475.12297736341</v>
      </c>
    </row>
    <row r="195" spans="1:12">
      <c r="A195" s="125" t="s">
        <v>497</v>
      </c>
      <c r="B195" s="2" t="s">
        <v>34</v>
      </c>
      <c r="C195" s="199" t="str">
        <f>VLOOKUP(A195,'[1]981800A'!$A$10:$M$306,3,TRUE)</f>
        <v>BL</v>
      </c>
      <c r="D195" s="199">
        <f>VLOOKUP(A195,'[1]981800A'!$A$10:$M$306,4,TRUE)</f>
        <v>744730.25999999989</v>
      </c>
      <c r="E195" s="199">
        <f>VLOOKUP(A195,'[1]981800A'!$A$10:$M$306,5,TRUE)</f>
        <v>276976.12756973336</v>
      </c>
      <c r="F195" s="199">
        <f>VLOOKUP(A195,'[1]981800A'!$A$10:$M$306,6,TRUE)</f>
        <v>473216.57899592549</v>
      </c>
      <c r="G195" s="199">
        <f>VLOOKUP(A195,'[1]981800A'!$A$10:$M$306,8,TRUE)</f>
        <v>16903.024592952133</v>
      </c>
      <c r="H195" s="199">
        <f>VLOOKUP(A195,'[1]981800A'!$A$10:$M$306,9,TRUE)</f>
        <v>80554.350480954221</v>
      </c>
      <c r="I195" s="199">
        <f>VLOOKUP(A195,'[1]981800A'!$A$10:$M$306,10,TRUE)</f>
        <v>18430.588841388988</v>
      </c>
      <c r="J195" s="199">
        <f>VLOOKUP(A195,'[1]981800A'!$A$10:$M$306,11,TRUE)</f>
        <v>0</v>
      </c>
      <c r="K195" s="199">
        <f>VLOOKUP(A195,'[1]981800A'!$A$10:$M$306,12,TRUE)</f>
        <v>866080.670480954</v>
      </c>
      <c r="L195" s="217">
        <f>VLOOKUP(A195,'[1]981800A'!$A$10:$M$306,13,TRUE)</f>
        <v>-121350.4104809541</v>
      </c>
    </row>
    <row r="196" spans="1:12">
      <c r="A196" s="125" t="s">
        <v>498</v>
      </c>
      <c r="B196" s="2" t="s">
        <v>35</v>
      </c>
      <c r="C196" s="199" t="str">
        <f>VLOOKUP(A196,'[1]981800A'!$A$10:$M$306,3,TRUE)</f>
        <v>BL</v>
      </c>
      <c r="D196" s="199">
        <f>VLOOKUP(A196,'[1]981800A'!$A$10:$M$306,4,TRUE)</f>
        <v>230409.91999999998</v>
      </c>
      <c r="E196" s="199">
        <f>VLOOKUP(A196,'[1]981800A'!$A$10:$M$306,5,TRUE)</f>
        <v>160312.43</v>
      </c>
      <c r="F196" s="199">
        <f>VLOOKUP(A196,'[1]981800A'!$A$10:$M$306,6,TRUE)</f>
        <v>193071.94999999998</v>
      </c>
      <c r="G196" s="199">
        <f>VLOOKUP(A196,'[1]981800A'!$A$10:$M$306,8,TRUE)</f>
        <v>1330.48</v>
      </c>
      <c r="H196" s="199">
        <f>VLOOKUP(A196,'[1]981800A'!$A$10:$M$306,9,TRUE)</f>
        <v>37090.940959999993</v>
      </c>
      <c r="I196" s="199">
        <f>VLOOKUP(A196,'[1]981800A'!$A$10:$M$306,10,TRUE)</f>
        <v>4476.6099999999997</v>
      </c>
      <c r="J196" s="199">
        <f>VLOOKUP(A196,'[1]981800A'!$A$10:$M$306,11,TRUE)</f>
        <v>0</v>
      </c>
      <c r="K196" s="199">
        <f>VLOOKUP(A196,'[1]981800A'!$A$10:$M$306,12,TRUE)</f>
        <v>396282.41095999995</v>
      </c>
      <c r="L196" s="217">
        <f>VLOOKUP(A196,'[1]981800A'!$A$10:$M$306,13,TRUE)</f>
        <v>-165872.49095999997</v>
      </c>
    </row>
    <row r="197" spans="1:12">
      <c r="A197" s="125" t="s">
        <v>499</v>
      </c>
      <c r="B197" s="2" t="s">
        <v>36</v>
      </c>
      <c r="C197" s="199" t="str">
        <f>VLOOKUP(A197,'[1]981800A'!$A$10:$M$306,3,TRUE)</f>
        <v>BL</v>
      </c>
      <c r="D197" s="199">
        <f>VLOOKUP(A197,'[1]981800A'!$A$10:$M$306,4,TRUE)</f>
        <v>104425.45</v>
      </c>
      <c r="E197" s="199">
        <f>VLOOKUP(A197,'[1]981800A'!$A$10:$M$306,5,TRUE)</f>
        <v>46600.62</v>
      </c>
      <c r="F197" s="199">
        <f>VLOOKUP(A197,'[1]981800A'!$A$10:$M$306,6,TRUE)</f>
        <v>77011.010000000009</v>
      </c>
      <c r="G197" s="199">
        <f>VLOOKUP(A197,'[1]981800A'!$A$10:$M$306,8,TRUE)</f>
        <v>339.93</v>
      </c>
      <c r="H197" s="199">
        <f>VLOOKUP(A197,'[1]981800A'!$A$10:$M$306,9,TRUE)</f>
        <v>11861.445313999999</v>
      </c>
      <c r="I197" s="199">
        <f>VLOOKUP(A197,'[1]981800A'!$A$10:$M$306,10,TRUE)</f>
        <v>3947.52</v>
      </c>
      <c r="J197" s="199">
        <f>VLOOKUP(A197,'[1]981800A'!$A$10:$M$306,11,TRUE)</f>
        <v>0</v>
      </c>
      <c r="K197" s="199">
        <f>VLOOKUP(A197,'[1]981800A'!$A$10:$M$306,12,TRUE)</f>
        <v>139760.525314</v>
      </c>
      <c r="L197" s="217">
        <f>VLOOKUP(A197,'[1]981800A'!$A$10:$M$306,13,TRUE)</f>
        <v>-35335.075314000002</v>
      </c>
    </row>
    <row r="198" spans="1:12">
      <c r="A198" s="125" t="s">
        <v>500</v>
      </c>
      <c r="B198" s="2" t="s">
        <v>37</v>
      </c>
      <c r="C198" s="199" t="str">
        <f>VLOOKUP(A198,'[1]981800A'!$A$10:$M$306,3,TRUE)</f>
        <v>BLS</v>
      </c>
      <c r="D198" s="199">
        <f>VLOOKUP(A198,'[1]981800A'!$A$10:$M$306,4,TRUE)</f>
        <v>2937956.5500000003</v>
      </c>
      <c r="E198" s="309">
        <f>VLOOKUP(A198,'[1]981800A'!$A$10:$M$306,5,TRUE)</f>
        <v>640956.41</v>
      </c>
      <c r="F198" s="309">
        <f>VLOOKUP(A198,'[1]981800A'!$A$10:$M$306,6,TRUE)</f>
        <v>1332802.8</v>
      </c>
      <c r="G198" s="309">
        <f>VLOOKUP(A198,'[1]981800A'!$A$10:$M$306,8,TRUE)</f>
        <v>635426.22</v>
      </c>
      <c r="H198" s="199">
        <f>VLOOKUP(A198,'[1]981800A'!$A$10:$M$306,9,TRUE)</f>
        <v>290863.9433499999</v>
      </c>
      <c r="I198" s="199">
        <f>VLOOKUP(A198,'[1]981800A'!$A$10:$M$306,10,TRUE)</f>
        <v>37729.21</v>
      </c>
      <c r="J198" s="199">
        <f>VLOOKUP(A198,'[1]981800A'!$A$10:$M$306,11,TRUE)</f>
        <v>5098.42</v>
      </c>
      <c r="K198" s="199">
        <f>VLOOKUP(A198,'[1]981800A'!$A$10:$M$306,12,TRUE)</f>
        <v>2942877.0033499994</v>
      </c>
      <c r="L198" s="217">
        <f>VLOOKUP(A198,'[1]981800A'!$A$10:$M$306,13,TRUE)</f>
        <v>-4920.4533499991521</v>
      </c>
    </row>
    <row r="199" spans="1:12">
      <c r="A199" s="125" t="s">
        <v>501</v>
      </c>
      <c r="B199" s="2" t="s">
        <v>38</v>
      </c>
      <c r="C199" s="199" t="str">
        <f>VLOOKUP(A199,'[1]981800A'!$A$10:$M$306,3,TRUE)</f>
        <v>BL</v>
      </c>
      <c r="D199" s="199">
        <f>VLOOKUP(A199,'[1]981800A'!$A$10:$M$306,4,TRUE)</f>
        <v>54693.510000000009</v>
      </c>
      <c r="E199" s="199">
        <f>VLOOKUP(A199,'[1]981800A'!$A$10:$M$306,5,TRUE)</f>
        <v>23485.43</v>
      </c>
      <c r="F199" s="199">
        <f>VLOOKUP(A199,'[1]981800A'!$A$10:$M$306,6,TRUE)</f>
        <v>48697.869999999995</v>
      </c>
      <c r="G199" s="199">
        <f>VLOOKUP(A199,'[1]981800A'!$A$10:$M$306,8,TRUE)</f>
        <v>686.08</v>
      </c>
      <c r="H199" s="199">
        <f>VLOOKUP(A199,'[1]981800A'!$A$10:$M$306,9,TRUE)</f>
        <v>12996.702037999998</v>
      </c>
      <c r="I199" s="199">
        <f>VLOOKUP(A199,'[1]981800A'!$A$10:$M$306,10,TRUE)</f>
        <v>3491.1600000000003</v>
      </c>
      <c r="J199" s="199">
        <f>VLOOKUP(A199,'[1]981800A'!$A$10:$M$306,11,TRUE)</f>
        <v>0</v>
      </c>
      <c r="K199" s="199">
        <f>VLOOKUP(A199,'[1]981800A'!$A$10:$M$306,12,TRUE)</f>
        <v>89357.242037999997</v>
      </c>
      <c r="L199" s="217">
        <f>VLOOKUP(A199,'[1]981800A'!$A$10:$M$306,13,TRUE)</f>
        <v>-34663.732037999987</v>
      </c>
    </row>
    <row r="200" spans="1:12">
      <c r="A200" s="125" t="s">
        <v>502</v>
      </c>
      <c r="B200" s="2" t="s">
        <v>39</v>
      </c>
      <c r="C200" s="199" t="str">
        <f>VLOOKUP(A200,'[1]981800A'!$A$10:$M$306,3,TRUE)</f>
        <v>BL</v>
      </c>
      <c r="D200" s="199">
        <f>VLOOKUP(A200,'[1]981800A'!$A$10:$M$306,4,TRUE)</f>
        <v>12350.16</v>
      </c>
      <c r="E200" s="199">
        <f>VLOOKUP(A200,'[1]981800A'!$A$10:$M$306,5,TRUE)</f>
        <v>6955</v>
      </c>
      <c r="F200" s="199">
        <f>VLOOKUP(A200,'[1]981800A'!$A$10:$M$306,6,TRUE)</f>
        <v>26102.720000000001</v>
      </c>
      <c r="G200" s="199">
        <f>VLOOKUP(A200,'[1]981800A'!$A$10:$M$306,8,TRUE)</f>
        <v>100.54</v>
      </c>
      <c r="H200" s="199">
        <f>VLOOKUP(A200,'[1]981800A'!$A$10:$M$306,9,TRUE)</f>
        <v>16073.323688000004</v>
      </c>
      <c r="I200" s="199">
        <f>VLOOKUP(A200,'[1]981800A'!$A$10:$M$306,10,TRUE)</f>
        <v>1206.9100000000001</v>
      </c>
      <c r="J200" s="199">
        <f>VLOOKUP(A200,'[1]981800A'!$A$10:$M$306,11,TRUE)</f>
        <v>0</v>
      </c>
      <c r="K200" s="199">
        <f>VLOOKUP(A200,'[1]981800A'!$A$10:$M$306,12,TRUE)</f>
        <v>50438.49368800001</v>
      </c>
      <c r="L200" s="217">
        <f>VLOOKUP(A200,'[1]981800A'!$A$10:$M$306,13,TRUE)</f>
        <v>-38088.333688000013</v>
      </c>
    </row>
    <row r="201" spans="1:12" s="16" customFormat="1">
      <c r="A201" s="125" t="s">
        <v>503</v>
      </c>
      <c r="B201" s="124" t="s">
        <v>633</v>
      </c>
      <c r="C201" s="199" t="str">
        <f>VLOOKUP(A201,'[1]981800A'!$A$10:$M$306,3,TRUE)</f>
        <v>BLS</v>
      </c>
      <c r="D201" s="199">
        <f>VLOOKUP(A201,'[1]981800A'!$A$10:$M$306,4,TRUE)</f>
        <v>467152.68</v>
      </c>
      <c r="E201" s="199">
        <f>VLOOKUP(A201,'[1]981800A'!$A$10:$M$306,5,TRUE)</f>
        <v>190461.2</v>
      </c>
      <c r="F201" s="199">
        <f>VLOOKUP(A201,'[1]981800A'!$A$10:$M$306,6,TRUE)</f>
        <v>281530.03000000003</v>
      </c>
      <c r="G201" s="199">
        <f>VLOOKUP(A201,'[1]981800A'!$A$10:$M$306,8,TRUE)</f>
        <v>6844.4500000000007</v>
      </c>
      <c r="H201" s="199">
        <f>VLOOKUP(A201,'[1]981800A'!$A$10:$M$306,9,TRUE)</f>
        <v>63290.791195000005</v>
      </c>
      <c r="I201" s="199">
        <f>VLOOKUP(A201,'[1]981800A'!$A$10:$M$306,10,TRUE)</f>
        <v>28554.87</v>
      </c>
      <c r="J201" s="199">
        <f>VLOOKUP(A201,'[1]981800A'!$A$10:$M$306,11,TRUE)</f>
        <v>17780.7</v>
      </c>
      <c r="K201" s="199">
        <f>VLOOKUP(A201,'[1]981800A'!$A$10:$M$306,12,TRUE)</f>
        <v>588462.04119500006</v>
      </c>
      <c r="L201" s="217">
        <f>VLOOKUP(A201,'[1]981800A'!$A$10:$M$306,13,TRUE)</f>
        <v>-121309.36119500006</v>
      </c>
    </row>
    <row r="202" spans="1:12">
      <c r="A202" s="125" t="s">
        <v>504</v>
      </c>
      <c r="B202" s="2" t="s">
        <v>40</v>
      </c>
      <c r="C202" s="199" t="str">
        <f>VLOOKUP(A202,'[1]981800A'!$A$10:$M$306,3,TRUE)</f>
        <v>BLS</v>
      </c>
      <c r="D202" s="199">
        <f>VLOOKUP(A202,'[1]981800A'!$A$10:$M$306,4,TRUE)</f>
        <v>7007429.0199999996</v>
      </c>
      <c r="E202" s="199">
        <f>VLOOKUP(A202,'[1]981800A'!$A$10:$M$306,5,TRUE)</f>
        <v>2762392.619517691</v>
      </c>
      <c r="F202" s="199">
        <f>VLOOKUP(A202,'[1]981800A'!$A$10:$M$306,6,TRUE)</f>
        <v>3314536.2028490696</v>
      </c>
      <c r="G202" s="199">
        <f>VLOOKUP(A202,'[1]981800A'!$A$10:$M$306,8,TRUE)</f>
        <v>60043.011605330772</v>
      </c>
      <c r="H202" s="199">
        <f>VLOOKUP(A202,'[1]981800A'!$A$10:$M$306,9,TRUE)</f>
        <v>443791.26642760722</v>
      </c>
      <c r="I202" s="199">
        <f>VLOOKUP(A202,'[1]981800A'!$A$10:$M$306,10,TRUE)</f>
        <v>248206.63393422941</v>
      </c>
      <c r="J202" s="199">
        <f>VLOOKUP(A202,'[1]981800A'!$A$10:$M$306,11,TRUE)</f>
        <v>1670.4220936795739</v>
      </c>
      <c r="K202" s="199">
        <f>VLOOKUP(A202,'[1]981800A'!$A$10:$M$306,12,TRUE)</f>
        <v>6830640.1564276079</v>
      </c>
      <c r="L202" s="217">
        <f>VLOOKUP(A202,'[1]981800A'!$A$10:$M$306,13,TRUE)</f>
        <v>176788.86357239168</v>
      </c>
    </row>
    <row r="203" spans="1:12">
      <c r="A203" s="125" t="s">
        <v>505</v>
      </c>
      <c r="B203" s="2" t="s">
        <v>41</v>
      </c>
      <c r="C203" s="199" t="str">
        <f>VLOOKUP(A203,'[1]981800A'!$A$10:$M$306,3,TRUE)</f>
        <v>BL</v>
      </c>
      <c r="D203" s="199">
        <f>VLOOKUP(A203,'[1]981800A'!$A$10:$M$306,4,TRUE)</f>
        <v>2415859.56</v>
      </c>
      <c r="E203" s="199">
        <f>VLOOKUP(A203,'[1]981800A'!$A$10:$M$306,5,TRUE)</f>
        <v>1110815.3488759431</v>
      </c>
      <c r="F203" s="199">
        <f>VLOOKUP(A203,'[1]981800A'!$A$10:$M$306,6,TRUE)</f>
        <v>1199023.0535834739</v>
      </c>
      <c r="G203" s="199">
        <f>VLOOKUP(A203,'[1]981800A'!$A$10:$M$306,8,TRUE)</f>
        <v>58373.574467458755</v>
      </c>
      <c r="H203" s="199">
        <f>VLOOKUP(A203,'[1]981800A'!$A$10:$M$306,9,TRUE)</f>
        <v>210279.25195522746</v>
      </c>
      <c r="I203" s="199">
        <f>VLOOKUP(A203,'[1]981800A'!$A$10:$M$306,10,TRUE)</f>
        <v>56027.806397708729</v>
      </c>
      <c r="J203" s="199">
        <f>VLOOKUP(A203,'[1]981800A'!$A$10:$M$306,11,TRUE)</f>
        <v>23368.906675415576</v>
      </c>
      <c r="K203" s="199">
        <f>VLOOKUP(A203,'[1]981800A'!$A$10:$M$306,12,TRUE)</f>
        <v>2657887.9419552274</v>
      </c>
      <c r="L203" s="217">
        <f>VLOOKUP(A203,'[1]981800A'!$A$10:$M$306,13,TRUE)</f>
        <v>-242028.38195522735</v>
      </c>
    </row>
    <row r="204" spans="1:12">
      <c r="A204" s="125" t="s">
        <v>506</v>
      </c>
      <c r="B204" s="2" t="s">
        <v>247</v>
      </c>
      <c r="C204" s="199" t="str">
        <f>VLOOKUP(A204,'[1]981800A'!$A$10:$M$306,3,TRUE)</f>
        <v>BLSC</v>
      </c>
      <c r="D204" s="199">
        <f>VLOOKUP(A204,'[1]981800A'!$A$10:$M$306,4,TRUE)</f>
        <v>5448786.6699999999</v>
      </c>
      <c r="E204" s="309">
        <f>VLOOKUP(A204,'[1]981800A'!$A$10:$M$306,5,TRUE)</f>
        <v>2378499.8698872891</v>
      </c>
      <c r="F204" s="199">
        <f>VLOOKUP(A204,'[1]981800A'!$A$10:$M$306,6,TRUE)</f>
        <v>2567247.0062854388</v>
      </c>
      <c r="G204" s="309">
        <f>VLOOKUP(A204,'[1]981800A'!$A$10:$M$306,8,TRUE)</f>
        <v>288101.38166651432</v>
      </c>
      <c r="H204" s="199">
        <f>VLOOKUP(A204,'[1]981800A'!$A$10:$M$306,9,TRUE)</f>
        <v>345704.69652095792</v>
      </c>
      <c r="I204" s="199">
        <f>VLOOKUP(A204,'[1]981800A'!$A$10:$M$306,10,TRUE)</f>
        <v>71871.735002814312</v>
      </c>
      <c r="J204" s="199">
        <f>VLOOKUP(A204,'[1]981800A'!$A$10:$M$306,11,TRUE)</f>
        <v>10494.527157943301</v>
      </c>
      <c r="K204" s="199">
        <f>VLOOKUP(A204,'[1]981800A'!$A$10:$M$306,12,TRUE)</f>
        <v>5661919.2165209576</v>
      </c>
      <c r="L204" s="217">
        <f>VLOOKUP(A204,'[1]981800A'!$A$10:$M$306,13,TRUE)</f>
        <v>-213132.54652095772</v>
      </c>
    </row>
    <row r="205" spans="1:12">
      <c r="A205" s="125" t="s">
        <v>507</v>
      </c>
      <c r="B205" s="2" t="s">
        <v>248</v>
      </c>
      <c r="C205" s="199" t="str">
        <f>VLOOKUP(A205,'[1]981800A'!$A$10:$M$306,3,TRUE)</f>
        <v>BL</v>
      </c>
      <c r="D205" s="199">
        <f>VLOOKUP(A205,'[1]981800A'!$A$10:$M$306,4,TRUE)</f>
        <v>5315617.8299999991</v>
      </c>
      <c r="E205" s="199">
        <f>VLOOKUP(A205,'[1]981800A'!$A$10:$M$306,5,TRUE)</f>
        <v>1995199.1878277829</v>
      </c>
      <c r="F205" s="199">
        <f>VLOOKUP(A205,'[1]981800A'!$A$10:$M$306,6,TRUE)</f>
        <v>2688056.6426860746</v>
      </c>
      <c r="G205" s="199">
        <f>VLOOKUP(A205,'[1]981800A'!$A$10:$M$306,8,TRUE)</f>
        <v>217784.41347475367</v>
      </c>
      <c r="H205" s="199">
        <f>VLOOKUP(A205,'[1]981800A'!$A$10:$M$306,9,TRUE)</f>
        <v>386933.81676261325</v>
      </c>
      <c r="I205" s="199">
        <f>VLOOKUP(A205,'[1]981800A'!$A$10:$M$306,10,TRUE)</f>
        <v>177296.92601138874</v>
      </c>
      <c r="J205" s="199">
        <f>VLOOKUP(A205,'[1]981800A'!$A$10:$M$306,11,TRUE)</f>
        <v>0</v>
      </c>
      <c r="K205" s="199">
        <f>VLOOKUP(A205,'[1]981800A'!$A$10:$M$306,12,TRUE)</f>
        <v>5465270.9867626131</v>
      </c>
      <c r="L205" s="217">
        <f>VLOOKUP(A205,'[1]981800A'!$A$10:$M$306,13,TRUE)</f>
        <v>-149653.15676261391</v>
      </c>
    </row>
    <row r="206" spans="1:12" s="16" customFormat="1">
      <c r="A206" s="125" t="s">
        <v>508</v>
      </c>
      <c r="B206" s="2" t="s">
        <v>249</v>
      </c>
      <c r="C206" s="199" t="str">
        <f>VLOOKUP(A206,'[1]981800A'!$A$10:$M$306,3,TRUE)</f>
        <v>BL</v>
      </c>
      <c r="D206" s="199">
        <f>VLOOKUP(A206,'[1]981800A'!$A$10:$M$306,4,TRUE)</f>
        <v>1630436.31</v>
      </c>
      <c r="E206" s="199">
        <f>VLOOKUP(A206,'[1]981800A'!$A$10:$M$306,5,TRUE)</f>
        <v>581886.1865205589</v>
      </c>
      <c r="F206" s="199">
        <f>VLOOKUP(A206,'[1]981800A'!$A$10:$M$306,6,TRUE)</f>
        <v>868365.03267326229</v>
      </c>
      <c r="G206" s="199">
        <f>VLOOKUP(A206,'[1]981800A'!$A$10:$M$306,8,TRUE)</f>
        <v>60201.772870739573</v>
      </c>
      <c r="H206" s="199">
        <f>VLOOKUP(A206,'[1]981800A'!$A$10:$M$306,9,TRUE)</f>
        <v>144998.67687460664</v>
      </c>
      <c r="I206" s="199">
        <f>VLOOKUP(A206,'[1]981800A'!$A$10:$M$306,10,TRUE)</f>
        <v>67303.227935439252</v>
      </c>
      <c r="J206" s="199">
        <f>VLOOKUP(A206,'[1]981800A'!$A$10:$M$306,11,TRUE)</f>
        <v>0</v>
      </c>
      <c r="K206" s="199">
        <f>VLOOKUP(A206,'[1]981800A'!$A$10:$M$306,12,TRUE)</f>
        <v>1722754.8968746066</v>
      </c>
      <c r="L206" s="217">
        <f>VLOOKUP(A206,'[1]981800A'!$A$10:$M$306,13,TRUE)</f>
        <v>-92318.586874606553</v>
      </c>
    </row>
    <row r="207" spans="1:12" s="16" customFormat="1">
      <c r="A207" s="125" t="s">
        <v>509</v>
      </c>
      <c r="B207" s="2" t="s">
        <v>250</v>
      </c>
      <c r="C207" s="199" t="str">
        <f>VLOOKUP(A207,'[1]981800A'!$A$10:$M$306,3,TRUE)</f>
        <v>BLSC</v>
      </c>
      <c r="D207" s="199">
        <f>VLOOKUP(A207,'[1]981800A'!$A$10:$M$306,4,TRUE)</f>
        <v>3636315.5399999996</v>
      </c>
      <c r="E207" s="199">
        <f>VLOOKUP(A207,'[1]981800A'!$A$10:$M$306,5,TRUE)</f>
        <v>1974033.7961459593</v>
      </c>
      <c r="F207" s="199">
        <f>VLOOKUP(A207,'[1]981800A'!$A$10:$M$306,6,TRUE)</f>
        <v>1972125.6350161568</v>
      </c>
      <c r="G207" s="199">
        <f>VLOOKUP(A207,'[1]981800A'!$A$10:$M$306,8,TRUE)</f>
        <v>40709.83607138964</v>
      </c>
      <c r="H207" s="199">
        <f>VLOOKUP(A207,'[1]981800A'!$A$10:$M$306,9,TRUE)</f>
        <v>310160.20293292025</v>
      </c>
      <c r="I207" s="199">
        <f>VLOOKUP(A207,'[1]981800A'!$A$10:$M$306,10,TRUE)</f>
        <v>264405.37276649405</v>
      </c>
      <c r="J207" s="199">
        <f>VLOOKUP(A207,'[1]981800A'!$A$10:$M$306,11,TRUE)</f>
        <v>0</v>
      </c>
      <c r="K207" s="199">
        <f>VLOOKUP(A207,'[1]981800A'!$A$10:$M$306,12,TRUE)</f>
        <v>4561434.84293292</v>
      </c>
      <c r="L207" s="217">
        <f>VLOOKUP(A207,'[1]981800A'!$A$10:$M$306,13,TRUE)</f>
        <v>-925119.3029329204</v>
      </c>
    </row>
    <row r="208" spans="1:12">
      <c r="A208" s="125" t="s">
        <v>510</v>
      </c>
      <c r="B208" s="2" t="s">
        <v>251</v>
      </c>
      <c r="C208" s="199" t="str">
        <f>VLOOKUP(A208,'[1]981800A'!$A$10:$M$306,3,TRUE)</f>
        <v>BL</v>
      </c>
      <c r="D208" s="199">
        <f>VLOOKUP(A208,'[1]981800A'!$A$10:$M$306,4,TRUE)</f>
        <v>14771.060000000001</v>
      </c>
      <c r="E208" s="199">
        <f>VLOOKUP(A208,'[1]981800A'!$A$10:$M$306,5,TRUE)</f>
        <v>13369.29</v>
      </c>
      <c r="F208" s="199">
        <f>VLOOKUP(A208,'[1]981800A'!$A$10:$M$306,6,TRUE)</f>
        <v>1801.7099999999998</v>
      </c>
      <c r="G208" s="199">
        <f>VLOOKUP(A208,'[1]981800A'!$A$10:$M$306,8,TRUE)</f>
        <v>690.56</v>
      </c>
      <c r="H208" s="199">
        <f>VLOOKUP(A208,'[1]981800A'!$A$10:$M$306,9,TRUE)</f>
        <v>1360.6806969999993</v>
      </c>
      <c r="I208" s="199">
        <f>VLOOKUP(A208,'[1]981800A'!$A$10:$M$306,10,TRUE)</f>
        <v>336</v>
      </c>
      <c r="J208" s="199">
        <f>VLOOKUP(A208,'[1]981800A'!$A$10:$M$306,11,TRUE)</f>
        <v>0</v>
      </c>
      <c r="K208" s="199">
        <f>VLOOKUP(A208,'[1]981800A'!$A$10:$M$306,12,TRUE)</f>
        <v>17558.240696999997</v>
      </c>
      <c r="L208" s="217">
        <f>VLOOKUP(A208,'[1]981800A'!$A$10:$M$306,13,TRUE)</f>
        <v>-2787.1806969999961</v>
      </c>
    </row>
    <row r="209" spans="1:12">
      <c r="A209" s="125" t="s">
        <v>511</v>
      </c>
      <c r="B209" s="2" t="s">
        <v>252</v>
      </c>
      <c r="C209" s="199" t="str">
        <f>VLOOKUP(A209,'[1]981800A'!$A$10:$M$306,3,TRUE)</f>
        <v>BLC</v>
      </c>
      <c r="D209" s="199">
        <f>VLOOKUP(A209,'[1]981800A'!$A$10:$M$306,4,TRUE)</f>
        <v>1448948.28</v>
      </c>
      <c r="E209" s="199">
        <f>VLOOKUP(A209,'[1]981800A'!$A$10:$M$306,5,TRUE)</f>
        <v>640867.48</v>
      </c>
      <c r="F209" s="199">
        <f>VLOOKUP(A209,'[1]981800A'!$A$10:$M$306,6,TRUE)</f>
        <v>713686.77</v>
      </c>
      <c r="G209" s="199">
        <f>VLOOKUP(A209,'[1]981800A'!$A$10:$M$306,8,TRUE)</f>
        <v>79776.790000000008</v>
      </c>
      <c r="H209" s="199">
        <f>VLOOKUP(A209,'[1]981800A'!$A$10:$M$306,9,TRUE)</f>
        <v>111979.24891200001</v>
      </c>
      <c r="I209" s="199">
        <f>VLOOKUP(A209,'[1]981800A'!$A$10:$M$306,10,TRUE)</f>
        <v>-28577.979999999996</v>
      </c>
      <c r="J209" s="199">
        <f>VLOOKUP(A209,'[1]981800A'!$A$10:$M$306,11,TRUE)</f>
        <v>7336.22</v>
      </c>
      <c r="K209" s="199">
        <f>VLOOKUP(A209,'[1]981800A'!$A$10:$M$306,12,TRUE)</f>
        <v>1525068.5289120001</v>
      </c>
      <c r="L209" s="217">
        <f>VLOOKUP(A209,'[1]981800A'!$A$10:$M$306,13,TRUE)</f>
        <v>-76120.248912000097</v>
      </c>
    </row>
    <row r="210" spans="1:12">
      <c r="A210" s="125" t="s">
        <v>512</v>
      </c>
      <c r="B210" s="2" t="s">
        <v>253</v>
      </c>
      <c r="C210" s="199" t="str">
        <f>VLOOKUP(A210,'[1]981800A'!$A$10:$M$306,3,TRUE)</f>
        <v>BLC</v>
      </c>
      <c r="D210" s="199">
        <f>VLOOKUP(A210,'[1]981800A'!$A$10:$M$306,4,TRUE)</f>
        <v>2462346.6799999997</v>
      </c>
      <c r="E210" s="199">
        <f>VLOOKUP(A210,'[1]981800A'!$A$10:$M$306,5,TRUE)</f>
        <v>1042624.6242657383</v>
      </c>
      <c r="F210" s="199">
        <f>VLOOKUP(A210,'[1]981800A'!$A$10:$M$306,6,TRUE)</f>
        <v>1084291.104986005</v>
      </c>
      <c r="G210" s="199">
        <f>VLOOKUP(A210,'[1]981800A'!$A$10:$M$306,8,TRUE)</f>
        <v>342853.69513582729</v>
      </c>
      <c r="H210" s="199">
        <f>VLOOKUP(A210,'[1]981800A'!$A$10:$M$306,9,TRUE)</f>
        <v>208948.91094283853</v>
      </c>
      <c r="I210" s="199">
        <f>VLOOKUP(A210,'[1]981800A'!$A$10:$M$306,10,TRUE)</f>
        <v>43290.885612429112</v>
      </c>
      <c r="J210" s="199">
        <f>VLOOKUP(A210,'[1]981800A'!$A$10:$M$306,11,TRUE)</f>
        <v>0</v>
      </c>
      <c r="K210" s="199">
        <f>VLOOKUP(A210,'[1]981800A'!$A$10:$M$306,12,TRUE)</f>
        <v>2722009.2209428381</v>
      </c>
      <c r="L210" s="217">
        <f>VLOOKUP(A210,'[1]981800A'!$A$10:$M$306,13,TRUE)</f>
        <v>-259662.54094283842</v>
      </c>
    </row>
    <row r="211" spans="1:12">
      <c r="A211" s="125" t="s">
        <v>513</v>
      </c>
      <c r="B211" s="2" t="s">
        <v>42</v>
      </c>
      <c r="C211" s="199" t="str">
        <f>VLOOKUP(A211,'[1]981800A'!$A$10:$M$306,3,TRUE)</f>
        <v>BL</v>
      </c>
      <c r="D211" s="199">
        <f>VLOOKUP(A211,'[1]981800A'!$A$10:$M$306,4,TRUE)</f>
        <v>676410.05</v>
      </c>
      <c r="E211" s="199">
        <f>VLOOKUP(A211,'[1]981800A'!$A$10:$M$306,5,TRUE)</f>
        <v>227729.77000000002</v>
      </c>
      <c r="F211" s="199">
        <f>VLOOKUP(A211,'[1]981800A'!$A$10:$M$306,6,TRUE)</f>
        <v>428812.86</v>
      </c>
      <c r="G211" s="199">
        <f>VLOOKUP(A211,'[1]981800A'!$A$10:$M$306,8,TRUE)</f>
        <v>12236.630000000001</v>
      </c>
      <c r="H211" s="199">
        <f>VLOOKUP(A211,'[1]981800A'!$A$10:$M$306,9,TRUE)</f>
        <v>88763.755920000011</v>
      </c>
      <c r="I211" s="199">
        <f>VLOOKUP(A211,'[1]981800A'!$A$10:$M$306,10,TRUE)</f>
        <v>2991.31</v>
      </c>
      <c r="J211" s="199">
        <f>VLOOKUP(A211,'[1]981800A'!$A$10:$M$306,11,TRUE)</f>
        <v>0</v>
      </c>
      <c r="K211" s="199">
        <f>VLOOKUP(A211,'[1]981800A'!$A$10:$M$306,12,TRUE)</f>
        <v>760534.32592000009</v>
      </c>
      <c r="L211" s="217">
        <f>VLOOKUP(A211,'[1]981800A'!$A$10:$M$306,13,TRUE)</f>
        <v>-84124.275920000044</v>
      </c>
    </row>
    <row r="212" spans="1:12">
      <c r="A212" s="125" t="s">
        <v>514</v>
      </c>
      <c r="B212" s="2" t="s">
        <v>43</v>
      </c>
      <c r="C212" s="199" t="str">
        <f>VLOOKUP(A212,'[1]981800A'!$A$10:$M$306,3,TRUE)</f>
        <v>BLC</v>
      </c>
      <c r="D212" s="199">
        <f>VLOOKUP(A212,'[1]981800A'!$A$10:$M$306,4,TRUE)</f>
        <v>787608.75999999989</v>
      </c>
      <c r="E212" s="199">
        <f>VLOOKUP(A212,'[1]981800A'!$A$10:$M$306,5,TRUE)</f>
        <v>309153.24</v>
      </c>
      <c r="F212" s="199">
        <f>VLOOKUP(A212,'[1]981800A'!$A$10:$M$306,6,TRUE)</f>
        <v>362573.2</v>
      </c>
      <c r="G212" s="199">
        <f>VLOOKUP(A212,'[1]981800A'!$A$10:$M$306,8,TRUE)</f>
        <v>74098.899999999994</v>
      </c>
      <c r="H212" s="199">
        <f>VLOOKUP(A212,'[1]981800A'!$A$10:$M$306,9,TRUE)</f>
        <v>93001.280651999987</v>
      </c>
      <c r="I212" s="199">
        <f>VLOOKUP(A212,'[1]981800A'!$A$10:$M$306,10,TRUE)</f>
        <v>38794.57</v>
      </c>
      <c r="J212" s="199">
        <f>VLOOKUP(A212,'[1]981800A'!$A$10:$M$306,11,TRUE)</f>
        <v>799.32</v>
      </c>
      <c r="K212" s="199">
        <f>VLOOKUP(A212,'[1]981800A'!$A$10:$M$306,12,TRUE)</f>
        <v>878420.51065199985</v>
      </c>
      <c r="L212" s="217">
        <f>VLOOKUP(A212,'[1]981800A'!$A$10:$M$306,13,TRUE)</f>
        <v>-90811.750651999959</v>
      </c>
    </row>
    <row r="213" spans="1:12">
      <c r="A213" s="125" t="s">
        <v>515</v>
      </c>
      <c r="B213" s="2" t="s">
        <v>44</v>
      </c>
      <c r="C213" s="199" t="str">
        <f>VLOOKUP(A213,'[1]981800A'!$A$10:$M$306,3,TRUE)</f>
        <v>BL</v>
      </c>
      <c r="D213" s="199">
        <f>VLOOKUP(A213,'[1]981800A'!$A$10:$M$306,4,TRUE)</f>
        <v>136154.35999999999</v>
      </c>
      <c r="E213" s="199">
        <f>VLOOKUP(A213,'[1]981800A'!$A$10:$M$306,5,TRUE)</f>
        <v>59030.99</v>
      </c>
      <c r="F213" s="199">
        <f>VLOOKUP(A213,'[1]981800A'!$A$10:$M$306,6,TRUE)</f>
        <v>102498.46</v>
      </c>
      <c r="G213" s="199">
        <f>VLOOKUP(A213,'[1]981800A'!$A$10:$M$306,8,TRUE)</f>
        <v>3226.21</v>
      </c>
      <c r="H213" s="199">
        <f>VLOOKUP(A213,'[1]981800A'!$A$10:$M$306,9,TRUE)</f>
        <v>35814.556114999999</v>
      </c>
      <c r="I213" s="199">
        <f>VLOOKUP(A213,'[1]981800A'!$A$10:$M$306,10,TRUE)</f>
        <v>4575.78</v>
      </c>
      <c r="J213" s="199">
        <f>VLOOKUP(A213,'[1]981800A'!$A$10:$M$306,11,TRUE)</f>
        <v>18987.689999999999</v>
      </c>
      <c r="K213" s="199">
        <f>VLOOKUP(A213,'[1]981800A'!$A$10:$M$306,12,TRUE)</f>
        <v>224133.68611500002</v>
      </c>
      <c r="L213" s="217">
        <f>VLOOKUP(A213,'[1]981800A'!$A$10:$M$306,13,TRUE)</f>
        <v>-87979.326115000033</v>
      </c>
    </row>
    <row r="214" spans="1:12">
      <c r="A214" s="125" t="s">
        <v>516</v>
      </c>
      <c r="B214" s="2" t="s">
        <v>45</v>
      </c>
      <c r="C214" s="199" t="str">
        <f>VLOOKUP(A214,'[1]981800A'!$A$10:$M$306,3,TRUE)</f>
        <v>BL</v>
      </c>
      <c r="D214" s="199">
        <f>VLOOKUP(A214,'[1]981800A'!$A$10:$M$306,4,TRUE)</f>
        <v>674106.17</v>
      </c>
      <c r="E214" s="199">
        <f>VLOOKUP(A214,'[1]981800A'!$A$10:$M$306,5,TRUE)</f>
        <v>317065.44576180476</v>
      </c>
      <c r="F214" s="199">
        <f>VLOOKUP(A214,'[1]981800A'!$A$10:$M$306,6,TRUE)</f>
        <v>417221.2230145458</v>
      </c>
      <c r="G214" s="199">
        <f>VLOOKUP(A214,'[1]981800A'!$A$10:$M$306,8,TRUE)</f>
        <v>1551.8429638998807</v>
      </c>
      <c r="H214" s="199">
        <f>VLOOKUP(A214,'[1]981800A'!$A$10:$M$306,9,TRUE)</f>
        <v>80787.7864582045</v>
      </c>
      <c r="I214" s="199">
        <f>VLOOKUP(A214,'[1]981800A'!$A$10:$M$306,10,TRUE)</f>
        <v>10720.748259749538</v>
      </c>
      <c r="J214" s="199">
        <f>VLOOKUP(A214,'[1]981800A'!$A$10:$M$306,11,TRUE)</f>
        <v>0</v>
      </c>
      <c r="K214" s="199">
        <f>VLOOKUP(A214,'[1]981800A'!$A$10:$M$306,12,TRUE)</f>
        <v>827347.04645820439</v>
      </c>
      <c r="L214" s="217">
        <f>VLOOKUP(A214,'[1]981800A'!$A$10:$M$306,13,TRUE)</f>
        <v>-153240.87645820435</v>
      </c>
    </row>
    <row r="215" spans="1:12">
      <c r="A215" s="125" t="s">
        <v>517</v>
      </c>
      <c r="B215" s="2" t="s">
        <v>46</v>
      </c>
      <c r="C215" s="199" t="str">
        <f>VLOOKUP(A215,'[1]981800A'!$A$10:$M$306,3,TRUE)</f>
        <v>BL</v>
      </c>
      <c r="D215" s="199">
        <f>VLOOKUP(A215,'[1]981800A'!$A$10:$M$306,4,TRUE)</f>
        <v>1192274.1100000001</v>
      </c>
      <c r="E215" s="199">
        <f>VLOOKUP(A215,'[1]981800A'!$A$10:$M$306,5,TRUE)</f>
        <v>542187.24846057431</v>
      </c>
      <c r="F215" s="199">
        <f>VLOOKUP(A215,'[1]981800A'!$A$10:$M$306,6,TRUE)</f>
        <v>926666.02039429732</v>
      </c>
      <c r="G215" s="199">
        <f>VLOOKUP(A215,'[1]981800A'!$A$10:$M$306,8,TRUE)</f>
        <v>51321.3629020316</v>
      </c>
      <c r="H215" s="199">
        <f>VLOOKUP(A215,'[1]981800A'!$A$10:$M$306,9,TRUE)</f>
        <v>146589.58563752836</v>
      </c>
      <c r="I215" s="199">
        <f>VLOOKUP(A215,'[1]981800A'!$A$10:$M$306,10,TRUE)</f>
        <v>5175.4982430967038</v>
      </c>
      <c r="J215" s="199">
        <f>VLOOKUP(A215,'[1]981800A'!$A$10:$M$306,11,TRUE)</f>
        <v>0</v>
      </c>
      <c r="K215" s="199">
        <f>VLOOKUP(A215,'[1]981800A'!$A$10:$M$306,12,TRUE)</f>
        <v>1671939.7156375283</v>
      </c>
      <c r="L215" s="217">
        <f>VLOOKUP(A215,'[1]981800A'!$A$10:$M$306,13,TRUE)</f>
        <v>-479665.60563752824</v>
      </c>
    </row>
    <row r="216" spans="1:12">
      <c r="A216" s="125" t="s">
        <v>518</v>
      </c>
      <c r="B216" s="2" t="s">
        <v>47</v>
      </c>
      <c r="C216" s="199" t="str">
        <f>VLOOKUP(A216,'[1]981800A'!$A$10:$M$306,3,TRUE)</f>
        <v>BLS</v>
      </c>
      <c r="D216" s="199">
        <f>VLOOKUP(A216,'[1]981800A'!$A$10:$M$306,4,TRUE)</f>
        <v>13788975.859999999</v>
      </c>
      <c r="E216" s="199">
        <f>VLOOKUP(A216,'[1]981800A'!$A$10:$M$306,5,TRUE)</f>
        <v>5807404.1629446279</v>
      </c>
      <c r="F216" s="199">
        <f>VLOOKUP(A216,'[1]981800A'!$A$10:$M$306,6,TRUE)</f>
        <v>6738518.268687441</v>
      </c>
      <c r="G216" s="199">
        <f>VLOOKUP(A216,'[1]981800A'!$A$10:$M$306,8,TRUE)</f>
        <v>525384.05860746012</v>
      </c>
      <c r="H216" s="199">
        <f>VLOOKUP(A216,'[1]981800A'!$A$10:$M$306,9,TRUE)</f>
        <v>1158230.7485888829</v>
      </c>
      <c r="I216" s="199">
        <f>VLOOKUP(A216,'[1]981800A'!$A$10:$M$306,10,TRUE)</f>
        <v>122773.36523623865</v>
      </c>
      <c r="J216" s="199">
        <f>VLOOKUP(A216,'[1]981800A'!$A$10:$M$306,11,TRUE)</f>
        <v>77484.814524231915</v>
      </c>
      <c r="K216" s="199">
        <f>VLOOKUP(A216,'[1]981800A'!$A$10:$M$306,12,TRUE)</f>
        <v>14429795.418588882</v>
      </c>
      <c r="L216" s="217">
        <f>VLOOKUP(A216,'[1]981800A'!$A$10:$M$306,13,TRUE)</f>
        <v>-640819.55858888291</v>
      </c>
    </row>
    <row r="217" spans="1:12">
      <c r="A217" s="125" t="s">
        <v>519</v>
      </c>
      <c r="B217" s="2" t="s">
        <v>48</v>
      </c>
      <c r="C217" s="199" t="str">
        <f>VLOOKUP(A217,'[1]981800A'!$A$10:$M$306,3,TRUE)</f>
        <v>L</v>
      </c>
      <c r="D217" s="199">
        <f>VLOOKUP(A217,'[1]981800A'!$A$10:$M$306,4,TRUE)</f>
        <v>435851.70999999996</v>
      </c>
      <c r="E217" s="199">
        <f>VLOOKUP(A217,'[1]981800A'!$A$10:$M$306,5,TRUE)</f>
        <v>221198.07999999999</v>
      </c>
      <c r="F217" s="199">
        <f>VLOOKUP(A217,'[1]981800A'!$A$10:$M$306,6,TRUE)</f>
        <v>296977.90000000002</v>
      </c>
      <c r="G217" s="199">
        <f>VLOOKUP(A217,'[1]981800A'!$A$10:$M$306,8,TRUE)</f>
        <v>22560.25</v>
      </c>
      <c r="H217" s="199">
        <f>VLOOKUP(A217,'[1]981800A'!$A$10:$M$306,9,TRUE)</f>
        <v>54747.13833200001</v>
      </c>
      <c r="I217" s="199">
        <f>VLOOKUP(A217,'[1]981800A'!$A$10:$M$306,10,TRUE)</f>
        <v>7115.42</v>
      </c>
      <c r="J217" s="199">
        <f>VLOOKUP(A217,'[1]981800A'!$A$10:$M$306,11,TRUE)</f>
        <v>0</v>
      </c>
      <c r="K217" s="199">
        <f>VLOOKUP(A217,'[1]981800A'!$A$10:$M$306,12,TRUE)</f>
        <v>602598.78833200003</v>
      </c>
      <c r="L217" s="217">
        <f>VLOOKUP(A217,'[1]981800A'!$A$10:$M$306,13,TRUE)</f>
        <v>-166747.07833200006</v>
      </c>
    </row>
    <row r="218" spans="1:12">
      <c r="A218" s="125" t="s">
        <v>520</v>
      </c>
      <c r="B218" s="2" t="s">
        <v>49</v>
      </c>
      <c r="C218" s="199" t="str">
        <f>VLOOKUP(A218,'[1]981800A'!$A$10:$M$306,3,TRUE)</f>
        <v>BL</v>
      </c>
      <c r="D218" s="199">
        <f>VLOOKUP(A218,'[1]981800A'!$A$10:$M$306,4,TRUE)</f>
        <v>699925.36</v>
      </c>
      <c r="E218" s="199">
        <f>VLOOKUP(A218,'[1]981800A'!$A$10:$M$306,5,TRUE)</f>
        <v>309432.95</v>
      </c>
      <c r="F218" s="199">
        <f>VLOOKUP(A218,'[1]981800A'!$A$10:$M$306,6,TRUE)</f>
        <v>300079.95</v>
      </c>
      <c r="G218" s="199">
        <f>VLOOKUP(A218,'[1]981800A'!$A$10:$M$306,8,TRUE)</f>
        <v>30937.21</v>
      </c>
      <c r="H218" s="199">
        <f>VLOOKUP(A218,'[1]981800A'!$A$10:$M$306,9,TRUE)</f>
        <v>68794.666140000001</v>
      </c>
      <c r="I218" s="199">
        <f>VLOOKUP(A218,'[1]981800A'!$A$10:$M$306,10,TRUE)</f>
        <v>10057.040000000001</v>
      </c>
      <c r="J218" s="199">
        <f>VLOOKUP(A218,'[1]981800A'!$A$10:$M$306,11,TRUE)</f>
        <v>3548.59</v>
      </c>
      <c r="K218" s="199">
        <f>VLOOKUP(A218,'[1]981800A'!$A$10:$M$306,12,TRUE)</f>
        <v>722850.40613999998</v>
      </c>
      <c r="L218" s="217">
        <f>VLOOKUP(A218,'[1]981800A'!$A$10:$M$306,13,TRUE)</f>
        <v>-22925.046139999991</v>
      </c>
    </row>
    <row r="219" spans="1:12">
      <c r="A219" s="125" t="s">
        <v>521</v>
      </c>
      <c r="B219" s="2" t="s">
        <v>50</v>
      </c>
      <c r="C219" s="199" t="str">
        <f>VLOOKUP(A219,'[1]981800A'!$A$10:$M$306,3,TRUE)</f>
        <v>BL</v>
      </c>
      <c r="D219" s="199">
        <f>VLOOKUP(A219,'[1]981800A'!$A$10:$M$306,4,TRUE)</f>
        <v>3065422.66</v>
      </c>
      <c r="E219" s="199">
        <f>VLOOKUP(A219,'[1]981800A'!$A$10:$M$306,5,TRUE)</f>
        <v>1349516.1715828567</v>
      </c>
      <c r="F219" s="199">
        <f>VLOOKUP(A219,'[1]981800A'!$A$10:$M$306,6,TRUE)</f>
        <v>1441113.1306707554</v>
      </c>
      <c r="G219" s="199">
        <f>VLOOKUP(A219,'[1]981800A'!$A$10:$M$306,8,TRUE)</f>
        <v>129812.38627651772</v>
      </c>
      <c r="H219" s="199">
        <f>VLOOKUP(A219,'[1]981800A'!$A$10:$M$306,9,TRUE)</f>
        <v>299050.82763511379</v>
      </c>
      <c r="I219" s="199">
        <f>VLOOKUP(A219,'[1]981800A'!$A$10:$M$306,10,TRUE)</f>
        <v>34285.581469870223</v>
      </c>
      <c r="J219" s="199">
        <f>VLOOKUP(A219,'[1]981800A'!$A$10:$M$306,11,TRUE)</f>
        <v>0</v>
      </c>
      <c r="K219" s="199">
        <f>VLOOKUP(A219,'[1]981800A'!$A$10:$M$306,12,TRUE)</f>
        <v>3253778.0976351136</v>
      </c>
      <c r="L219" s="217">
        <f>VLOOKUP(A219,'[1]981800A'!$A$10:$M$306,13,TRUE)</f>
        <v>-188355.43763511349</v>
      </c>
    </row>
    <row r="220" spans="1:12">
      <c r="A220" s="125" t="s">
        <v>522</v>
      </c>
      <c r="B220" s="2" t="s">
        <v>51</v>
      </c>
      <c r="C220" s="199" t="str">
        <f>VLOOKUP(A220,'[1]981800A'!$A$10:$M$306,3,TRUE)</f>
        <v>BL</v>
      </c>
      <c r="D220" s="199">
        <f>VLOOKUP(A220,'[1]981800A'!$A$10:$M$306,4,TRUE)</f>
        <v>4246588.7300000004</v>
      </c>
      <c r="E220" s="199">
        <f>VLOOKUP(A220,'[1]981800A'!$A$10:$M$306,5,TRUE)</f>
        <v>2258848.5070325402</v>
      </c>
      <c r="F220" s="199">
        <f>VLOOKUP(A220,'[1]981800A'!$A$10:$M$306,6,TRUE)</f>
        <v>2146284.8434385015</v>
      </c>
      <c r="G220" s="199">
        <f>VLOOKUP(A220,'[1]981800A'!$A$10:$M$306,8,TRUE)</f>
        <v>199829.04553489049</v>
      </c>
      <c r="H220" s="199">
        <f>VLOOKUP(A220,'[1]981800A'!$A$10:$M$306,9,TRUE)</f>
        <v>343999.55027855869</v>
      </c>
      <c r="I220" s="199">
        <f>VLOOKUP(A220,'[1]981800A'!$A$10:$M$306,10,TRUE)</f>
        <v>34505.836137740647</v>
      </c>
      <c r="J220" s="199">
        <f>VLOOKUP(A220,'[1]981800A'!$A$10:$M$306,11,TRUE)</f>
        <v>29047.617856327408</v>
      </c>
      <c r="K220" s="199">
        <f>VLOOKUP(A220,'[1]981800A'!$A$10:$M$306,12,TRUE)</f>
        <v>5012515.400278559</v>
      </c>
      <c r="L220" s="217">
        <f>VLOOKUP(A220,'[1]981800A'!$A$10:$M$306,13,TRUE)</f>
        <v>-765926.67027855851</v>
      </c>
    </row>
    <row r="221" spans="1:12">
      <c r="A221" s="125" t="s">
        <v>523</v>
      </c>
      <c r="B221" s="2" t="s">
        <v>52</v>
      </c>
      <c r="C221" s="199" t="str">
        <f>VLOOKUP(A221,'[1]981800A'!$A$10:$M$306,3,TRUE)</f>
        <v>BL</v>
      </c>
      <c r="D221" s="199">
        <f>VLOOKUP(A221,'[1]981800A'!$A$10:$M$306,4,TRUE)</f>
        <v>337827.76</v>
      </c>
      <c r="E221" s="199">
        <f>VLOOKUP(A221,'[1]981800A'!$A$10:$M$306,5,TRUE)</f>
        <v>152222.26</v>
      </c>
      <c r="F221" s="199">
        <f>VLOOKUP(A221,'[1]981800A'!$A$10:$M$306,6,TRUE)</f>
        <v>175115.87</v>
      </c>
      <c r="G221" s="199">
        <f>VLOOKUP(A221,'[1]981800A'!$A$10:$M$306,8,TRUE)</f>
        <v>1528.71</v>
      </c>
      <c r="H221" s="199">
        <f>VLOOKUP(A221,'[1]981800A'!$A$10:$M$306,9,TRUE)</f>
        <v>32469.882888</v>
      </c>
      <c r="I221" s="199">
        <f>VLOOKUP(A221,'[1]981800A'!$A$10:$M$306,10,TRUE)</f>
        <v>5361.49</v>
      </c>
      <c r="J221" s="199">
        <f>VLOOKUP(A221,'[1]981800A'!$A$10:$M$306,11,TRUE)</f>
        <v>0</v>
      </c>
      <c r="K221" s="199">
        <f>VLOOKUP(A221,'[1]981800A'!$A$10:$M$306,12,TRUE)</f>
        <v>366698.21288800001</v>
      </c>
      <c r="L221" s="217">
        <f>VLOOKUP(A221,'[1]981800A'!$A$10:$M$306,13,TRUE)</f>
        <v>-28870.452888</v>
      </c>
    </row>
    <row r="222" spans="1:12">
      <c r="A222" s="125" t="s">
        <v>524</v>
      </c>
      <c r="B222" s="2" t="s">
        <v>53</v>
      </c>
      <c r="C222" s="199" t="str">
        <f>VLOOKUP(A222,'[1]981800A'!$A$10:$M$306,3,TRUE)</f>
        <v>BLS</v>
      </c>
      <c r="D222" s="199">
        <f>VLOOKUP(A222,'[1]981800A'!$A$10:$M$306,4,TRUE)</f>
        <v>1389449.37</v>
      </c>
      <c r="E222" s="199">
        <f>VLOOKUP(A222,'[1]981800A'!$A$10:$M$306,5,TRUE)</f>
        <v>694105.2699999999</v>
      </c>
      <c r="F222" s="199">
        <f>VLOOKUP(A222,'[1]981800A'!$A$10:$M$306,6,TRUE)</f>
        <v>746121.45</v>
      </c>
      <c r="G222" s="199">
        <f>VLOOKUP(A222,'[1]981800A'!$A$10:$M$306,8,TRUE)</f>
        <v>13591.61</v>
      </c>
      <c r="H222" s="199">
        <f>VLOOKUP(A222,'[1]981800A'!$A$10:$M$306,9,TRUE)</f>
        <v>153373.96799999999</v>
      </c>
      <c r="I222" s="199">
        <f>VLOOKUP(A222,'[1]981800A'!$A$10:$M$306,10,TRUE)</f>
        <v>7156.7800000000007</v>
      </c>
      <c r="J222" s="199">
        <f>VLOOKUP(A222,'[1]981800A'!$A$10:$M$306,11,TRUE)</f>
        <v>259.94</v>
      </c>
      <c r="K222" s="199">
        <f>VLOOKUP(A222,'[1]981800A'!$A$10:$M$306,12,TRUE)</f>
        <v>1614609.0179999999</v>
      </c>
      <c r="L222" s="217">
        <f>VLOOKUP(A222,'[1]981800A'!$A$10:$M$306,13,TRUE)</f>
        <v>-225159.64799999981</v>
      </c>
    </row>
    <row r="223" spans="1:12">
      <c r="A223" s="125" t="s">
        <v>525</v>
      </c>
      <c r="B223" s="2" t="s">
        <v>649</v>
      </c>
      <c r="C223" s="199" t="str">
        <f>VLOOKUP(A223,'[1]981800A'!$A$10:$M$306,3,TRUE)</f>
        <v>BL</v>
      </c>
      <c r="D223" s="199">
        <f>VLOOKUP(A223,'[1]981800A'!$A$10:$M$306,4,TRUE)</f>
        <v>1688393.48</v>
      </c>
      <c r="E223" s="199">
        <f>VLOOKUP(A223,'[1]981800A'!$A$10:$M$306,5,TRUE)</f>
        <v>831898.75339552783</v>
      </c>
      <c r="F223" s="199">
        <f>VLOOKUP(A223,'[1]981800A'!$A$10:$M$306,6,TRUE)</f>
        <v>885178.61002129782</v>
      </c>
      <c r="G223" s="199">
        <f>VLOOKUP(A223,'[1]981800A'!$A$10:$M$306,8,TRUE)</f>
        <v>107203.20942910489</v>
      </c>
      <c r="H223" s="199">
        <f>VLOOKUP(A223,'[1]981800A'!$A$10:$M$306,9,TRUE)</f>
        <v>163043.79597576614</v>
      </c>
      <c r="I223" s="199">
        <f>VLOOKUP(A223,'[1]981800A'!$A$10:$M$306,10,TRUE)</f>
        <v>31119.724653590627</v>
      </c>
      <c r="J223" s="199">
        <f>VLOOKUP(A223,'[1]981800A'!$A$10:$M$306,11,TRUE)</f>
        <v>43318.522500478801</v>
      </c>
      <c r="K223" s="199">
        <f>VLOOKUP(A223,'[1]981800A'!$A$10:$M$306,12,TRUE)</f>
        <v>2061762.6159757662</v>
      </c>
      <c r="L223" s="217">
        <f>VLOOKUP(A223,'[1]981800A'!$A$10:$M$306,13,TRUE)</f>
        <v>-373369.13597576623</v>
      </c>
    </row>
    <row r="224" spans="1:12">
      <c r="A224" s="125" t="s">
        <v>526</v>
      </c>
      <c r="B224" s="2" t="s">
        <v>54</v>
      </c>
      <c r="C224" s="199" t="str">
        <f>VLOOKUP(A224,'[1]981800A'!$A$10:$M$306,3,TRUE)</f>
        <v>BL</v>
      </c>
      <c r="D224" s="199">
        <f>VLOOKUP(A224,'[1]981800A'!$A$10:$M$306,4,TRUE)</f>
        <v>189015.96</v>
      </c>
      <c r="E224" s="199">
        <f>VLOOKUP(A224,'[1]981800A'!$A$10:$M$306,5,TRUE)</f>
        <v>80870.350000000006</v>
      </c>
      <c r="F224" s="199">
        <f>VLOOKUP(A224,'[1]981800A'!$A$10:$M$306,6,TRUE)</f>
        <v>124138.63999999998</v>
      </c>
      <c r="G224" s="199">
        <f>VLOOKUP(A224,'[1]981800A'!$A$10:$M$306,8,TRUE)</f>
        <v>5049.0200000000004</v>
      </c>
      <c r="H224" s="199">
        <f>VLOOKUP(A224,'[1]981800A'!$A$10:$M$306,9,TRUE)</f>
        <v>30378.291767999992</v>
      </c>
      <c r="I224" s="199">
        <f>VLOOKUP(A224,'[1]981800A'!$A$10:$M$306,10,TRUE)</f>
        <v>3352.88</v>
      </c>
      <c r="J224" s="199">
        <f>VLOOKUP(A224,'[1]981800A'!$A$10:$M$306,11,TRUE)</f>
        <v>0</v>
      </c>
      <c r="K224" s="199">
        <f>VLOOKUP(A224,'[1]981800A'!$A$10:$M$306,12,TRUE)</f>
        <v>243789.18176799998</v>
      </c>
      <c r="L224" s="217">
        <f>VLOOKUP(A224,'[1]981800A'!$A$10:$M$306,13,TRUE)</f>
        <v>-54773.221767999989</v>
      </c>
    </row>
    <row r="225" spans="1:12">
      <c r="A225" s="125" t="s">
        <v>527</v>
      </c>
      <c r="B225" s="2" t="s">
        <v>656</v>
      </c>
      <c r="C225" s="199" t="str">
        <f>VLOOKUP(A225,'[1]981800A'!$A$10:$M$306,3,TRUE)</f>
        <v>BL</v>
      </c>
      <c r="D225" s="199">
        <f>VLOOKUP(A225,'[1]981800A'!$A$10:$M$306,4,TRUE)</f>
        <v>1264845.82</v>
      </c>
      <c r="E225" s="199">
        <f>VLOOKUP(A225,'[1]981800A'!$A$10:$M$306,5,TRUE)</f>
        <v>512788.79620631068</v>
      </c>
      <c r="F225" s="199">
        <f>VLOOKUP(A225,'[1]981800A'!$A$10:$M$306,6,TRUE)</f>
        <v>533129.85774982197</v>
      </c>
      <c r="G225" s="199">
        <f>VLOOKUP(A225,'[1]981800A'!$A$10:$M$306,8,TRUE)</f>
        <v>56271.840389686855</v>
      </c>
      <c r="H225" s="199">
        <f>VLOOKUP(A225,'[1]981800A'!$A$10:$M$306,9,TRUE)</f>
        <v>136649.74640315489</v>
      </c>
      <c r="I225" s="199">
        <f>VLOOKUP(A225,'[1]981800A'!$A$10:$M$306,10,TRUE)</f>
        <v>18470.839241073249</v>
      </c>
      <c r="J225" s="199">
        <f>VLOOKUP(A225,'[1]981800A'!$A$10:$M$306,11,TRUE)</f>
        <v>44113.016413107238</v>
      </c>
      <c r="K225" s="199">
        <f>VLOOKUP(A225,'[1]981800A'!$A$10:$M$306,12,TRUE)</f>
        <v>1301424.096403155</v>
      </c>
      <c r="L225" s="217">
        <f>VLOOKUP(A225,'[1]981800A'!$A$10:$M$306,13,TRUE)</f>
        <v>-36578.276403154945</v>
      </c>
    </row>
    <row r="226" spans="1:12">
      <c r="A226" s="125" t="s">
        <v>528</v>
      </c>
      <c r="B226" s="2" t="s">
        <v>55</v>
      </c>
      <c r="C226" s="199" t="str">
        <f>VLOOKUP(A226,'[1]981800A'!$A$10:$M$306,3,TRUE)</f>
        <v>BLSC</v>
      </c>
      <c r="D226" s="199">
        <f>VLOOKUP(A226,'[1]981800A'!$A$10:$M$306,4,TRUE)</f>
        <v>706769.28999999992</v>
      </c>
      <c r="E226" s="199">
        <f>VLOOKUP(A226,'[1]981800A'!$A$10:$M$306,5,TRUE)</f>
        <v>274276.76</v>
      </c>
      <c r="F226" s="199">
        <f>VLOOKUP(A226,'[1]981800A'!$A$10:$M$306,6,TRUE)</f>
        <v>389033.18</v>
      </c>
      <c r="G226" s="199">
        <f>VLOOKUP(A226,'[1]981800A'!$A$10:$M$306,8,TRUE)</f>
        <v>17267.2</v>
      </c>
      <c r="H226" s="199">
        <f>VLOOKUP(A226,'[1]981800A'!$A$10:$M$306,9,TRUE)</f>
        <v>105745.91440699999</v>
      </c>
      <c r="I226" s="199">
        <f>VLOOKUP(A226,'[1]981800A'!$A$10:$M$306,10,TRUE)</f>
        <v>73708.31</v>
      </c>
      <c r="J226" s="199">
        <f>VLOOKUP(A226,'[1]981800A'!$A$10:$M$306,11,TRUE)</f>
        <v>0</v>
      </c>
      <c r="K226" s="199">
        <f>VLOOKUP(A226,'[1]981800A'!$A$10:$M$306,12,TRUE)</f>
        <v>860031.3644069999</v>
      </c>
      <c r="L226" s="217">
        <f>VLOOKUP(A226,'[1]981800A'!$A$10:$M$306,13,TRUE)</f>
        <v>-153262.07440699998</v>
      </c>
    </row>
    <row r="227" spans="1:12">
      <c r="A227" s="125" t="s">
        <v>529</v>
      </c>
      <c r="B227" s="2" t="s">
        <v>56</v>
      </c>
      <c r="C227" s="199" t="str">
        <f>VLOOKUP(A227,'[1]981800A'!$A$10:$M$306,3,TRUE)</f>
        <v>BLC</v>
      </c>
      <c r="D227" s="199">
        <f>VLOOKUP(A227,'[1]981800A'!$A$10:$M$306,4,TRUE)</f>
        <v>587313.80999999994</v>
      </c>
      <c r="E227" s="199">
        <f>VLOOKUP(A227,'[1]981800A'!$A$10:$M$306,5,TRUE)</f>
        <v>238288.45341739897</v>
      </c>
      <c r="F227" s="199">
        <f>VLOOKUP(A227,'[1]981800A'!$A$10:$M$306,6,TRUE)</f>
        <v>290607.79983481846</v>
      </c>
      <c r="G227" s="199">
        <f>VLOOKUP(A227,'[1]981800A'!$A$10:$M$306,8,TRUE)</f>
        <v>52007.852806377086</v>
      </c>
      <c r="H227" s="199">
        <f>VLOOKUP(A227,'[1]981800A'!$A$10:$M$306,9,TRUE)</f>
        <v>63498.133926172675</v>
      </c>
      <c r="I227" s="199">
        <f>VLOOKUP(A227,'[1]981800A'!$A$10:$M$306,10,TRUE)</f>
        <v>2858.4165980464295</v>
      </c>
      <c r="J227" s="199">
        <f>VLOOKUP(A227,'[1]981800A'!$A$10:$M$306,11,TRUE)</f>
        <v>7726.1473433590645</v>
      </c>
      <c r="K227" s="199">
        <f>VLOOKUP(A227,'[1]981800A'!$A$10:$M$306,12,TRUE)</f>
        <v>654986.80392617267</v>
      </c>
      <c r="L227" s="217">
        <f>VLOOKUP(A227,'[1]981800A'!$A$10:$M$306,13,TRUE)</f>
        <v>-67672.993926172727</v>
      </c>
    </row>
    <row r="228" spans="1:12">
      <c r="A228" s="125" t="s">
        <v>530</v>
      </c>
      <c r="B228" s="2" t="s">
        <v>57</v>
      </c>
      <c r="C228" s="199" t="str">
        <f>VLOOKUP(A228,'[1]981800A'!$A$10:$M$306,3,TRUE)</f>
        <v>BL</v>
      </c>
      <c r="D228" s="199">
        <f>VLOOKUP(A228,'[1]981800A'!$A$10:$M$306,4,TRUE)</f>
        <v>28055.58</v>
      </c>
      <c r="E228" s="199">
        <f>VLOOKUP(A228,'[1]981800A'!$A$10:$M$306,5,TRUE)</f>
        <v>12458.539999999999</v>
      </c>
      <c r="F228" s="199">
        <f>VLOOKUP(A228,'[1]981800A'!$A$10:$M$306,6,TRUE)</f>
        <v>48457.85</v>
      </c>
      <c r="G228" s="199">
        <f>VLOOKUP(A228,'[1]981800A'!$A$10:$M$306,8,TRUE)</f>
        <v>1414.75</v>
      </c>
      <c r="H228" s="199">
        <f>VLOOKUP(A228,'[1]981800A'!$A$10:$M$306,9,TRUE)</f>
        <v>28329.832419999999</v>
      </c>
      <c r="I228" s="199">
        <f>VLOOKUP(A228,'[1]981800A'!$A$10:$M$306,10,TRUE)</f>
        <v>554.30000000000007</v>
      </c>
      <c r="J228" s="199">
        <f>VLOOKUP(A228,'[1]981800A'!$A$10:$M$306,11,TRUE)</f>
        <v>1400.15</v>
      </c>
      <c r="K228" s="199">
        <f>VLOOKUP(A228,'[1]981800A'!$A$10:$M$306,12,TRUE)</f>
        <v>92615.422420000003</v>
      </c>
      <c r="L228" s="217">
        <f>VLOOKUP(A228,'[1]981800A'!$A$10:$M$306,13,TRUE)</f>
        <v>-64559.842420000001</v>
      </c>
    </row>
    <row r="229" spans="1:12">
      <c r="A229" s="125" t="s">
        <v>531</v>
      </c>
      <c r="B229" s="2" t="s">
        <v>58</v>
      </c>
      <c r="C229" s="199" t="str">
        <f>VLOOKUP(A229,'[1]981800A'!$A$10:$M$306,3,TRUE)</f>
        <v>BLS</v>
      </c>
      <c r="D229" s="199">
        <f>VLOOKUP(A229,'[1]981800A'!$A$10:$M$306,4,TRUE)</f>
        <v>324134.64999999997</v>
      </c>
      <c r="E229" s="199">
        <f>VLOOKUP(A229,'[1]981800A'!$A$10:$M$306,5,TRUE)</f>
        <v>154726.69865175811</v>
      </c>
      <c r="F229" s="199">
        <f>VLOOKUP(A229,'[1]981800A'!$A$10:$M$306,6,TRUE)</f>
        <v>154466.45212410457</v>
      </c>
      <c r="G229" s="199">
        <f>VLOOKUP(A229,'[1]981800A'!$A$10:$M$306,8,TRUE)</f>
        <v>13845.756176794313</v>
      </c>
      <c r="H229" s="199">
        <f>VLOOKUP(A229,'[1]981800A'!$A$10:$M$306,9,TRUE)</f>
        <v>37924.637844298835</v>
      </c>
      <c r="I229" s="199">
        <f>VLOOKUP(A229,'[1]981800A'!$A$10:$M$306,10,TRUE)</f>
        <v>6616.9330473430018</v>
      </c>
      <c r="J229" s="199">
        <f>VLOOKUP(A229,'[1]981800A'!$A$10:$M$306,11,TRUE)</f>
        <v>0</v>
      </c>
      <c r="K229" s="199">
        <f>VLOOKUP(A229,'[1]981800A'!$A$10:$M$306,12,TRUE)</f>
        <v>367580.47784429882</v>
      </c>
      <c r="L229" s="217">
        <f>VLOOKUP(A229,'[1]981800A'!$A$10:$M$306,13,TRUE)</f>
        <v>-43445.827844298852</v>
      </c>
    </row>
    <row r="230" spans="1:12">
      <c r="A230" s="125" t="s">
        <v>532</v>
      </c>
      <c r="B230" s="2" t="s">
        <v>59</v>
      </c>
      <c r="C230" s="199" t="str">
        <f>VLOOKUP(A230,'[1]981800A'!$A$10:$M$306,3,TRUE)</f>
        <v>BL</v>
      </c>
      <c r="D230" s="199">
        <f>VLOOKUP(A230,'[1]981800A'!$A$10:$M$306,4,TRUE)</f>
        <v>255229.71</v>
      </c>
      <c r="E230" s="199">
        <f>VLOOKUP(A230,'[1]981800A'!$A$10:$M$306,5,TRUE)</f>
        <v>149460.75</v>
      </c>
      <c r="F230" s="199">
        <f>VLOOKUP(A230,'[1]981800A'!$A$10:$M$306,6,TRUE)</f>
        <v>166335.47</v>
      </c>
      <c r="G230" s="199">
        <f>VLOOKUP(A230,'[1]981800A'!$A$10:$M$306,8,TRUE)</f>
        <v>5659.23</v>
      </c>
      <c r="H230" s="199">
        <f>VLOOKUP(A230,'[1]981800A'!$A$10:$M$306,9,TRUE)</f>
        <v>56011.126523999985</v>
      </c>
      <c r="I230" s="199">
        <f>VLOOKUP(A230,'[1]981800A'!$A$10:$M$306,10,TRUE)</f>
        <v>10214.56</v>
      </c>
      <c r="J230" s="199">
        <f>VLOOKUP(A230,'[1]981800A'!$A$10:$M$306,11,TRUE)</f>
        <v>5224.4799999999996</v>
      </c>
      <c r="K230" s="199">
        <f>VLOOKUP(A230,'[1]981800A'!$A$10:$M$306,12,TRUE)</f>
        <v>392905.6165239999</v>
      </c>
      <c r="L230" s="217">
        <f>VLOOKUP(A230,'[1]981800A'!$A$10:$M$306,13,TRUE)</f>
        <v>-137675.9065239999</v>
      </c>
    </row>
    <row r="231" spans="1:12">
      <c r="A231" s="125" t="s">
        <v>533</v>
      </c>
      <c r="B231" s="2" t="s">
        <v>60</v>
      </c>
      <c r="C231" s="199" t="str">
        <f>VLOOKUP(A231,'[1]981800A'!$A$10:$M$306,3,TRUE)</f>
        <v>BL</v>
      </c>
      <c r="D231" s="199">
        <f>VLOOKUP(A231,'[1]981800A'!$A$10:$M$306,4,TRUE)</f>
        <v>120983.05</v>
      </c>
      <c r="E231" s="199">
        <f>VLOOKUP(A231,'[1]981800A'!$A$10:$M$306,5,TRUE)</f>
        <v>62431.17</v>
      </c>
      <c r="F231" s="199">
        <f>VLOOKUP(A231,'[1]981800A'!$A$10:$M$306,6,TRUE)</f>
        <v>105265.13</v>
      </c>
      <c r="G231" s="199">
        <f>VLOOKUP(A231,'[1]981800A'!$A$10:$M$306,8,TRUE)</f>
        <v>4383.4399999999996</v>
      </c>
      <c r="H231" s="199">
        <f>VLOOKUP(A231,'[1]981800A'!$A$10:$M$306,9,TRUE)</f>
        <v>23049.508361999997</v>
      </c>
      <c r="I231" s="199">
        <f>VLOOKUP(A231,'[1]981800A'!$A$10:$M$306,10,TRUE)</f>
        <v>794.69</v>
      </c>
      <c r="J231" s="199">
        <f>VLOOKUP(A231,'[1]981800A'!$A$10:$M$306,11,TRUE)</f>
        <v>0</v>
      </c>
      <c r="K231" s="199">
        <f>VLOOKUP(A231,'[1]981800A'!$A$10:$M$306,12,TRUE)</f>
        <v>195923.93836199999</v>
      </c>
      <c r="L231" s="217">
        <f>VLOOKUP(A231,'[1]981800A'!$A$10:$M$306,13,TRUE)</f>
        <v>-74940.888361999983</v>
      </c>
    </row>
    <row r="232" spans="1:12">
      <c r="A232" s="125" t="s">
        <v>534</v>
      </c>
      <c r="B232" s="2" t="s">
        <v>61</v>
      </c>
      <c r="C232" s="199" t="str">
        <f>VLOOKUP(A232,'[1]981800A'!$A$10:$M$306,3,TRUE)</f>
        <v>BL</v>
      </c>
      <c r="D232" s="199">
        <f>VLOOKUP(A232,'[1]981800A'!$A$10:$M$306,4,TRUE)</f>
        <v>582663.61</v>
      </c>
      <c r="E232" s="309">
        <f>VLOOKUP(A232,'[1]981800A'!$A$10:$M$306,5,TRUE)</f>
        <v>294629.15999999997</v>
      </c>
      <c r="F232" s="309">
        <f>VLOOKUP(A232,'[1]981800A'!$A$10:$M$306,6,TRUE)</f>
        <v>400472.58999999997</v>
      </c>
      <c r="G232" s="309">
        <f>VLOOKUP(A232,'[1]981800A'!$A$10:$M$306,8,TRUE)</f>
        <v>5162.3799999999992</v>
      </c>
      <c r="H232" s="199">
        <f>VLOOKUP(A232,'[1]981800A'!$A$10:$M$306,9,TRUE)</f>
        <v>60358.578343000001</v>
      </c>
      <c r="I232" s="199">
        <f>VLOOKUP(A232,'[1]981800A'!$A$10:$M$306,10,TRUE)</f>
        <v>3021.62</v>
      </c>
      <c r="J232" s="199">
        <f>VLOOKUP(A232,'[1]981800A'!$A$10:$M$306,11,TRUE)</f>
        <v>0</v>
      </c>
      <c r="K232" s="199">
        <f>VLOOKUP(A232,'[1]981800A'!$A$10:$M$306,12,TRUE)</f>
        <v>763644.32834300003</v>
      </c>
      <c r="L232" s="217">
        <f>VLOOKUP(A232,'[1]981800A'!$A$10:$M$306,13,TRUE)</f>
        <v>-180980.71834300004</v>
      </c>
    </row>
    <row r="233" spans="1:12">
      <c r="A233" s="125" t="s">
        <v>535</v>
      </c>
      <c r="B233" s="2" t="s">
        <v>62</v>
      </c>
      <c r="C233" s="199" t="str">
        <f>VLOOKUP(A233,'[1]981800A'!$A$10:$M$306,3,TRUE)</f>
        <v>BL</v>
      </c>
      <c r="D233" s="199">
        <f>VLOOKUP(A233,'[1]981800A'!$A$10:$M$306,4,TRUE)</f>
        <v>79974.48</v>
      </c>
      <c r="E233" s="199">
        <f>VLOOKUP(A233,'[1]981800A'!$A$10:$M$306,5,TRUE)</f>
        <v>67740.03</v>
      </c>
      <c r="F233" s="199">
        <f>VLOOKUP(A233,'[1]981800A'!$A$10:$M$306,6,TRUE)</f>
        <v>45589.72</v>
      </c>
      <c r="G233" s="199">
        <f>VLOOKUP(A233,'[1]981800A'!$A$10:$M$306,8,TRUE)</f>
        <v>745.85</v>
      </c>
      <c r="H233" s="199">
        <f>VLOOKUP(A233,'[1]981800A'!$A$10:$M$306,9,TRUE)</f>
        <v>11045.780906000004</v>
      </c>
      <c r="I233" s="199">
        <f>VLOOKUP(A233,'[1]981800A'!$A$10:$M$306,10,TRUE)</f>
        <v>1152.74</v>
      </c>
      <c r="J233" s="199">
        <f>VLOOKUP(A233,'[1]981800A'!$A$10:$M$306,11,TRUE)</f>
        <v>0</v>
      </c>
      <c r="K233" s="199">
        <f>VLOOKUP(A233,'[1]981800A'!$A$10:$M$306,12,TRUE)</f>
        <v>126274.12090600001</v>
      </c>
      <c r="L233" s="217">
        <f>VLOOKUP(A233,'[1]981800A'!$A$10:$M$306,13,TRUE)</f>
        <v>-46299.640906000015</v>
      </c>
    </row>
    <row r="234" spans="1:12">
      <c r="A234" s="125" t="s">
        <v>536</v>
      </c>
      <c r="B234" s="2" t="s">
        <v>63</v>
      </c>
      <c r="C234" s="199" t="str">
        <f>VLOOKUP(A234,'[1]981800A'!$A$10:$M$306,3,TRUE)</f>
        <v>BL</v>
      </c>
      <c r="D234" s="199">
        <f>VLOOKUP(A234,'[1]981800A'!$A$10:$M$306,4,TRUE)</f>
        <v>56808.369999999995</v>
      </c>
      <c r="E234" s="199">
        <f>VLOOKUP(A234,'[1]981800A'!$A$10:$M$306,5,TRUE)</f>
        <v>37954.32</v>
      </c>
      <c r="F234" s="199">
        <f>VLOOKUP(A234,'[1]981800A'!$A$10:$M$306,6,TRUE)</f>
        <v>38749.46</v>
      </c>
      <c r="G234" s="199">
        <f>VLOOKUP(A234,'[1]981800A'!$A$10:$M$306,8,TRUE)</f>
        <v>10775.91</v>
      </c>
      <c r="H234" s="199">
        <f>VLOOKUP(A234,'[1]981800A'!$A$10:$M$306,9,TRUE)</f>
        <v>16938.630072</v>
      </c>
      <c r="I234" s="199">
        <f>VLOOKUP(A234,'[1]981800A'!$A$10:$M$306,10,TRUE)</f>
        <v>1249.9000000000001</v>
      </c>
      <c r="J234" s="199">
        <f>VLOOKUP(A234,'[1]981800A'!$A$10:$M$306,11,TRUE)</f>
        <v>0</v>
      </c>
      <c r="K234" s="199">
        <f>VLOOKUP(A234,'[1]981800A'!$A$10:$M$306,12,TRUE)</f>
        <v>105668.220072</v>
      </c>
      <c r="L234" s="217">
        <f>VLOOKUP(A234,'[1]981800A'!$A$10:$M$306,13,TRUE)</f>
        <v>-48859.850072000001</v>
      </c>
    </row>
    <row r="235" spans="1:12">
      <c r="A235" s="125" t="s">
        <v>537</v>
      </c>
      <c r="B235" s="2" t="s">
        <v>654</v>
      </c>
      <c r="C235" s="199" t="str">
        <f>VLOOKUP(A235,'[1]981800A'!$A$10:$M$306,3,TRUE)</f>
        <v>BL</v>
      </c>
      <c r="D235" s="199">
        <f>VLOOKUP(A235,'[1]981800A'!$A$10:$M$306,4,TRUE)</f>
        <v>16167.11</v>
      </c>
      <c r="E235" s="199">
        <f>VLOOKUP(A235,'[1]981800A'!$A$10:$M$306,5,TRUE)</f>
        <v>18825.16</v>
      </c>
      <c r="F235" s="199">
        <f>VLOOKUP(A235,'[1]981800A'!$A$10:$M$306,6,TRUE)</f>
        <v>30959.15</v>
      </c>
      <c r="G235" s="199">
        <f>VLOOKUP(A235,'[1]981800A'!$A$10:$M$306,8,TRUE)</f>
        <v>85.37</v>
      </c>
      <c r="H235" s="199">
        <f>VLOOKUP(A235,'[1]981800A'!$A$10:$M$306,9,TRUE)</f>
        <v>7891.5365119999997</v>
      </c>
      <c r="I235" s="199">
        <f>VLOOKUP(A235,'[1]981800A'!$A$10:$M$306,10,TRUE)</f>
        <v>135</v>
      </c>
      <c r="J235" s="199">
        <f>VLOOKUP(A235,'[1]981800A'!$A$10:$M$306,11,TRUE)</f>
        <v>0</v>
      </c>
      <c r="K235" s="199">
        <f>VLOOKUP(A235,'[1]981800A'!$A$10:$M$306,12,TRUE)</f>
        <v>57896.216511999999</v>
      </c>
      <c r="L235" s="217">
        <f>VLOOKUP(A235,'[1]981800A'!$A$10:$M$306,13,TRUE)</f>
        <v>-41729.106511999998</v>
      </c>
    </row>
    <row r="236" spans="1:12">
      <c r="A236" s="125" t="s">
        <v>538</v>
      </c>
      <c r="B236" s="2" t="s">
        <v>651</v>
      </c>
      <c r="C236" s="199" t="str">
        <f>VLOOKUP(A236,'[1]981800A'!$A$10:$M$306,3,TRUE)</f>
        <v>BL</v>
      </c>
      <c r="D236" s="199">
        <f>VLOOKUP(A236,'[1]981800A'!$A$10:$M$306,4,TRUE)</f>
        <v>96933.8</v>
      </c>
      <c r="E236" s="199">
        <f>VLOOKUP(A236,'[1]981800A'!$A$10:$M$306,5,TRUE)</f>
        <v>74217.2</v>
      </c>
      <c r="F236" s="199">
        <f>VLOOKUP(A236,'[1]981800A'!$A$10:$M$306,6,TRUE)</f>
        <v>60122.91</v>
      </c>
      <c r="G236" s="199">
        <f>VLOOKUP(A236,'[1]981800A'!$A$10:$M$306,8,TRUE)</f>
        <v>109.11</v>
      </c>
      <c r="H236" s="199">
        <f>VLOOKUP(A236,'[1]981800A'!$A$10:$M$306,9,TRUE)</f>
        <v>17159.327639999996</v>
      </c>
      <c r="I236" s="199">
        <f>VLOOKUP(A236,'[1]981800A'!$A$10:$M$306,10,TRUE)</f>
        <v>2622.66</v>
      </c>
      <c r="J236" s="199">
        <f>VLOOKUP(A236,'[1]981800A'!$A$10:$M$306,11,TRUE)</f>
        <v>0</v>
      </c>
      <c r="K236" s="199">
        <f>VLOOKUP(A236,'[1]981800A'!$A$10:$M$306,12,TRUE)</f>
        <v>154231.20763999998</v>
      </c>
      <c r="L236" s="217">
        <f>VLOOKUP(A236,'[1]981800A'!$A$10:$M$306,13,TRUE)</f>
        <v>-57297.407639999976</v>
      </c>
    </row>
    <row r="237" spans="1:12">
      <c r="A237" s="125" t="s">
        <v>539</v>
      </c>
      <c r="B237" s="2" t="s">
        <v>64</v>
      </c>
      <c r="C237" s="199" t="str">
        <f>VLOOKUP(A237,'[1]981800A'!$A$10:$M$306,3,TRUE)</f>
        <v>BL</v>
      </c>
      <c r="D237" s="199">
        <f>VLOOKUP(A237,'[1]981800A'!$A$10:$M$306,4,TRUE)</f>
        <v>262892.89999999997</v>
      </c>
      <c r="E237" s="199">
        <f>VLOOKUP(A237,'[1]981800A'!$A$10:$M$306,5,TRUE)</f>
        <v>152823.61000000002</v>
      </c>
      <c r="F237" s="199">
        <f>VLOOKUP(A237,'[1]981800A'!$A$10:$M$306,6,TRUE)</f>
        <v>114217.04999999999</v>
      </c>
      <c r="G237" s="199">
        <f>VLOOKUP(A237,'[1]981800A'!$A$10:$M$306,8,TRUE)</f>
        <v>9910.18</v>
      </c>
      <c r="H237" s="199">
        <f>VLOOKUP(A237,'[1]981800A'!$A$10:$M$306,9,TRUE)</f>
        <v>31627.953000000009</v>
      </c>
      <c r="I237" s="199">
        <f>VLOOKUP(A237,'[1]981800A'!$A$10:$M$306,10,TRUE)</f>
        <v>1380.52</v>
      </c>
      <c r="J237" s="199">
        <f>VLOOKUP(A237,'[1]981800A'!$A$10:$M$306,11,TRUE)</f>
        <v>0</v>
      </c>
      <c r="K237" s="199">
        <f>VLOOKUP(A237,'[1]981800A'!$A$10:$M$306,12,TRUE)</f>
        <v>309959.31300000008</v>
      </c>
      <c r="L237" s="217">
        <f>VLOOKUP(A237,'[1]981800A'!$A$10:$M$306,13,TRUE)</f>
        <v>-47066.413000000117</v>
      </c>
    </row>
    <row r="238" spans="1:12">
      <c r="A238" s="125" t="s">
        <v>540</v>
      </c>
      <c r="B238" s="2" t="s">
        <v>65</v>
      </c>
      <c r="C238" s="199" t="str">
        <f>VLOOKUP(A238,'[1]981800A'!$A$10:$M$306,3,TRUE)</f>
        <v>BL</v>
      </c>
      <c r="D238" s="199">
        <f>VLOOKUP(A238,'[1]981800A'!$A$10:$M$306,4,TRUE)</f>
        <v>117327.38</v>
      </c>
      <c r="E238" s="199">
        <f>VLOOKUP(A238,'[1]981800A'!$A$10:$M$306,5,TRUE)</f>
        <v>64284.82</v>
      </c>
      <c r="F238" s="199">
        <f>VLOOKUP(A238,'[1]981800A'!$A$10:$M$306,6,TRUE)</f>
        <v>81109.459999999992</v>
      </c>
      <c r="G238" s="199">
        <f>VLOOKUP(A238,'[1]981800A'!$A$10:$M$306,8,TRUE)</f>
        <v>876.05</v>
      </c>
      <c r="H238" s="199">
        <f>VLOOKUP(A238,'[1]981800A'!$A$10:$M$306,9,TRUE)</f>
        <v>26670.675980999989</v>
      </c>
      <c r="I238" s="199">
        <f>VLOOKUP(A238,'[1]981800A'!$A$10:$M$306,10,TRUE)</f>
        <v>4692.0200000000004</v>
      </c>
      <c r="J238" s="199">
        <f>VLOOKUP(A238,'[1]981800A'!$A$10:$M$306,11,TRUE)</f>
        <v>0</v>
      </c>
      <c r="K238" s="199">
        <f>VLOOKUP(A238,'[1]981800A'!$A$10:$M$306,12,TRUE)</f>
        <v>177633.02598099996</v>
      </c>
      <c r="L238" s="217">
        <f>VLOOKUP(A238,'[1]981800A'!$A$10:$M$306,13,TRUE)</f>
        <v>-60305.645980999951</v>
      </c>
    </row>
    <row r="239" spans="1:12">
      <c r="A239" s="125" t="s">
        <v>541</v>
      </c>
      <c r="B239" s="2" t="s">
        <v>66</v>
      </c>
      <c r="C239" s="199" t="str">
        <f>VLOOKUP(A239,'[1]981800A'!$A$10:$M$306,3,TRUE)</f>
        <v>BLS</v>
      </c>
      <c r="D239" s="199">
        <f>VLOOKUP(A239,'[1]981800A'!$A$10:$M$306,4,TRUE)</f>
        <v>292036.37</v>
      </c>
      <c r="E239" s="199">
        <f>VLOOKUP(A239,'[1]981800A'!$A$10:$M$306,5,TRUE)</f>
        <v>128786</v>
      </c>
      <c r="F239" s="199">
        <f>VLOOKUP(A239,'[1]981800A'!$A$10:$M$306,6,TRUE)</f>
        <v>142656.06</v>
      </c>
      <c r="G239" s="199">
        <f>VLOOKUP(A239,'[1]981800A'!$A$10:$M$306,8,TRUE)</f>
        <v>9937.7099999999991</v>
      </c>
      <c r="H239" s="199">
        <f>VLOOKUP(A239,'[1]981800A'!$A$10:$M$306,9,TRUE)</f>
        <v>26837.764992000004</v>
      </c>
      <c r="I239" s="199">
        <f>VLOOKUP(A239,'[1]981800A'!$A$10:$M$306,10,TRUE)</f>
        <v>2717.3700000000003</v>
      </c>
      <c r="J239" s="199">
        <f>VLOOKUP(A239,'[1]981800A'!$A$10:$M$306,11,TRUE)</f>
        <v>0</v>
      </c>
      <c r="K239" s="199">
        <f>VLOOKUP(A239,'[1]981800A'!$A$10:$M$306,12,TRUE)</f>
        <v>310934.90499200003</v>
      </c>
      <c r="L239" s="217">
        <f>VLOOKUP(A239,'[1]981800A'!$A$10:$M$306,13,TRUE)</f>
        <v>-18898.53499200003</v>
      </c>
    </row>
    <row r="240" spans="1:12">
      <c r="A240" s="125" t="s">
        <v>542</v>
      </c>
      <c r="B240" s="2" t="s">
        <v>67</v>
      </c>
      <c r="C240" s="199" t="str">
        <f>VLOOKUP(A240,'[1]981800A'!$A$10:$M$306,3,TRUE)</f>
        <v>BLS</v>
      </c>
      <c r="D240" s="199">
        <f>VLOOKUP(A240,'[1]981800A'!$A$10:$M$306,4,TRUE)</f>
        <v>1980981.25</v>
      </c>
      <c r="E240" s="199">
        <f>VLOOKUP(A240,'[1]981800A'!$A$10:$M$306,5,TRUE)</f>
        <v>857692.06967398967</v>
      </c>
      <c r="F240" s="199">
        <f>VLOOKUP(A240,'[1]981800A'!$A$10:$M$306,6,TRUE)</f>
        <v>960878.9244354961</v>
      </c>
      <c r="G240" s="199">
        <f>VLOOKUP(A240,'[1]981800A'!$A$10:$M$306,8,TRUE)</f>
        <v>108706.23609849624</v>
      </c>
      <c r="H240" s="199">
        <f>VLOOKUP(A240,'[1]981800A'!$A$10:$M$306,9,TRUE)</f>
        <v>209557.12769457206</v>
      </c>
      <c r="I240" s="199">
        <f>VLOOKUP(A240,'[1]981800A'!$A$10:$M$306,10,TRUE)</f>
        <v>8383.6033269750224</v>
      </c>
      <c r="J240" s="199">
        <f>VLOOKUP(A240,'[1]981800A'!$A$10:$M$306,11,TRUE)</f>
        <v>4806.7864650427982</v>
      </c>
      <c r="K240" s="199">
        <f>VLOOKUP(A240,'[1]981800A'!$A$10:$M$306,12,TRUE)</f>
        <v>2150024.7476945715</v>
      </c>
      <c r="L240" s="217">
        <f>VLOOKUP(A240,'[1]981800A'!$A$10:$M$306,13,TRUE)</f>
        <v>-169043.4976945715</v>
      </c>
    </row>
    <row r="241" spans="1:12">
      <c r="A241" s="125" t="s">
        <v>543</v>
      </c>
      <c r="B241" s="2" t="s">
        <v>68</v>
      </c>
      <c r="C241" s="199" t="str">
        <f>VLOOKUP(A241,'[1]981800A'!$A$10:$M$306,3,TRUE)</f>
        <v>BLS</v>
      </c>
      <c r="D241" s="199">
        <f>VLOOKUP(A241,'[1]981800A'!$A$10:$M$306,4,TRUE)</f>
        <v>5461784.3799999999</v>
      </c>
      <c r="E241" s="199">
        <f>VLOOKUP(A241,'[1]981800A'!$A$10:$M$306,5,TRUE)</f>
        <v>2240969.2095886501</v>
      </c>
      <c r="F241" s="199">
        <f>VLOOKUP(A241,'[1]981800A'!$A$10:$M$306,6,TRUE)</f>
        <v>2558251.8074610108</v>
      </c>
      <c r="G241" s="199">
        <f>VLOOKUP(A241,'[1]981800A'!$A$10:$M$306,8,TRUE)</f>
        <v>173113.813267494</v>
      </c>
      <c r="H241" s="199">
        <f>VLOOKUP(A241,'[1]981800A'!$A$10:$M$306,9,TRUE)</f>
        <v>443614.96787277196</v>
      </c>
      <c r="I241" s="199">
        <f>VLOOKUP(A241,'[1]981800A'!$A$10:$M$306,10,TRUE)</f>
        <v>175678.72968284521</v>
      </c>
      <c r="J241" s="199">
        <f>VLOOKUP(A241,'[1]981800A'!$A$10:$M$306,11,TRUE)</f>
        <v>0</v>
      </c>
      <c r="K241" s="199">
        <f>VLOOKUP(A241,'[1]981800A'!$A$10:$M$306,12,TRUE)</f>
        <v>5591628.527872772</v>
      </c>
      <c r="L241" s="217">
        <f>VLOOKUP(A241,'[1]981800A'!$A$10:$M$306,13,TRUE)</f>
        <v>-129844.14787277207</v>
      </c>
    </row>
    <row r="242" spans="1:12">
      <c r="A242" s="125" t="s">
        <v>544</v>
      </c>
      <c r="B242" s="2" t="s">
        <v>69</v>
      </c>
      <c r="C242" s="199" t="str">
        <f>VLOOKUP(A242,'[1]981800A'!$A$10:$M$306,3,TRUE)</f>
        <v>BL</v>
      </c>
      <c r="D242" s="199">
        <f>VLOOKUP(A242,'[1]981800A'!$A$10:$M$306,4,TRUE)</f>
        <v>1816981.02</v>
      </c>
      <c r="E242" s="199">
        <f>VLOOKUP(A242,'[1]981800A'!$A$10:$M$306,5,TRUE)</f>
        <v>852799.05092887173</v>
      </c>
      <c r="F242" s="199">
        <f>VLOOKUP(A242,'[1]981800A'!$A$10:$M$306,6,TRUE)</f>
        <v>975340.35604768246</v>
      </c>
      <c r="G242" s="199">
        <f>VLOOKUP(A242,'[1]981800A'!$A$10:$M$306,8,TRUE)</f>
        <v>36437.582520778218</v>
      </c>
      <c r="H242" s="199">
        <f>VLOOKUP(A242,'[1]981800A'!$A$10:$M$306,9,TRUE)</f>
        <v>153397.40020498575</v>
      </c>
      <c r="I242" s="199">
        <f>VLOOKUP(A242,'[1]981800A'!$A$10:$M$306,10,TRUE)</f>
        <v>35303.291499701474</v>
      </c>
      <c r="J242" s="199">
        <f>VLOOKUP(A242,'[1]981800A'!$A$10:$M$306,11,TRUE)</f>
        <v>4681.7690029660807</v>
      </c>
      <c r="K242" s="199">
        <f>VLOOKUP(A242,'[1]981800A'!$A$10:$M$306,12,TRUE)</f>
        <v>2057959.4502049859</v>
      </c>
      <c r="L242" s="217">
        <f>VLOOKUP(A242,'[1]981800A'!$A$10:$M$306,13,TRUE)</f>
        <v>-240978.4302049859</v>
      </c>
    </row>
    <row r="243" spans="1:12">
      <c r="A243" s="125" t="s">
        <v>545</v>
      </c>
      <c r="B243" s="2" t="s">
        <v>70</v>
      </c>
      <c r="C243" s="199" t="str">
        <f>VLOOKUP(A243,'[1]981800A'!$A$10:$M$306,3,TRUE)</f>
        <v>BLS</v>
      </c>
      <c r="D243" s="199">
        <f>VLOOKUP(A243,'[1]981800A'!$A$10:$M$306,4,TRUE)</f>
        <v>2896239.4399999995</v>
      </c>
      <c r="E243" s="199">
        <f>VLOOKUP(A243,'[1]981800A'!$A$10:$M$306,5,TRUE)</f>
        <v>1131452.8077813259</v>
      </c>
      <c r="F243" s="199">
        <f>VLOOKUP(A243,'[1]981800A'!$A$10:$M$306,6,TRUE)</f>
        <v>1577755.6447836724</v>
      </c>
      <c r="G243" s="199">
        <f>VLOOKUP(A243,'[1]981800A'!$A$10:$M$306,8,TRUE)</f>
        <v>87366.979998791183</v>
      </c>
      <c r="H243" s="199">
        <f>VLOOKUP(A243,'[1]981800A'!$A$10:$M$306,9,TRUE)</f>
        <v>313486.01395094348</v>
      </c>
      <c r="I243" s="199">
        <f>VLOOKUP(A243,'[1]981800A'!$A$10:$M$306,10,TRUE)</f>
        <v>67801.719888312626</v>
      </c>
      <c r="J243" s="199">
        <f>VLOOKUP(A243,'[1]981800A'!$A$10:$M$306,11,TRUE)</f>
        <v>37827.887547897975</v>
      </c>
      <c r="K243" s="199">
        <f>VLOOKUP(A243,'[1]981800A'!$A$10:$M$306,12,TRUE)</f>
        <v>3215691.053950944</v>
      </c>
      <c r="L243" s="217">
        <f>VLOOKUP(A243,'[1]981800A'!$A$10:$M$306,13,TRUE)</f>
        <v>-319451.61395094451</v>
      </c>
    </row>
    <row r="244" spans="1:12">
      <c r="A244" s="125" t="s">
        <v>546</v>
      </c>
      <c r="B244" s="2" t="s">
        <v>71</v>
      </c>
      <c r="C244" s="199" t="str">
        <f>VLOOKUP(A244,'[1]981800A'!$A$10:$M$306,3,TRUE)</f>
        <v>BLC</v>
      </c>
      <c r="D244" s="199">
        <f>VLOOKUP(A244,'[1]981800A'!$A$10:$M$306,4,TRUE)</f>
        <v>331224.48000000004</v>
      </c>
      <c r="E244" s="199">
        <f>VLOOKUP(A244,'[1]981800A'!$A$10:$M$306,5,TRUE)</f>
        <v>150188.03</v>
      </c>
      <c r="F244" s="199">
        <f>VLOOKUP(A244,'[1]981800A'!$A$10:$M$306,6,TRUE)</f>
        <v>195283.29</v>
      </c>
      <c r="G244" s="199">
        <f>VLOOKUP(A244,'[1]981800A'!$A$10:$M$306,8,TRUE)</f>
        <v>8634.2000000000007</v>
      </c>
      <c r="H244" s="199">
        <f>VLOOKUP(A244,'[1]981800A'!$A$10:$M$306,9,TRUE)</f>
        <v>53429.795640000004</v>
      </c>
      <c r="I244" s="199">
        <f>VLOOKUP(A244,'[1]981800A'!$A$10:$M$306,10,TRUE)</f>
        <v>24414.969999999998</v>
      </c>
      <c r="J244" s="199">
        <f>VLOOKUP(A244,'[1]981800A'!$A$10:$M$306,11,TRUE)</f>
        <v>0</v>
      </c>
      <c r="K244" s="199">
        <f>VLOOKUP(A244,'[1]981800A'!$A$10:$M$306,12,TRUE)</f>
        <v>431950.28564000002</v>
      </c>
      <c r="L244" s="217">
        <f>VLOOKUP(A244,'[1]981800A'!$A$10:$M$306,13,TRUE)</f>
        <v>-100725.80563999998</v>
      </c>
    </row>
    <row r="245" spans="1:12" s="16" customFormat="1">
      <c r="A245" s="125" t="s">
        <v>547</v>
      </c>
      <c r="B245" s="2" t="s">
        <v>72</v>
      </c>
      <c r="C245" s="199" t="str">
        <f>VLOOKUP(A245,'[1]981800A'!$A$10:$M$306,3,TRUE)</f>
        <v>L</v>
      </c>
      <c r="D245" s="199">
        <f>VLOOKUP(A245,'[1]981800A'!$A$10:$M$306,4,TRUE)</f>
        <v>182546.15</v>
      </c>
      <c r="E245" s="199">
        <f>VLOOKUP(A245,'[1]981800A'!$A$10:$M$306,5,TRUE)</f>
        <v>78451.275119152808</v>
      </c>
      <c r="F245" s="199">
        <f>VLOOKUP(A245,'[1]981800A'!$A$10:$M$306,6,TRUE)</f>
        <v>115862.80748910441</v>
      </c>
      <c r="G245" s="199">
        <f>VLOOKUP(A245,'[1]981800A'!$A$10:$M$306,8,TRUE)</f>
        <v>927.42779021413116</v>
      </c>
      <c r="H245" s="199">
        <f>VLOOKUP(A245,'[1]981800A'!$A$10:$M$306,9,TRUE)</f>
        <v>18534.728403971741</v>
      </c>
      <c r="I245" s="199">
        <f>VLOOKUP(A245,'[1]981800A'!$A$10:$M$306,10,TRUE)</f>
        <v>2404.159601528655</v>
      </c>
      <c r="J245" s="199">
        <f>VLOOKUP(A245,'[1]981800A'!$A$10:$M$306,11,TRUE)</f>
        <v>0</v>
      </c>
      <c r="K245" s="199">
        <f>VLOOKUP(A245,'[1]981800A'!$A$10:$M$306,12,TRUE)</f>
        <v>216180.39840397175</v>
      </c>
      <c r="L245" s="217">
        <f>VLOOKUP(A245,'[1]981800A'!$A$10:$M$306,13,TRUE)</f>
        <v>-33634.248403971753</v>
      </c>
    </row>
    <row r="246" spans="1:12">
      <c r="A246" s="125" t="s">
        <v>548</v>
      </c>
      <c r="B246" s="2" t="s">
        <v>254</v>
      </c>
      <c r="C246" s="199" t="str">
        <f>VLOOKUP(A246,'[1]981800A'!$A$10:$M$306,3,TRUE)</f>
        <v>BLC</v>
      </c>
      <c r="D246" s="199">
        <f>VLOOKUP(A246,'[1]981800A'!$A$10:$M$306,4,TRUE)</f>
        <v>916383.47</v>
      </c>
      <c r="E246" s="199">
        <f>VLOOKUP(A246,'[1]981800A'!$A$10:$M$306,5,TRUE)</f>
        <v>419619.14</v>
      </c>
      <c r="F246" s="199">
        <f>VLOOKUP(A246,'[1]981800A'!$A$10:$M$306,6,TRUE)</f>
        <v>403870.73999999993</v>
      </c>
      <c r="G246" s="199">
        <f>VLOOKUP(A246,'[1]981800A'!$A$10:$M$306,8,TRUE)</f>
        <v>6120.65</v>
      </c>
      <c r="H246" s="199">
        <f>VLOOKUP(A246,'[1]981800A'!$A$10:$M$306,9,TRUE)</f>
        <v>94004.711849999978</v>
      </c>
      <c r="I246" s="199">
        <f>VLOOKUP(A246,'[1]981800A'!$A$10:$M$306,10,TRUE)</f>
        <v>48568.180000000088</v>
      </c>
      <c r="J246" s="199">
        <f>VLOOKUP(A246,'[1]981800A'!$A$10:$M$306,11,TRUE)</f>
        <v>0</v>
      </c>
      <c r="K246" s="199">
        <f>VLOOKUP(A246,'[1]981800A'!$A$10:$M$306,12,TRUE)</f>
        <v>972183.42184999993</v>
      </c>
      <c r="L246" s="217">
        <f>VLOOKUP(A246,'[1]981800A'!$A$10:$M$306,13,TRUE)</f>
        <v>-55799.951849999954</v>
      </c>
    </row>
    <row r="247" spans="1:12">
      <c r="A247" s="125" t="s">
        <v>549</v>
      </c>
      <c r="B247" s="2" t="s">
        <v>255</v>
      </c>
      <c r="C247" s="199" t="str">
        <f>VLOOKUP(A247,'[1]981800A'!$A$10:$M$306,3,TRUE)</f>
        <v>BL</v>
      </c>
      <c r="D247" s="199">
        <f>VLOOKUP(A247,'[1]981800A'!$A$10:$M$306,4,TRUE)</f>
        <v>472732.96</v>
      </c>
      <c r="E247" s="199">
        <f>VLOOKUP(A247,'[1]981800A'!$A$10:$M$306,5,TRUE)</f>
        <v>236424.90999999997</v>
      </c>
      <c r="F247" s="199">
        <f>VLOOKUP(A247,'[1]981800A'!$A$10:$M$306,6,TRUE)</f>
        <v>288462.25</v>
      </c>
      <c r="G247" s="199">
        <f>VLOOKUP(A247,'[1]981800A'!$A$10:$M$306,8,TRUE)</f>
        <v>15852.1</v>
      </c>
      <c r="H247" s="199">
        <f>VLOOKUP(A247,'[1]981800A'!$A$10:$M$306,9,TRUE)</f>
        <v>59194.534557999978</v>
      </c>
      <c r="I247" s="199">
        <f>VLOOKUP(A247,'[1]981800A'!$A$10:$M$306,10,TRUE)</f>
        <v>20395.11</v>
      </c>
      <c r="J247" s="199">
        <f>VLOOKUP(A247,'[1]981800A'!$A$10:$M$306,11,TRUE)</f>
        <v>0</v>
      </c>
      <c r="K247" s="199">
        <f>VLOOKUP(A247,'[1]981800A'!$A$10:$M$306,12,TRUE)</f>
        <v>620328.90455799981</v>
      </c>
      <c r="L247" s="217">
        <f>VLOOKUP(A247,'[1]981800A'!$A$10:$M$306,13,TRUE)</f>
        <v>-147595.94455799978</v>
      </c>
    </row>
    <row r="248" spans="1:12">
      <c r="A248" s="125" t="s">
        <v>550</v>
      </c>
      <c r="B248" s="2" t="s">
        <v>256</v>
      </c>
      <c r="C248" s="199" t="str">
        <f>VLOOKUP(A248,'[1]981800A'!$A$10:$M$306,3,TRUE)</f>
        <v>BLS</v>
      </c>
      <c r="D248" s="199">
        <f>VLOOKUP(A248,'[1]981800A'!$A$10:$M$306,4,TRUE)</f>
        <v>171731.94000000003</v>
      </c>
      <c r="E248" s="199">
        <f>VLOOKUP(A248,'[1]981800A'!$A$10:$M$306,5,TRUE)</f>
        <v>94483.64</v>
      </c>
      <c r="F248" s="199">
        <f>VLOOKUP(A248,'[1]981800A'!$A$10:$M$306,6,TRUE)</f>
        <v>96390.81</v>
      </c>
      <c r="G248" s="199">
        <f>VLOOKUP(A248,'[1]981800A'!$A$10:$M$306,8,TRUE)</f>
        <v>11161.18</v>
      </c>
      <c r="H248" s="199">
        <f>VLOOKUP(A248,'[1]981800A'!$A$10:$M$306,9,TRUE)</f>
        <v>22276.773960000002</v>
      </c>
      <c r="I248" s="199">
        <f>VLOOKUP(A248,'[1]981800A'!$A$10:$M$306,10,TRUE)</f>
        <v>325.85000000000002</v>
      </c>
      <c r="J248" s="199">
        <f>VLOOKUP(A248,'[1]981800A'!$A$10:$M$306,11,TRUE)</f>
        <v>0</v>
      </c>
      <c r="K248" s="199">
        <f>VLOOKUP(A248,'[1]981800A'!$A$10:$M$306,12,TRUE)</f>
        <v>224638.25396</v>
      </c>
      <c r="L248" s="217">
        <f>VLOOKUP(A248,'[1]981800A'!$A$10:$M$306,13,TRUE)</f>
        <v>-52906.31395999997</v>
      </c>
    </row>
    <row r="249" spans="1:12">
      <c r="A249" s="125" t="s">
        <v>551</v>
      </c>
      <c r="B249" s="2" t="s">
        <v>257</v>
      </c>
      <c r="C249" s="199" t="str">
        <f>VLOOKUP(A249,'[1]981800A'!$A$10:$M$306,3,TRUE)</f>
        <v>BL</v>
      </c>
      <c r="D249" s="199">
        <f>VLOOKUP(A249,'[1]981800A'!$A$10:$M$306,4,TRUE)</f>
        <v>15537.05</v>
      </c>
      <c r="E249" s="199">
        <f>VLOOKUP(A249,'[1]981800A'!$A$10:$M$306,5,TRUE)</f>
        <v>13564.47</v>
      </c>
      <c r="F249" s="199">
        <f>VLOOKUP(A249,'[1]981800A'!$A$10:$M$306,6,TRUE)</f>
        <v>33025.65</v>
      </c>
      <c r="G249" s="199">
        <f>VLOOKUP(A249,'[1]981800A'!$A$10:$M$306,8,TRUE)</f>
        <v>557.59</v>
      </c>
      <c r="H249" s="199">
        <f>VLOOKUP(A249,'[1]981800A'!$A$10:$M$306,9,TRUE)</f>
        <v>13194.979059999998</v>
      </c>
      <c r="I249" s="199">
        <f>VLOOKUP(A249,'[1]981800A'!$A$10:$M$306,10,TRUE)</f>
        <v>958.59</v>
      </c>
      <c r="J249" s="199">
        <f>VLOOKUP(A249,'[1]981800A'!$A$10:$M$306,11,TRUE)</f>
        <v>0</v>
      </c>
      <c r="K249" s="199">
        <f>VLOOKUP(A249,'[1]981800A'!$A$10:$M$306,12,TRUE)</f>
        <v>61301.279059999993</v>
      </c>
      <c r="L249" s="217">
        <f>VLOOKUP(A249,'[1]981800A'!$A$10:$M$306,13,TRUE)</f>
        <v>-45764.229059999998</v>
      </c>
    </row>
    <row r="250" spans="1:12">
      <c r="A250" s="125" t="s">
        <v>552</v>
      </c>
      <c r="B250" s="2" t="s">
        <v>258</v>
      </c>
      <c r="C250" s="199" t="str">
        <f>VLOOKUP(A250,'[1]981800A'!$A$10:$M$306,3,TRUE)</f>
        <v>BLS</v>
      </c>
      <c r="D250" s="199">
        <f>VLOOKUP(A250,'[1]981800A'!$A$10:$M$306,4,TRUE)</f>
        <v>2427146.5299999998</v>
      </c>
      <c r="E250" s="199">
        <f>VLOOKUP(A250,'[1]981800A'!$A$10:$M$306,5,TRUE)</f>
        <v>1055252.2267573341</v>
      </c>
      <c r="F250" s="199">
        <f>VLOOKUP(A250,'[1]981800A'!$A$10:$M$306,6,TRUE)</f>
        <v>1216182.7597377123</v>
      </c>
      <c r="G250" s="199">
        <f>VLOOKUP(A250,'[1]981800A'!$A$10:$M$306,8,TRUE)</f>
        <v>88984.77475245751</v>
      </c>
      <c r="H250" s="199">
        <f>VLOOKUP(A250,'[1]981800A'!$A$10:$M$306,9,TRUE)</f>
        <v>234276.0130032849</v>
      </c>
      <c r="I250" s="199">
        <f>VLOOKUP(A250,'[1]981800A'!$A$10:$M$306,10,TRUE)</f>
        <v>16186.176752271611</v>
      </c>
      <c r="J250" s="199">
        <f>VLOOKUP(A250,'[1]981800A'!$A$10:$M$306,11,TRUE)</f>
        <v>7374.8120002242904</v>
      </c>
      <c r="K250" s="199">
        <f>VLOOKUP(A250,'[1]981800A'!$A$10:$M$306,12,TRUE)</f>
        <v>2618256.763003285</v>
      </c>
      <c r="L250" s="217">
        <f>VLOOKUP(A250,'[1]981800A'!$A$10:$M$306,13,TRUE)</f>
        <v>-191110.23300328525</v>
      </c>
    </row>
    <row r="251" spans="1:12">
      <c r="A251" s="125" t="s">
        <v>553</v>
      </c>
      <c r="B251" s="2" t="s">
        <v>259</v>
      </c>
      <c r="C251" s="199" t="str">
        <f>VLOOKUP(A251,'[1]981800A'!$A$10:$M$306,3,TRUE)</f>
        <v>BL</v>
      </c>
      <c r="D251" s="199">
        <f>VLOOKUP(A251,'[1]981800A'!$A$10:$M$306,4,TRUE)</f>
        <v>430299.38999999996</v>
      </c>
      <c r="E251" s="199">
        <f>VLOOKUP(A251,'[1]981800A'!$A$10:$M$306,5,TRUE)</f>
        <v>223585.5</v>
      </c>
      <c r="F251" s="199">
        <f>VLOOKUP(A251,'[1]981800A'!$A$10:$M$306,6,TRUE)</f>
        <v>179884.01</v>
      </c>
      <c r="G251" s="199">
        <f>VLOOKUP(A251,'[1]981800A'!$A$10:$M$306,8,TRUE)</f>
        <v>17274.89</v>
      </c>
      <c r="H251" s="199">
        <f>VLOOKUP(A251,'[1]981800A'!$A$10:$M$306,9,TRUE)</f>
        <v>32487.804795000007</v>
      </c>
      <c r="I251" s="199">
        <f>VLOOKUP(A251,'[1]981800A'!$A$10:$M$306,10,TRUE)</f>
        <v>1543.27</v>
      </c>
      <c r="J251" s="199">
        <f>VLOOKUP(A251,'[1]981800A'!$A$10:$M$306,11,TRUE)</f>
        <v>0</v>
      </c>
      <c r="K251" s="199">
        <f>VLOOKUP(A251,'[1]981800A'!$A$10:$M$306,12,TRUE)</f>
        <v>454775.47479500005</v>
      </c>
      <c r="L251" s="217">
        <f>VLOOKUP(A251,'[1]981800A'!$A$10:$M$306,13,TRUE)</f>
        <v>-24476.08479500009</v>
      </c>
    </row>
    <row r="252" spans="1:12">
      <c r="A252" s="125" t="s">
        <v>554</v>
      </c>
      <c r="B252" s="2" t="s">
        <v>260</v>
      </c>
      <c r="C252" s="199" t="str">
        <f>VLOOKUP(A252,'[1]981800A'!$A$10:$M$306,3,TRUE)</f>
        <v>BL</v>
      </c>
      <c r="D252" s="199">
        <f>VLOOKUP(A252,'[1]981800A'!$A$10:$M$306,4,TRUE)</f>
        <v>147085.91</v>
      </c>
      <c r="E252" s="199">
        <f>VLOOKUP(A252,'[1]981800A'!$A$10:$M$306,5,TRUE)</f>
        <v>87193.91</v>
      </c>
      <c r="F252" s="199">
        <f>VLOOKUP(A252,'[1]981800A'!$A$10:$M$306,6,TRUE)</f>
        <v>92969.15</v>
      </c>
      <c r="G252" s="199">
        <f>VLOOKUP(A252,'[1]981800A'!$A$10:$M$306,8,TRUE)</f>
        <v>22009.46</v>
      </c>
      <c r="H252" s="199">
        <f>VLOOKUP(A252,'[1]981800A'!$A$10:$M$306,9,TRUE)</f>
        <v>45076.305950000002</v>
      </c>
      <c r="I252" s="199">
        <f>VLOOKUP(A252,'[1]981800A'!$A$10:$M$306,10,TRUE)</f>
        <v>2837.14</v>
      </c>
      <c r="J252" s="199">
        <f>VLOOKUP(A252,'[1]981800A'!$A$10:$M$306,11,TRUE)</f>
        <v>0</v>
      </c>
      <c r="K252" s="199">
        <f>VLOOKUP(A252,'[1]981800A'!$A$10:$M$306,12,TRUE)</f>
        <v>250085.96595000001</v>
      </c>
      <c r="L252" s="217">
        <f>VLOOKUP(A252,'[1]981800A'!$A$10:$M$306,13,TRUE)</f>
        <v>-103000.05595000001</v>
      </c>
    </row>
    <row r="253" spans="1:12">
      <c r="A253" s="125" t="s">
        <v>555</v>
      </c>
      <c r="B253" s="2" t="s">
        <v>652</v>
      </c>
      <c r="C253" s="199" t="str">
        <f>VLOOKUP(A253,'[1]981800A'!$A$10:$M$306,3,TRUE)</f>
        <v>BLSC</v>
      </c>
      <c r="D253" s="199">
        <f>VLOOKUP(A253,'[1]981800A'!$A$10:$M$306,4,TRUE)</f>
        <v>340554.13</v>
      </c>
      <c r="E253" s="199">
        <f>VLOOKUP(A253,'[1]981800A'!$A$10:$M$306,5,TRUE)</f>
        <v>166892.81</v>
      </c>
      <c r="F253" s="199">
        <f>VLOOKUP(A253,'[1]981800A'!$A$10:$M$306,6,TRUE)</f>
        <v>164791.09000000003</v>
      </c>
      <c r="G253" s="199">
        <f>VLOOKUP(A253,'[1]981800A'!$A$10:$M$306,8,TRUE)</f>
        <v>33893.379999999997</v>
      </c>
      <c r="H253" s="199">
        <f>VLOOKUP(A253,'[1]981800A'!$A$10:$M$306,9,TRUE)</f>
        <v>45718.22896600001</v>
      </c>
      <c r="I253" s="199">
        <f>VLOOKUP(A253,'[1]981800A'!$A$10:$M$306,10,TRUE)</f>
        <v>16358.94</v>
      </c>
      <c r="J253" s="199">
        <f>VLOOKUP(A253,'[1]981800A'!$A$10:$M$306,11,TRUE)</f>
        <v>2859.19</v>
      </c>
      <c r="K253" s="199">
        <f>VLOOKUP(A253,'[1]981800A'!$A$10:$M$306,12,TRUE)</f>
        <v>430513.63896600006</v>
      </c>
      <c r="L253" s="217">
        <f>VLOOKUP(A253,'[1]981800A'!$A$10:$M$306,13,TRUE)</f>
        <v>-89959.508966000052</v>
      </c>
    </row>
    <row r="254" spans="1:12">
      <c r="A254" s="125" t="s">
        <v>556</v>
      </c>
      <c r="B254" s="2" t="s">
        <v>261</v>
      </c>
      <c r="C254" s="199" t="str">
        <f>VLOOKUP(A254,'[1]981800A'!$A$10:$M$306,3,TRUE)</f>
        <v>BLS</v>
      </c>
      <c r="D254" s="199">
        <f>VLOOKUP(A254,'[1]981800A'!$A$10:$M$306,4,TRUE)</f>
        <v>139600.6</v>
      </c>
      <c r="E254" s="199">
        <f>VLOOKUP(A254,'[1]981800A'!$A$10:$M$306,5,TRUE)</f>
        <v>72150.333240406879</v>
      </c>
      <c r="F254" s="199">
        <f>VLOOKUP(A254,'[1]981800A'!$A$10:$M$306,6,TRUE)</f>
        <v>99646.82985845393</v>
      </c>
      <c r="G254" s="199">
        <f>VLOOKUP(A254,'[1]981800A'!$A$10:$M$306,8,TRUE)</f>
        <v>4597.0908945619467</v>
      </c>
      <c r="H254" s="199">
        <f>VLOOKUP(A254,'[1]981800A'!$A$10:$M$306,9,TRUE)</f>
        <v>28672.59064245256</v>
      </c>
      <c r="I254" s="199">
        <f>VLOOKUP(A254,'[1]981800A'!$A$10:$M$306,10,TRUE)</f>
        <v>438.77600657724469</v>
      </c>
      <c r="J254" s="199">
        <f>VLOOKUP(A254,'[1]981800A'!$A$10:$M$306,11,TRUE)</f>
        <v>0</v>
      </c>
      <c r="K254" s="199">
        <f>VLOOKUP(A254,'[1]981800A'!$A$10:$M$306,12,TRUE)</f>
        <v>205505.62064245259</v>
      </c>
      <c r="L254" s="217">
        <f>VLOOKUP(A254,'[1]981800A'!$A$10:$M$306,13,TRUE)</f>
        <v>-65905.020642452582</v>
      </c>
    </row>
    <row r="255" spans="1:12">
      <c r="A255" s="125" t="s">
        <v>557</v>
      </c>
      <c r="B255" s="2" t="s">
        <v>262</v>
      </c>
      <c r="C255" s="199" t="str">
        <f>VLOOKUP(A255,'[1]981800A'!$A$10:$M$306,3,TRUE)</f>
        <v>BLS</v>
      </c>
      <c r="D255" s="199">
        <f>VLOOKUP(A255,'[1]981800A'!$A$10:$M$306,4,TRUE)</f>
        <v>242824.37000000002</v>
      </c>
      <c r="E255" s="199">
        <f>VLOOKUP(A255,'[1]981800A'!$A$10:$M$306,5,TRUE)</f>
        <v>106473.08</v>
      </c>
      <c r="F255" s="199">
        <f>VLOOKUP(A255,'[1]981800A'!$A$10:$M$306,6,TRUE)</f>
        <v>101363.83</v>
      </c>
      <c r="G255" s="199">
        <f>VLOOKUP(A255,'[1]981800A'!$A$10:$M$306,8,TRUE)</f>
        <v>9234.31</v>
      </c>
      <c r="H255" s="199">
        <f>VLOOKUP(A255,'[1]981800A'!$A$10:$M$306,9,TRUE)</f>
        <v>43311.257126000004</v>
      </c>
      <c r="I255" s="199">
        <f>VLOOKUP(A255,'[1]981800A'!$A$10:$M$306,10,TRUE)</f>
        <v>93507.69</v>
      </c>
      <c r="J255" s="199">
        <f>VLOOKUP(A255,'[1]981800A'!$A$10:$M$306,11,TRUE)</f>
        <v>0</v>
      </c>
      <c r="K255" s="199">
        <f>VLOOKUP(A255,'[1]981800A'!$A$10:$M$306,12,TRUE)</f>
        <v>353890.16712600004</v>
      </c>
      <c r="L255" s="217">
        <f>VLOOKUP(A255,'[1]981800A'!$A$10:$M$306,13,TRUE)</f>
        <v>-111065.79712600002</v>
      </c>
    </row>
    <row r="256" spans="1:12" s="16" customFormat="1">
      <c r="A256" s="125" t="s">
        <v>558</v>
      </c>
      <c r="B256" s="2" t="s">
        <v>263</v>
      </c>
      <c r="C256" s="199" t="str">
        <f>VLOOKUP(A256,'[1]981800A'!$A$10:$M$306,3,TRUE)</f>
        <v>BLS</v>
      </c>
      <c r="D256" s="199">
        <f>VLOOKUP(A256,'[1]981800A'!$A$10:$M$306,4,TRUE)</f>
        <v>3306459.5700000003</v>
      </c>
      <c r="E256" s="199">
        <f>VLOOKUP(A256,'[1]981800A'!$A$10:$M$306,5,TRUE)</f>
        <v>1543597.794907134</v>
      </c>
      <c r="F256" s="199">
        <f>VLOOKUP(A256,'[1]981800A'!$A$10:$M$306,6,TRUE)</f>
        <v>2050980.2221624586</v>
      </c>
      <c r="G256" s="199">
        <f>VLOOKUP(A256,'[1]981800A'!$A$10:$M$306,8,TRUE)</f>
        <v>85094.523985068998</v>
      </c>
      <c r="H256" s="199">
        <f>VLOOKUP(A256,'[1]981800A'!$A$10:$M$306,9,TRUE)</f>
        <v>392685.94038493861</v>
      </c>
      <c r="I256" s="199">
        <f>VLOOKUP(A256,'[1]981800A'!$A$10:$M$306,10,TRUE)</f>
        <v>16808.69894533811</v>
      </c>
      <c r="J256" s="199">
        <f>VLOOKUP(A256,'[1]981800A'!$A$10:$M$306,11,TRUE)</f>
        <v>0</v>
      </c>
      <c r="K256" s="199">
        <f>VLOOKUP(A256,'[1]981800A'!$A$10:$M$306,12,TRUE)</f>
        <v>4089167.1803849377</v>
      </c>
      <c r="L256" s="217">
        <f>VLOOKUP(A256,'[1]981800A'!$A$10:$M$306,13,TRUE)</f>
        <v>-782707.61038493738</v>
      </c>
    </row>
    <row r="257" spans="1:12">
      <c r="A257" s="125" t="s">
        <v>559</v>
      </c>
      <c r="B257" s="2" t="s">
        <v>264</v>
      </c>
      <c r="C257" s="199" t="str">
        <f>VLOOKUP(A257,'[1]981800A'!$A$10:$M$306,3,TRUE)</f>
        <v>BLSC</v>
      </c>
      <c r="D257" s="199">
        <f>VLOOKUP(A257,'[1]981800A'!$A$10:$M$306,4,TRUE)</f>
        <v>1360186.82</v>
      </c>
      <c r="E257" s="199">
        <f>VLOOKUP(A257,'[1]981800A'!$A$10:$M$306,5,TRUE)</f>
        <v>514465.53796317743</v>
      </c>
      <c r="F257" s="199">
        <f>VLOOKUP(A257,'[1]981800A'!$A$10:$M$306,6,TRUE)</f>
        <v>812941.96251834754</v>
      </c>
      <c r="G257" s="199">
        <f>VLOOKUP(A257,'[1]981800A'!$A$10:$M$306,8,TRUE)</f>
        <v>80361.418185637929</v>
      </c>
      <c r="H257" s="199">
        <f>VLOOKUP(A257,'[1]981800A'!$A$10:$M$306,9,TRUE)</f>
        <v>137228.83197482146</v>
      </c>
      <c r="I257" s="199">
        <f>VLOOKUP(A257,'[1]981800A'!$A$10:$M$306,10,TRUE)</f>
        <v>74459.891332837084</v>
      </c>
      <c r="J257" s="199">
        <f>VLOOKUP(A257,'[1]981800A'!$A$10:$M$306,11,TRUE)</f>
        <v>0</v>
      </c>
      <c r="K257" s="199">
        <f>VLOOKUP(A257,'[1]981800A'!$A$10:$M$306,12,TRUE)</f>
        <v>1619457.6419748215</v>
      </c>
      <c r="L257" s="217">
        <f>VLOOKUP(A257,'[1]981800A'!$A$10:$M$306,13,TRUE)</f>
        <v>-259270.82197482139</v>
      </c>
    </row>
    <row r="258" spans="1:12">
      <c r="A258" s="125" t="s">
        <v>560</v>
      </c>
      <c r="B258" s="2" t="s">
        <v>265</v>
      </c>
      <c r="C258" s="199" t="str">
        <f>VLOOKUP(A258,'[1]981800A'!$A$10:$M$306,3,TRUE)</f>
        <v>BL</v>
      </c>
      <c r="D258" s="199">
        <f>VLOOKUP(A258,'[1]981800A'!$A$10:$M$306,4,TRUE)</f>
        <v>756374.30999999994</v>
      </c>
      <c r="E258" s="199">
        <f>VLOOKUP(A258,'[1]981800A'!$A$10:$M$306,5,TRUE)</f>
        <v>302717.95310322545</v>
      </c>
      <c r="F258" s="199">
        <f>VLOOKUP(A258,'[1]981800A'!$A$10:$M$306,6,TRUE)</f>
        <v>403224.42281002336</v>
      </c>
      <c r="G258" s="199">
        <f>VLOOKUP(A258,'[1]981800A'!$A$10:$M$306,8,TRUE)</f>
        <v>2795.1405327047883</v>
      </c>
      <c r="H258" s="199">
        <f>VLOOKUP(A258,'[1]981800A'!$A$10:$M$306,9,TRUE)</f>
        <v>68677.526800347812</v>
      </c>
      <c r="I258" s="199">
        <f>VLOOKUP(A258,'[1]981800A'!$A$10:$M$306,10,TRUE)</f>
        <v>2532.0535540464466</v>
      </c>
      <c r="J258" s="199">
        <f>VLOOKUP(A258,'[1]981800A'!$A$10:$M$306,11,TRUE)</f>
        <v>0</v>
      </c>
      <c r="K258" s="199">
        <f>VLOOKUP(A258,'[1]981800A'!$A$10:$M$306,12,TRUE)</f>
        <v>779947.09680034791</v>
      </c>
      <c r="L258" s="217">
        <f>VLOOKUP(A258,'[1]981800A'!$A$10:$M$306,13,TRUE)</f>
        <v>-23572.786800347967</v>
      </c>
    </row>
    <row r="259" spans="1:12">
      <c r="A259" s="125" t="s">
        <v>561</v>
      </c>
      <c r="B259" s="2" t="s">
        <v>266</v>
      </c>
      <c r="C259" s="199" t="str">
        <f>VLOOKUP(A259,'[1]981800A'!$A$10:$M$306,3,TRUE)</f>
        <v>BL</v>
      </c>
      <c r="D259" s="199">
        <f>VLOOKUP(A259,'[1]981800A'!$A$10:$M$306,4,TRUE)</f>
        <v>856281.89</v>
      </c>
      <c r="E259" s="199">
        <f>VLOOKUP(A259,'[1]981800A'!$A$10:$M$306,5,TRUE)</f>
        <v>296220.61760758271</v>
      </c>
      <c r="F259" s="199">
        <f>VLOOKUP(A259,'[1]981800A'!$A$10:$M$306,6,TRUE)</f>
        <v>398737.81644236651</v>
      </c>
      <c r="G259" s="199">
        <f>VLOOKUP(A259,'[1]981800A'!$A$10:$M$306,8,TRUE)</f>
        <v>25367.74296491468</v>
      </c>
      <c r="H259" s="199">
        <f>VLOOKUP(A259,'[1]981800A'!$A$10:$M$306,9,TRUE)</f>
        <v>64878.038045719171</v>
      </c>
      <c r="I259" s="199">
        <f>VLOOKUP(A259,'[1]981800A'!$A$10:$M$306,10,TRUE)</f>
        <v>9571.1654972586985</v>
      </c>
      <c r="J259" s="199">
        <f>VLOOKUP(A259,'[1]981800A'!$A$10:$M$306,11,TRUE)</f>
        <v>20056.507487877418</v>
      </c>
      <c r="K259" s="199">
        <f>VLOOKUP(A259,'[1]981800A'!$A$10:$M$306,12,TRUE)</f>
        <v>814831.88804571913</v>
      </c>
      <c r="L259" s="217">
        <f>VLOOKUP(A259,'[1]981800A'!$A$10:$M$306,13,TRUE)</f>
        <v>41450.001954280888</v>
      </c>
    </row>
    <row r="260" spans="1:12">
      <c r="A260" s="125" t="s">
        <v>562</v>
      </c>
      <c r="B260" s="2" t="s">
        <v>267</v>
      </c>
      <c r="C260" s="199" t="str">
        <f>VLOOKUP(A260,'[1]981800A'!$A$10:$M$306,3,TRUE)</f>
        <v>BLS</v>
      </c>
      <c r="D260" s="199">
        <f>VLOOKUP(A260,'[1]981800A'!$A$10:$M$306,4,TRUE)</f>
        <v>497255.54000000004</v>
      </c>
      <c r="E260" s="199">
        <f>VLOOKUP(A260,'[1]981800A'!$A$10:$M$306,5,TRUE)</f>
        <v>130702.11</v>
      </c>
      <c r="F260" s="199">
        <f>VLOOKUP(A260,'[1]981800A'!$A$10:$M$306,6,TRUE)</f>
        <v>246313.71000000002</v>
      </c>
      <c r="G260" s="199">
        <f>VLOOKUP(A260,'[1]981800A'!$A$10:$M$306,8,TRUE)</f>
        <v>11514.37</v>
      </c>
      <c r="H260" s="199">
        <f>VLOOKUP(A260,'[1]981800A'!$A$10:$M$306,9,TRUE)</f>
        <v>47513.283324000004</v>
      </c>
      <c r="I260" s="199">
        <f>VLOOKUP(A260,'[1]981800A'!$A$10:$M$306,10,TRUE)</f>
        <v>41751.26</v>
      </c>
      <c r="J260" s="199">
        <f>VLOOKUP(A260,'[1]981800A'!$A$10:$M$306,11,TRUE)</f>
        <v>20685.05</v>
      </c>
      <c r="K260" s="199">
        <f>VLOOKUP(A260,'[1]981800A'!$A$10:$M$306,12,TRUE)</f>
        <v>498479.78332400002</v>
      </c>
      <c r="L260" s="217">
        <f>VLOOKUP(A260,'[1]981800A'!$A$10:$M$306,13,TRUE)</f>
        <v>-1224.2433239999809</v>
      </c>
    </row>
    <row r="261" spans="1:12">
      <c r="A261" s="125" t="s">
        <v>563</v>
      </c>
      <c r="B261" s="2" t="s">
        <v>268</v>
      </c>
      <c r="C261" s="199" t="str">
        <f>VLOOKUP(A261,'[1]981800A'!$A$10:$M$306,3,TRUE)</f>
        <v>BLS</v>
      </c>
      <c r="D261" s="199">
        <f>VLOOKUP(A261,'[1]981800A'!$A$10:$M$306,4,TRUE)</f>
        <v>699150.22000000009</v>
      </c>
      <c r="E261" s="199">
        <f>VLOOKUP(A261,'[1]981800A'!$A$10:$M$306,5,TRUE)</f>
        <v>263295.13</v>
      </c>
      <c r="F261" s="199">
        <f>VLOOKUP(A261,'[1]981800A'!$A$10:$M$306,6,TRUE)</f>
        <v>384734.76</v>
      </c>
      <c r="G261" s="199">
        <f>VLOOKUP(A261,'[1]981800A'!$A$10:$M$306,8,TRUE)</f>
        <v>12213.42</v>
      </c>
      <c r="H261" s="199">
        <f>VLOOKUP(A261,'[1]981800A'!$A$10:$M$306,9,TRUE)</f>
        <v>67700.285675000006</v>
      </c>
      <c r="I261" s="199">
        <f>VLOOKUP(A261,'[1]981800A'!$A$10:$M$306,10,TRUE)</f>
        <v>7232.6299999999992</v>
      </c>
      <c r="J261" s="199">
        <f>VLOOKUP(A261,'[1]981800A'!$A$10:$M$306,11,TRUE)</f>
        <v>14923.09</v>
      </c>
      <c r="K261" s="199">
        <f>VLOOKUP(A261,'[1]981800A'!$A$10:$M$306,12,TRUE)</f>
        <v>750099.31567500008</v>
      </c>
      <c r="L261" s="217">
        <f>VLOOKUP(A261,'[1]981800A'!$A$10:$M$306,13,TRUE)</f>
        <v>-50949.09567499999</v>
      </c>
    </row>
    <row r="262" spans="1:12">
      <c r="A262" s="125" t="s">
        <v>564</v>
      </c>
      <c r="B262" s="2" t="s">
        <v>269</v>
      </c>
      <c r="C262" s="199" t="str">
        <f>VLOOKUP(A262,'[1]981800A'!$A$10:$M$306,3,TRUE)</f>
        <v>BL</v>
      </c>
      <c r="D262" s="199">
        <f>VLOOKUP(A262,'[1]981800A'!$A$10:$M$306,4,TRUE)</f>
        <v>834983.39</v>
      </c>
      <c r="E262" s="199">
        <f>VLOOKUP(A262,'[1]981800A'!$A$10:$M$306,5,TRUE)</f>
        <v>224933.51816001872</v>
      </c>
      <c r="F262" s="199">
        <f>VLOOKUP(A262,'[1]981800A'!$A$10:$M$306,6,TRUE)</f>
        <v>476024.74893082416</v>
      </c>
      <c r="G262" s="199">
        <f>VLOOKUP(A262,'[1]981800A'!$A$10:$M$306,8,TRUE)</f>
        <v>17557.066293274242</v>
      </c>
      <c r="H262" s="199">
        <f>VLOOKUP(A262,'[1]981800A'!$A$10:$M$306,9,TRUE)</f>
        <v>108226.10915945211</v>
      </c>
      <c r="I262" s="199">
        <f>VLOOKUP(A262,'[1]981800A'!$A$10:$M$306,10,TRUE)</f>
        <v>25737.32661588287</v>
      </c>
      <c r="J262" s="199">
        <f>VLOOKUP(A262,'[1]981800A'!$A$10:$M$306,11,TRUE)</f>
        <v>0</v>
      </c>
      <c r="K262" s="199">
        <f>VLOOKUP(A262,'[1]981800A'!$A$10:$M$306,12,TRUE)</f>
        <v>852478.76915945217</v>
      </c>
      <c r="L262" s="217">
        <f>VLOOKUP(A262,'[1]981800A'!$A$10:$M$306,13,TRUE)</f>
        <v>-17495.379159452161</v>
      </c>
    </row>
    <row r="263" spans="1:12">
      <c r="A263" s="125" t="s">
        <v>565</v>
      </c>
      <c r="B263" s="2" t="s">
        <v>270</v>
      </c>
      <c r="C263" s="199" t="str">
        <f>VLOOKUP(A263,'[1]981800A'!$A$10:$M$306,3,TRUE)</f>
        <v>BL</v>
      </c>
      <c r="D263" s="199">
        <f>VLOOKUP(A263,'[1]981800A'!$A$10:$M$306,4,TRUE)</f>
        <v>27026.93</v>
      </c>
      <c r="E263" s="199">
        <f>VLOOKUP(A263,'[1]981800A'!$A$10:$M$306,5,TRUE)</f>
        <v>12263.09</v>
      </c>
      <c r="F263" s="199">
        <f>VLOOKUP(A263,'[1]981800A'!$A$10:$M$306,6,TRUE)</f>
        <v>20955.16</v>
      </c>
      <c r="G263" s="199">
        <f>VLOOKUP(A263,'[1]981800A'!$A$10:$M$306,8,TRUE)</f>
        <v>608.77</v>
      </c>
      <c r="H263" s="199">
        <f>VLOOKUP(A263,'[1]981800A'!$A$10:$M$306,9,TRUE)</f>
        <v>7687.9478279999985</v>
      </c>
      <c r="I263" s="199">
        <f>VLOOKUP(A263,'[1]981800A'!$A$10:$M$306,10,TRUE)</f>
        <v>252.04</v>
      </c>
      <c r="J263" s="199">
        <f>VLOOKUP(A263,'[1]981800A'!$A$10:$M$306,11,TRUE)</f>
        <v>0</v>
      </c>
      <c r="K263" s="199">
        <f>VLOOKUP(A263,'[1]981800A'!$A$10:$M$306,12,TRUE)</f>
        <v>41767.007827999994</v>
      </c>
      <c r="L263" s="217">
        <f>VLOOKUP(A263,'[1]981800A'!$A$10:$M$306,13,TRUE)</f>
        <v>-14740.077827999994</v>
      </c>
    </row>
    <row r="264" spans="1:12">
      <c r="A264" s="125" t="s">
        <v>566</v>
      </c>
      <c r="B264" s="2" t="s">
        <v>271</v>
      </c>
      <c r="C264" s="199" t="str">
        <f>VLOOKUP(A264,'[1]981800A'!$A$10:$M$306,3,TRUE)</f>
        <v>BL</v>
      </c>
      <c r="D264" s="199">
        <f>VLOOKUP(A264,'[1]981800A'!$A$10:$M$306,4,TRUE)</f>
        <v>93357.89</v>
      </c>
      <c r="E264" s="199">
        <f>VLOOKUP(A264,'[1]981800A'!$A$10:$M$306,5,TRUE)</f>
        <v>44636.097413082403</v>
      </c>
      <c r="F264" s="199">
        <f>VLOOKUP(A264,'[1]981800A'!$A$10:$M$306,6,TRUE)</f>
        <v>53284.183730074306</v>
      </c>
      <c r="G264" s="199">
        <f>VLOOKUP(A264,'[1]981800A'!$A$10:$M$306,8,TRUE)</f>
        <v>1072.2812751195922</v>
      </c>
      <c r="H264" s="199">
        <f>VLOOKUP(A264,'[1]981800A'!$A$10:$M$306,9,TRUE)</f>
        <v>19487.180137799471</v>
      </c>
      <c r="I264" s="199">
        <f>VLOOKUP(A264,'[1]981800A'!$A$10:$M$306,10,TRUE)</f>
        <v>1544.7975817236904</v>
      </c>
      <c r="J264" s="199">
        <f>VLOOKUP(A264,'[1]981800A'!$A$10:$M$306,11,TRUE)</f>
        <v>0</v>
      </c>
      <c r="K264" s="199">
        <f>VLOOKUP(A264,'[1]981800A'!$A$10:$M$306,12,TRUE)</f>
        <v>120024.54013779946</v>
      </c>
      <c r="L264" s="217">
        <f>VLOOKUP(A264,'[1]981800A'!$A$10:$M$306,13,TRUE)</f>
        <v>-26666.650137799457</v>
      </c>
    </row>
    <row r="265" spans="1:12">
      <c r="A265" s="125" t="s">
        <v>567</v>
      </c>
      <c r="B265" s="2" t="s">
        <v>272</v>
      </c>
      <c r="C265" s="199" t="str">
        <f>VLOOKUP(A265,'[1]981800A'!$A$10:$M$306,3,TRUE)</f>
        <v>BL</v>
      </c>
      <c r="D265" s="199">
        <f>VLOOKUP(A265,'[1]981800A'!$A$10:$M$306,4,TRUE)</f>
        <v>872914.18</v>
      </c>
      <c r="E265" s="199">
        <f>VLOOKUP(A265,'[1]981800A'!$A$10:$M$306,5,TRUE)</f>
        <v>372723.18179271067</v>
      </c>
      <c r="F265" s="199">
        <f>VLOOKUP(A265,'[1]981800A'!$A$10:$M$306,6,TRUE)</f>
        <v>402035.53712267103</v>
      </c>
      <c r="G265" s="199">
        <f>VLOOKUP(A265,'[1]981800A'!$A$10:$M$306,8,TRUE)</f>
        <v>31436.37370381954</v>
      </c>
      <c r="H265" s="199">
        <f>VLOOKUP(A265,'[1]981800A'!$A$10:$M$306,9,TRUE)</f>
        <v>87998.122164995671</v>
      </c>
      <c r="I265" s="199">
        <f>VLOOKUP(A265,'[1]981800A'!$A$10:$M$306,10,TRUE)</f>
        <v>7179.6773807987911</v>
      </c>
      <c r="J265" s="199">
        <f>VLOOKUP(A265,'[1]981800A'!$A$10:$M$306,11,TRUE)</f>
        <v>0</v>
      </c>
      <c r="K265" s="199">
        <f>VLOOKUP(A265,'[1]981800A'!$A$10:$M$306,12,TRUE)</f>
        <v>901372.89216499566</v>
      </c>
      <c r="L265" s="217">
        <f>VLOOKUP(A265,'[1]981800A'!$A$10:$M$306,13,TRUE)</f>
        <v>-28458.71216499561</v>
      </c>
    </row>
    <row r="266" spans="1:12">
      <c r="A266" s="125" t="s">
        <v>568</v>
      </c>
      <c r="B266" s="2" t="s">
        <v>273</v>
      </c>
      <c r="C266" s="199" t="str">
        <f>VLOOKUP(A266,'[1]981800A'!$A$10:$M$306,3,TRUE)</f>
        <v>BL</v>
      </c>
      <c r="D266" s="199">
        <f>VLOOKUP(A266,'[1]981800A'!$A$10:$M$306,4,TRUE)</f>
        <v>272429.88999999996</v>
      </c>
      <c r="E266" s="199">
        <f>VLOOKUP(A266,'[1]981800A'!$A$10:$M$306,5,TRUE)</f>
        <v>146001.04</v>
      </c>
      <c r="F266" s="199">
        <f>VLOOKUP(A266,'[1]981800A'!$A$10:$M$306,6,TRUE)</f>
        <v>116501.48999999999</v>
      </c>
      <c r="G266" s="199">
        <f>VLOOKUP(A266,'[1]981800A'!$A$10:$M$306,8,TRUE)</f>
        <v>410.1</v>
      </c>
      <c r="H266" s="199">
        <f>VLOOKUP(A266,'[1]981800A'!$A$10:$M$306,9,TRUE)</f>
        <v>29527.953723999992</v>
      </c>
      <c r="I266" s="199">
        <f>VLOOKUP(A266,'[1]981800A'!$A$10:$M$306,10,TRUE)</f>
        <v>1294.79</v>
      </c>
      <c r="J266" s="199">
        <f>VLOOKUP(A266,'[1]981800A'!$A$10:$M$306,11,TRUE)</f>
        <v>0</v>
      </c>
      <c r="K266" s="199">
        <f>VLOOKUP(A266,'[1]981800A'!$A$10:$M$306,12,TRUE)</f>
        <v>293735.373724</v>
      </c>
      <c r="L266" s="217">
        <f>VLOOKUP(A266,'[1]981800A'!$A$10:$M$306,13,TRUE)</f>
        <v>-21305.483724000049</v>
      </c>
    </row>
    <row r="267" spans="1:12">
      <c r="A267" s="125" t="s">
        <v>569</v>
      </c>
      <c r="B267" s="2" t="s">
        <v>341</v>
      </c>
      <c r="C267" s="199" t="str">
        <f>VLOOKUP(A267,'[1]981800A'!$A$10:$M$306,3,TRUE)</f>
        <v>BL</v>
      </c>
      <c r="D267" s="199">
        <f>VLOOKUP(A267,'[1]981800A'!$A$10:$M$306,4,TRUE)</f>
        <v>53444.46</v>
      </c>
      <c r="E267" s="199">
        <f>VLOOKUP(A267,'[1]981800A'!$A$10:$M$306,5,TRUE)</f>
        <v>21759.01</v>
      </c>
      <c r="F267" s="199">
        <f>VLOOKUP(A267,'[1]981800A'!$A$10:$M$306,6,TRUE)</f>
        <v>40575</v>
      </c>
      <c r="G267" s="199">
        <f>VLOOKUP(A267,'[1]981800A'!$A$10:$M$306,8,TRUE)</f>
        <v>1086.72</v>
      </c>
      <c r="H267" s="199">
        <f>VLOOKUP(A267,'[1]981800A'!$A$10:$M$306,9,TRUE)</f>
        <v>10952.838936</v>
      </c>
      <c r="I267" s="199">
        <f>VLOOKUP(A267,'[1]981800A'!$A$10:$M$306,10,TRUE)</f>
        <v>255</v>
      </c>
      <c r="J267" s="199">
        <f>VLOOKUP(A267,'[1]981800A'!$A$10:$M$306,11,TRUE)</f>
        <v>0</v>
      </c>
      <c r="K267" s="199">
        <f>VLOOKUP(A267,'[1]981800A'!$A$10:$M$306,12,TRUE)</f>
        <v>74628.568935999996</v>
      </c>
      <c r="L267" s="217">
        <f>VLOOKUP(A267,'[1]981800A'!$A$10:$M$306,13,TRUE)</f>
        <v>-21184.108935999997</v>
      </c>
    </row>
    <row r="268" spans="1:12">
      <c r="A268" s="125" t="s">
        <v>570</v>
      </c>
      <c r="B268" s="2" t="s">
        <v>274</v>
      </c>
      <c r="C268" s="199" t="str">
        <f>VLOOKUP(A268,'[1]981800A'!$A$10:$M$306,3,TRUE)</f>
        <v>BL</v>
      </c>
      <c r="D268" s="199">
        <f>VLOOKUP(A268,'[1]981800A'!$A$10:$M$306,4,TRUE)</f>
        <v>56088.66</v>
      </c>
      <c r="E268" s="199">
        <f>VLOOKUP(A268,'[1]981800A'!$A$10:$M$306,5,TRUE)</f>
        <v>36040.6</v>
      </c>
      <c r="F268" s="199">
        <f>VLOOKUP(A268,'[1]981800A'!$A$10:$M$306,6,TRUE)</f>
        <v>67398.81</v>
      </c>
      <c r="G268" s="199">
        <f>VLOOKUP(A268,'[1]981800A'!$A$10:$M$306,8,TRUE)</f>
        <v>450.1</v>
      </c>
      <c r="H268" s="199">
        <f>VLOOKUP(A268,'[1]981800A'!$A$10:$M$306,9,TRUE)</f>
        <v>21717.444750000002</v>
      </c>
      <c r="I268" s="199">
        <f>VLOOKUP(A268,'[1]981800A'!$A$10:$M$306,10,TRUE)</f>
        <v>1447.34</v>
      </c>
      <c r="J268" s="199">
        <f>VLOOKUP(A268,'[1]981800A'!$A$10:$M$306,11,TRUE)</f>
        <v>0</v>
      </c>
      <c r="K268" s="199">
        <f>VLOOKUP(A268,'[1]981800A'!$A$10:$M$306,12,TRUE)</f>
        <v>127054.29475</v>
      </c>
      <c r="L268" s="217">
        <f>VLOOKUP(A268,'[1]981800A'!$A$10:$M$306,13,TRUE)</f>
        <v>-70965.634749999997</v>
      </c>
    </row>
    <row r="269" spans="1:12">
      <c r="A269" s="125" t="s">
        <v>571</v>
      </c>
      <c r="B269" s="2" t="s">
        <v>275</v>
      </c>
      <c r="C269" s="199" t="str">
        <f>VLOOKUP(A269,'[1]981800A'!$A$10:$M$306,3,TRUE)</f>
        <v>L</v>
      </c>
      <c r="D269" s="199">
        <f>VLOOKUP(A269,'[1]981800A'!$A$10:$M$306,4,TRUE)</f>
        <v>46468.5</v>
      </c>
      <c r="E269" s="199">
        <f>VLOOKUP(A269,'[1]981800A'!$A$10:$M$306,5,TRUE)</f>
        <v>36426.93</v>
      </c>
      <c r="F269" s="199">
        <f>VLOOKUP(A269,'[1]981800A'!$A$10:$M$306,6,TRUE)</f>
        <v>53819.08</v>
      </c>
      <c r="G269" s="199">
        <f>VLOOKUP(A269,'[1]981800A'!$A$10:$M$306,8,TRUE)</f>
        <v>1394.67</v>
      </c>
      <c r="H269" s="199">
        <f>VLOOKUP(A269,'[1]981800A'!$A$10:$M$306,9,TRUE)</f>
        <v>13716.661152000002</v>
      </c>
      <c r="I269" s="199">
        <f>VLOOKUP(A269,'[1]981800A'!$A$10:$M$306,10,TRUE)</f>
        <v>1396.49</v>
      </c>
      <c r="J269" s="199">
        <f>VLOOKUP(A269,'[1]981800A'!$A$10:$M$306,11,TRUE)</f>
        <v>0</v>
      </c>
      <c r="K269" s="199">
        <f>VLOOKUP(A269,'[1]981800A'!$A$10:$M$306,12,TRUE)</f>
        <v>106753.83115200001</v>
      </c>
      <c r="L269" s="217">
        <f>VLOOKUP(A269,'[1]981800A'!$A$10:$M$306,13,TRUE)</f>
        <v>-60285.331152000013</v>
      </c>
    </row>
    <row r="270" spans="1:12">
      <c r="A270" s="125" t="s">
        <v>572</v>
      </c>
      <c r="B270" s="2" t="s">
        <v>276</v>
      </c>
      <c r="C270" s="199" t="str">
        <f>VLOOKUP(A270,'[1]981800A'!$A$10:$M$306,3,TRUE)</f>
        <v>L</v>
      </c>
      <c r="D270" s="199">
        <f>VLOOKUP(A270,'[1]981800A'!$A$10:$M$306,4,TRUE)</f>
        <v>51649.68</v>
      </c>
      <c r="E270" s="199">
        <f>VLOOKUP(A270,'[1]981800A'!$A$10:$M$306,5,TRUE)</f>
        <v>33127.26</v>
      </c>
      <c r="F270" s="199">
        <f>VLOOKUP(A270,'[1]981800A'!$A$10:$M$306,6,TRUE)</f>
        <v>48331.06</v>
      </c>
      <c r="G270" s="199">
        <f>VLOOKUP(A270,'[1]981800A'!$A$10:$M$306,8,TRUE)</f>
        <v>1884.97</v>
      </c>
      <c r="H270" s="199">
        <f>VLOOKUP(A270,'[1]981800A'!$A$10:$M$306,9,TRUE)</f>
        <v>12727.406410000001</v>
      </c>
      <c r="I270" s="199">
        <f>VLOOKUP(A270,'[1]981800A'!$A$10:$M$306,10,TRUE)</f>
        <v>1228.6199999999999</v>
      </c>
      <c r="J270" s="199">
        <f>VLOOKUP(A270,'[1]981800A'!$A$10:$M$306,11,TRUE)</f>
        <v>0</v>
      </c>
      <c r="K270" s="199">
        <f>VLOOKUP(A270,'[1]981800A'!$A$10:$M$306,12,TRUE)</f>
        <v>97299.316409999999</v>
      </c>
      <c r="L270" s="217">
        <f>VLOOKUP(A270,'[1]981800A'!$A$10:$M$306,13,TRUE)</f>
        <v>-45649.636409999999</v>
      </c>
    </row>
    <row r="271" spans="1:12">
      <c r="A271" s="125" t="s">
        <v>573</v>
      </c>
      <c r="B271" s="2" t="s">
        <v>277</v>
      </c>
      <c r="C271" s="199" t="str">
        <f>VLOOKUP(A271,'[1]981800A'!$A$10:$M$306,3,TRUE)</f>
        <v>BL</v>
      </c>
      <c r="D271" s="199">
        <f>VLOOKUP(A271,'[1]981800A'!$A$10:$M$306,4,TRUE)</f>
        <v>130217.95</v>
      </c>
      <c r="E271" s="199">
        <f>VLOOKUP(A271,'[1]981800A'!$A$10:$M$306,5,TRUE)</f>
        <v>52572.5</v>
      </c>
      <c r="F271" s="199">
        <f>VLOOKUP(A271,'[1]981800A'!$A$10:$M$306,6,TRUE)</f>
        <v>83113.210000000006</v>
      </c>
      <c r="G271" s="199">
        <f>VLOOKUP(A271,'[1]981800A'!$A$10:$M$306,8,TRUE)</f>
        <v>2223.06</v>
      </c>
      <c r="H271" s="199">
        <f>VLOOKUP(A271,'[1]981800A'!$A$10:$M$306,9,TRUE)</f>
        <v>22847.407077000007</v>
      </c>
      <c r="I271" s="199">
        <f>VLOOKUP(A271,'[1]981800A'!$A$10:$M$306,10,TRUE)</f>
        <v>1967.54</v>
      </c>
      <c r="J271" s="199">
        <f>VLOOKUP(A271,'[1]981800A'!$A$10:$M$306,11,TRUE)</f>
        <v>6012.61</v>
      </c>
      <c r="K271" s="199">
        <f>VLOOKUP(A271,'[1]981800A'!$A$10:$M$306,12,TRUE)</f>
        <v>168736.32707700002</v>
      </c>
      <c r="L271" s="217">
        <f>VLOOKUP(A271,'[1]981800A'!$A$10:$M$306,13,TRUE)</f>
        <v>-38518.377077000026</v>
      </c>
    </row>
    <row r="272" spans="1:12">
      <c r="A272" s="125" t="s">
        <v>574</v>
      </c>
      <c r="B272" s="2" t="s">
        <v>278</v>
      </c>
      <c r="C272" s="199" t="str">
        <f>VLOOKUP(A272,'[1]981800A'!$A$10:$M$306,3,TRUE)</f>
        <v>L</v>
      </c>
      <c r="D272" s="199">
        <f>VLOOKUP(A272,'[1]981800A'!$A$10:$M$306,4,TRUE)</f>
        <v>61387.72</v>
      </c>
      <c r="E272" s="199">
        <f>VLOOKUP(A272,'[1]981800A'!$A$10:$M$306,5,TRUE)</f>
        <v>50667.83</v>
      </c>
      <c r="F272" s="199">
        <f>VLOOKUP(A272,'[1]981800A'!$A$10:$M$306,6,TRUE)</f>
        <v>79977.179999999993</v>
      </c>
      <c r="G272" s="199">
        <f>VLOOKUP(A272,'[1]981800A'!$A$10:$M$306,8,TRUE)</f>
        <v>1947</v>
      </c>
      <c r="H272" s="199">
        <f>VLOOKUP(A272,'[1]981800A'!$A$10:$M$306,9,TRUE)</f>
        <v>20295.355878000002</v>
      </c>
      <c r="I272" s="199">
        <f>VLOOKUP(A272,'[1]981800A'!$A$10:$M$306,10,TRUE)</f>
        <v>210</v>
      </c>
      <c r="J272" s="199">
        <f>VLOOKUP(A272,'[1]981800A'!$A$10:$M$306,11,TRUE)</f>
        <v>0</v>
      </c>
      <c r="K272" s="199">
        <f>VLOOKUP(A272,'[1]981800A'!$A$10:$M$306,12,TRUE)</f>
        <v>153097.36587800001</v>
      </c>
      <c r="L272" s="217">
        <f>VLOOKUP(A272,'[1]981800A'!$A$10:$M$306,13,TRUE)</f>
        <v>-91709.64587800001</v>
      </c>
    </row>
    <row r="273" spans="1:12">
      <c r="A273" s="125" t="s">
        <v>575</v>
      </c>
      <c r="B273" s="2" t="s">
        <v>279</v>
      </c>
      <c r="C273" s="199" t="str">
        <f>VLOOKUP(A273,'[1]981800A'!$A$10:$M$306,3,TRUE)</f>
        <v>BL</v>
      </c>
      <c r="D273" s="199">
        <f>VLOOKUP(A273,'[1]981800A'!$A$10:$M$306,4,TRUE)</f>
        <v>37289.360000000001</v>
      </c>
      <c r="E273" s="199">
        <f>VLOOKUP(A273,'[1]981800A'!$A$10:$M$306,5,TRUE)</f>
        <v>25515.68</v>
      </c>
      <c r="F273" s="199">
        <f>VLOOKUP(A273,'[1]981800A'!$A$10:$M$306,6,TRUE)</f>
        <v>55093.26</v>
      </c>
      <c r="G273" s="199">
        <f>VLOOKUP(A273,'[1]981800A'!$A$10:$M$306,8,TRUE)</f>
        <v>323.76</v>
      </c>
      <c r="H273" s="199">
        <f>VLOOKUP(A273,'[1]981800A'!$A$10:$M$306,9,TRUE)</f>
        <v>16386.554939999998</v>
      </c>
      <c r="I273" s="199">
        <f>VLOOKUP(A273,'[1]981800A'!$A$10:$M$306,10,TRUE)</f>
        <v>1520.28</v>
      </c>
      <c r="J273" s="199">
        <f>VLOOKUP(A273,'[1]981800A'!$A$10:$M$306,11,TRUE)</f>
        <v>0</v>
      </c>
      <c r="K273" s="199">
        <f>VLOOKUP(A273,'[1]981800A'!$A$10:$M$306,12,TRUE)</f>
        <v>98839.534939999998</v>
      </c>
      <c r="L273" s="217">
        <f>VLOOKUP(A273,'[1]981800A'!$A$10:$M$306,13,TRUE)</f>
        <v>-61550.174939999997</v>
      </c>
    </row>
    <row r="274" spans="1:12">
      <c r="A274" s="125" t="s">
        <v>576</v>
      </c>
      <c r="B274" s="2" t="s">
        <v>280</v>
      </c>
      <c r="C274" s="199" t="str">
        <f>VLOOKUP(A274,'[1]981800A'!$A$10:$M$306,3,TRUE)</f>
        <v>BLSC</v>
      </c>
      <c r="D274" s="199">
        <f>VLOOKUP(A274,'[1]981800A'!$A$10:$M$306,4,TRUE)</f>
        <v>474465.17</v>
      </c>
      <c r="E274" s="199">
        <f>VLOOKUP(A274,'[1]981800A'!$A$10:$M$306,5,TRUE)</f>
        <v>262831.82</v>
      </c>
      <c r="F274" s="199">
        <f>VLOOKUP(A274,'[1]981800A'!$A$10:$M$306,6,TRUE)</f>
        <v>179671.46000000002</v>
      </c>
      <c r="G274" s="199">
        <f>VLOOKUP(A274,'[1]981800A'!$A$10:$M$306,8,TRUE)</f>
        <v>4975.24</v>
      </c>
      <c r="H274" s="199">
        <f>VLOOKUP(A274,'[1]981800A'!$A$10:$M$306,9,TRUE)</f>
        <v>33076.050098000007</v>
      </c>
      <c r="I274" s="199">
        <f>VLOOKUP(A274,'[1]981800A'!$A$10:$M$306,10,TRUE)</f>
        <v>6654.9200000000128</v>
      </c>
      <c r="J274" s="199">
        <f>VLOOKUP(A274,'[1]981800A'!$A$10:$M$306,11,TRUE)</f>
        <v>0</v>
      </c>
      <c r="K274" s="199">
        <f>VLOOKUP(A274,'[1]981800A'!$A$10:$M$306,12,TRUE)</f>
        <v>487209.49009800004</v>
      </c>
      <c r="L274" s="217">
        <f>VLOOKUP(A274,'[1]981800A'!$A$10:$M$306,13,TRUE)</f>
        <v>-12744.320098000055</v>
      </c>
    </row>
    <row r="275" spans="1:12">
      <c r="A275" s="125" t="s">
        <v>577</v>
      </c>
      <c r="B275" s="2" t="s">
        <v>281</v>
      </c>
      <c r="C275" s="199" t="str">
        <f>VLOOKUP(A275,'[1]981800A'!$A$10:$M$306,3,TRUE)</f>
        <v>BL</v>
      </c>
      <c r="D275" s="199">
        <f>VLOOKUP(A275,'[1]981800A'!$A$10:$M$306,4,TRUE)</f>
        <v>459794.61</v>
      </c>
      <c r="E275" s="199">
        <f>VLOOKUP(A275,'[1]981800A'!$A$10:$M$306,5,TRUE)</f>
        <v>213771.7</v>
      </c>
      <c r="F275" s="199">
        <f>VLOOKUP(A275,'[1]981800A'!$A$10:$M$306,6,TRUE)</f>
        <v>220936.59000000003</v>
      </c>
      <c r="G275" s="199">
        <f>VLOOKUP(A275,'[1]981800A'!$A$10:$M$306,8,TRUE)</f>
        <v>16886.169999999998</v>
      </c>
      <c r="H275" s="199">
        <f>VLOOKUP(A275,'[1]981800A'!$A$10:$M$306,9,TRUE)</f>
        <v>44354.028006000008</v>
      </c>
      <c r="I275" s="199">
        <f>VLOOKUP(A275,'[1]981800A'!$A$10:$M$306,10,TRUE)</f>
        <v>7362.58</v>
      </c>
      <c r="J275" s="199">
        <f>VLOOKUP(A275,'[1]981800A'!$A$10:$M$306,11,TRUE)</f>
        <v>0</v>
      </c>
      <c r="K275" s="199">
        <f>VLOOKUP(A275,'[1]981800A'!$A$10:$M$306,12,TRUE)</f>
        <v>503311.06800600007</v>
      </c>
      <c r="L275" s="217">
        <f>VLOOKUP(A275,'[1]981800A'!$A$10:$M$306,13,TRUE)</f>
        <v>-43516.458006000088</v>
      </c>
    </row>
    <row r="276" spans="1:12">
      <c r="A276" s="125" t="s">
        <v>578</v>
      </c>
      <c r="B276" s="2" t="s">
        <v>282</v>
      </c>
      <c r="C276" s="199" t="str">
        <f>VLOOKUP(A276,'[1]981800A'!$A$10:$M$306,3,TRUE)</f>
        <v>BLSC</v>
      </c>
      <c r="D276" s="199">
        <f>VLOOKUP(A276,'[1]981800A'!$A$10:$M$306,4,TRUE)</f>
        <v>9031354.9299999997</v>
      </c>
      <c r="E276" s="199">
        <f>VLOOKUP(A276,'[1]981800A'!$A$10:$M$306,5,TRUE)</f>
        <v>3948112.3311406751</v>
      </c>
      <c r="F276" s="199">
        <f>VLOOKUP(A276,'[1]981800A'!$A$10:$M$306,6,TRUE)</f>
        <v>3632823.871338618</v>
      </c>
      <c r="G276" s="199">
        <f>VLOOKUP(A276,'[1]981800A'!$A$10:$M$306,8,TRUE)</f>
        <v>109586.22504947033</v>
      </c>
      <c r="H276" s="199">
        <f>VLOOKUP(A276,'[1]981800A'!$A$10:$M$306,9,TRUE)</f>
        <v>648469.19167632016</v>
      </c>
      <c r="I276" s="199">
        <f>VLOOKUP(A276,'[1]981800A'!$A$10:$M$306,10,TRUE)</f>
        <v>671947.9136617413</v>
      </c>
      <c r="J276" s="199">
        <f>VLOOKUP(A276,'[1]981800A'!$A$10:$M$306,11,TRUE)</f>
        <v>8545.4688094950125</v>
      </c>
      <c r="K276" s="199">
        <f>VLOOKUP(A276,'[1]981800A'!$A$10:$M$306,12,TRUE)</f>
        <v>9019485.001676321</v>
      </c>
      <c r="L276" s="217">
        <f>VLOOKUP(A276,'[1]981800A'!$A$10:$M$306,13,TRUE)</f>
        <v>11869.928323678672</v>
      </c>
    </row>
    <row r="277" spans="1:12">
      <c r="A277" s="125" t="s">
        <v>579</v>
      </c>
      <c r="B277" s="2" t="s">
        <v>655</v>
      </c>
      <c r="C277" s="199" t="str">
        <f>VLOOKUP(A277,'[1]981800A'!$A$10:$M$306,3,TRUE)</f>
        <v>BL</v>
      </c>
      <c r="D277" s="199">
        <f>VLOOKUP(A277,'[1]981800A'!$A$10:$M$306,4,TRUE)</f>
        <v>1284687.5300000003</v>
      </c>
      <c r="E277" s="199">
        <f>VLOOKUP(A277,'[1]981800A'!$A$10:$M$306,5,TRUE)</f>
        <v>528465.24</v>
      </c>
      <c r="F277" s="199">
        <f>VLOOKUP(A277,'[1]981800A'!$A$10:$M$306,6,TRUE)</f>
        <v>538437.25</v>
      </c>
      <c r="G277" s="199">
        <f>VLOOKUP(A277,'[1]981800A'!$A$10:$M$306,8,TRUE)</f>
        <v>20148.18</v>
      </c>
      <c r="H277" s="199">
        <f>VLOOKUP(A277,'[1]981800A'!$A$10:$M$306,9,TRUE)</f>
        <v>97539.97261599997</v>
      </c>
      <c r="I277" s="199">
        <f>VLOOKUP(A277,'[1]981800A'!$A$10:$M$306,10,TRUE)</f>
        <v>32924.409999999996</v>
      </c>
      <c r="J277" s="199">
        <f>VLOOKUP(A277,'[1]981800A'!$A$10:$M$306,11,TRUE)</f>
        <v>5637.78</v>
      </c>
      <c r="K277" s="199">
        <f>VLOOKUP(A277,'[1]981800A'!$A$10:$M$306,12,TRUE)</f>
        <v>1223152.8326159997</v>
      </c>
      <c r="L277" s="217">
        <f>VLOOKUP(A277,'[1]981800A'!$A$10:$M$306,13,TRUE)</f>
        <v>61534.697384000523</v>
      </c>
    </row>
    <row r="278" spans="1:12">
      <c r="A278" s="125" t="s">
        <v>580</v>
      </c>
      <c r="B278" s="2" t="s">
        <v>283</v>
      </c>
      <c r="C278" s="199" t="str">
        <f>VLOOKUP(A278,'[1]981800A'!$A$10:$M$306,3,TRUE)</f>
        <v>BL</v>
      </c>
      <c r="D278" s="199">
        <f>VLOOKUP(A278,'[1]981800A'!$A$10:$M$306,4,TRUE)</f>
        <v>1338037.1700000002</v>
      </c>
      <c r="E278" s="199">
        <f>VLOOKUP(A278,'[1]981800A'!$A$10:$M$306,5,TRUE)</f>
        <v>530356.66066029971</v>
      </c>
      <c r="F278" s="199">
        <f>VLOOKUP(A278,'[1]981800A'!$A$10:$M$306,6,TRUE)</f>
        <v>495723.7889965662</v>
      </c>
      <c r="G278" s="199">
        <f>VLOOKUP(A278,'[1]981800A'!$A$10:$M$306,8,TRUE)</f>
        <v>41253.136302648774</v>
      </c>
      <c r="H278" s="199">
        <f>VLOOKUP(A278,'[1]981800A'!$A$10:$M$306,9,TRUE)</f>
        <v>95938.051391114815</v>
      </c>
      <c r="I278" s="199">
        <f>VLOOKUP(A278,'[1]981800A'!$A$10:$M$306,10,TRUE)</f>
        <v>27032.783055369422</v>
      </c>
      <c r="J278" s="199">
        <f>VLOOKUP(A278,'[1]981800A'!$A$10:$M$306,11,TRUE)</f>
        <v>266638.24098511576</v>
      </c>
      <c r="K278" s="199">
        <f>VLOOKUP(A278,'[1]981800A'!$A$10:$M$306,12,TRUE)</f>
        <v>1456942.6613911146</v>
      </c>
      <c r="L278" s="217">
        <f>VLOOKUP(A278,'[1]981800A'!$A$10:$M$306,13,TRUE)</f>
        <v>-118905.49139111442</v>
      </c>
    </row>
    <row r="279" spans="1:12">
      <c r="A279" s="125" t="s">
        <v>581</v>
      </c>
      <c r="B279" s="2" t="s">
        <v>284</v>
      </c>
      <c r="C279" s="199" t="str">
        <f>VLOOKUP(A279,'[1]981800A'!$A$10:$M$306,3,TRUE)</f>
        <v>BLS</v>
      </c>
      <c r="D279" s="199">
        <f>VLOOKUP(A279,'[1]981800A'!$A$10:$M$306,4,TRUE)</f>
        <v>660831.66999999993</v>
      </c>
      <c r="E279" s="199">
        <f>VLOOKUP(A279,'[1]981800A'!$A$10:$M$306,5,TRUE)</f>
        <v>305379.60480027419</v>
      </c>
      <c r="F279" s="199">
        <f>VLOOKUP(A279,'[1]981800A'!$A$10:$M$306,6,TRUE)</f>
        <v>193603.90671596312</v>
      </c>
      <c r="G279" s="199">
        <f>VLOOKUP(A279,'[1]981800A'!$A$10:$M$306,8,TRUE)</f>
        <v>16179.275903685882</v>
      </c>
      <c r="H279" s="199">
        <f>VLOOKUP(A279,'[1]981800A'!$A$10:$M$306,9,TRUE)</f>
        <v>59965.789133048544</v>
      </c>
      <c r="I279" s="199">
        <f>VLOOKUP(A279,'[1]981800A'!$A$10:$M$306,10,TRUE)</f>
        <v>20323.452580076828</v>
      </c>
      <c r="J279" s="199">
        <f>VLOOKUP(A279,'[1]981800A'!$A$10:$M$306,11,TRUE)</f>
        <v>0</v>
      </c>
      <c r="K279" s="199">
        <f>VLOOKUP(A279,'[1]981800A'!$A$10:$M$306,12,TRUE)</f>
        <v>595452.02913304861</v>
      </c>
      <c r="L279" s="217">
        <f>VLOOKUP(A279,'[1]981800A'!$A$10:$M$306,13,TRUE)</f>
        <v>65379.640866951318</v>
      </c>
    </row>
    <row r="280" spans="1:12">
      <c r="A280" s="125" t="s">
        <v>582</v>
      </c>
      <c r="B280" s="2" t="s">
        <v>285</v>
      </c>
      <c r="C280" s="199" t="str">
        <f>VLOOKUP(A280,'[1]981800A'!$A$10:$M$306,3,TRUE)</f>
        <v>BLS</v>
      </c>
      <c r="D280" s="199">
        <f>VLOOKUP(A280,'[1]981800A'!$A$10:$M$306,4,TRUE)</f>
        <v>1900240.72</v>
      </c>
      <c r="E280" s="199">
        <f>VLOOKUP(A280,'[1]981800A'!$A$10:$M$306,5,TRUE)</f>
        <v>978333.34332232142</v>
      </c>
      <c r="F280" s="199">
        <f>VLOOKUP(A280,'[1]981800A'!$A$10:$M$306,6,TRUE)</f>
        <v>712333.8723334535</v>
      </c>
      <c r="G280" s="199">
        <f>VLOOKUP(A280,'[1]981800A'!$A$10:$M$306,8,TRUE)</f>
        <v>63496.87091548062</v>
      </c>
      <c r="H280" s="199">
        <f>VLOOKUP(A280,'[1]981800A'!$A$10:$M$306,9,TRUE)</f>
        <v>163004.62701025631</v>
      </c>
      <c r="I280" s="199">
        <f>VLOOKUP(A280,'[1]981800A'!$A$10:$M$306,10,TRUE)</f>
        <v>19701.843428744563</v>
      </c>
      <c r="J280" s="199">
        <f>VLOOKUP(A280,'[1]981800A'!$A$10:$M$306,11,TRUE)</f>
        <v>0</v>
      </c>
      <c r="K280" s="199">
        <f>VLOOKUP(A280,'[1]981800A'!$A$10:$M$306,12,TRUE)</f>
        <v>1936870.5570102562</v>
      </c>
      <c r="L280" s="217">
        <f>VLOOKUP(A280,'[1]981800A'!$A$10:$M$306,13,TRUE)</f>
        <v>-36629.837010256248</v>
      </c>
    </row>
    <row r="281" spans="1:12">
      <c r="A281" s="125" t="s">
        <v>583</v>
      </c>
      <c r="B281" s="2" t="s">
        <v>286</v>
      </c>
      <c r="C281" s="199" t="str">
        <f>VLOOKUP(A281,'[1]981800A'!$A$10:$M$306,3,TRUE)</f>
        <v>BLS</v>
      </c>
      <c r="D281" s="199">
        <f>VLOOKUP(A281,'[1]981800A'!$A$10:$M$306,4,TRUE)</f>
        <v>3614057.1</v>
      </c>
      <c r="E281" s="199">
        <f>VLOOKUP(A281,'[1]981800A'!$A$10:$M$306,5,TRUE)</f>
        <v>1867977.89</v>
      </c>
      <c r="F281" s="199">
        <f>VLOOKUP(A281,'[1]981800A'!$A$10:$M$306,6,TRUE)</f>
        <v>1767542.1900000002</v>
      </c>
      <c r="G281" s="199">
        <f>VLOOKUP(A281,'[1]981800A'!$A$10:$M$306,8,TRUE)</f>
        <v>173054.22999999998</v>
      </c>
      <c r="H281" s="199">
        <f>VLOOKUP(A281,'[1]981800A'!$A$10:$M$306,9,TRUE)</f>
        <v>338780.11195599998</v>
      </c>
      <c r="I281" s="199">
        <f>VLOOKUP(A281,'[1]981800A'!$A$10:$M$306,10,TRUE)</f>
        <v>21071.86</v>
      </c>
      <c r="J281" s="199">
        <f>VLOOKUP(A281,'[1]981800A'!$A$10:$M$306,11,TRUE)</f>
        <v>0</v>
      </c>
      <c r="K281" s="199">
        <f>VLOOKUP(A281,'[1]981800A'!$A$10:$M$306,12,TRUE)</f>
        <v>4168426.2819559998</v>
      </c>
      <c r="L281" s="217">
        <f>VLOOKUP(A281,'[1]981800A'!$A$10:$M$306,13,TRUE)</f>
        <v>-554369.18195599969</v>
      </c>
    </row>
    <row r="282" spans="1:12">
      <c r="A282" s="125" t="s">
        <v>584</v>
      </c>
      <c r="B282" s="2" t="s">
        <v>287</v>
      </c>
      <c r="C282" s="199" t="str">
        <f>VLOOKUP(A282,'[1]981800A'!$A$10:$M$306,3,TRUE)</f>
        <v>BLS</v>
      </c>
      <c r="D282" s="199">
        <f>VLOOKUP(A282,'[1]981800A'!$A$10:$M$306,4,TRUE)</f>
        <v>2583896.85</v>
      </c>
      <c r="E282" s="199">
        <f>VLOOKUP(A282,'[1]981800A'!$A$10:$M$306,5,TRUE)</f>
        <v>1065214.7325151402</v>
      </c>
      <c r="F282" s="199">
        <f>VLOOKUP(A282,'[1]981800A'!$A$10:$M$306,6,TRUE)</f>
        <v>1016906.4881034577</v>
      </c>
      <c r="G282" s="199">
        <f>VLOOKUP(A282,'[1]981800A'!$A$10:$M$306,8,TRUE)</f>
        <v>98022.781646538788</v>
      </c>
      <c r="H282" s="199">
        <f>VLOOKUP(A282,'[1]981800A'!$A$10:$M$306,9,TRUE)</f>
        <v>266389.42062645114</v>
      </c>
      <c r="I282" s="199">
        <f>VLOOKUP(A282,'[1]981800A'!$A$10:$M$306,10,TRUE)</f>
        <v>21544.367734863343</v>
      </c>
      <c r="J282" s="199">
        <f>VLOOKUP(A282,'[1]981800A'!$A$10:$M$306,11,TRUE)</f>
        <v>0</v>
      </c>
      <c r="K282" s="199">
        <f>VLOOKUP(A282,'[1]981800A'!$A$10:$M$306,12,TRUE)</f>
        <v>2468077.7906264514</v>
      </c>
      <c r="L282" s="217">
        <f>VLOOKUP(A282,'[1]981800A'!$A$10:$M$306,13,TRUE)</f>
        <v>115819.05937354872</v>
      </c>
    </row>
    <row r="283" spans="1:12">
      <c r="A283" s="125" t="s">
        <v>585</v>
      </c>
      <c r="B283" s="2" t="s">
        <v>288</v>
      </c>
      <c r="C283" s="199" t="str">
        <f>VLOOKUP(A283,'[1]981800A'!$A$10:$M$306,3,TRUE)</f>
        <v>BLS</v>
      </c>
      <c r="D283" s="199">
        <f>VLOOKUP(A283,'[1]981800A'!$A$10:$M$306,4,TRUE)</f>
        <v>675283.76</v>
      </c>
      <c r="E283" s="199">
        <f>VLOOKUP(A283,'[1]981800A'!$A$10:$M$306,5,TRUE)</f>
        <v>276910.99049999786</v>
      </c>
      <c r="F283" s="199">
        <f>VLOOKUP(A283,'[1]981800A'!$A$10:$M$306,6,TRUE)</f>
        <v>309893.41441358643</v>
      </c>
      <c r="G283" s="199">
        <f>VLOOKUP(A283,'[1]981800A'!$A$10:$M$306,8,TRUE)</f>
        <v>24019.340232229995</v>
      </c>
      <c r="H283" s="199">
        <f>VLOOKUP(A283,'[1]981800A'!$A$10:$M$306,9,TRUE)</f>
        <v>68866.205973750446</v>
      </c>
      <c r="I283" s="199">
        <f>VLOOKUP(A283,'[1]981800A'!$A$10:$M$306,10,TRUE)</f>
        <v>6167.2748541857327</v>
      </c>
      <c r="J283" s="199">
        <f>VLOOKUP(A283,'[1]981800A'!$A$10:$M$306,11,TRUE)</f>
        <v>0</v>
      </c>
      <c r="K283" s="199">
        <f>VLOOKUP(A283,'[1]981800A'!$A$10:$M$306,12,TRUE)</f>
        <v>685857.22597375046</v>
      </c>
      <c r="L283" s="217">
        <f>VLOOKUP(A283,'[1]981800A'!$A$10:$M$306,13,TRUE)</f>
        <v>-10573.465973750455</v>
      </c>
    </row>
    <row r="284" spans="1:12">
      <c r="A284" s="125" t="s">
        <v>586</v>
      </c>
      <c r="B284" s="2" t="s">
        <v>289</v>
      </c>
      <c r="C284" s="199" t="str">
        <f>VLOOKUP(A284,'[1]981800A'!$A$10:$M$306,3,TRUE)</f>
        <v>BLS</v>
      </c>
      <c r="D284" s="199">
        <f>VLOOKUP(A284,'[1]981800A'!$A$10:$M$306,4,TRUE)</f>
        <v>962574.3600000001</v>
      </c>
      <c r="E284" s="199">
        <f>VLOOKUP(A284,'[1]981800A'!$A$10:$M$306,5,TRUE)</f>
        <v>608910.17694895726</v>
      </c>
      <c r="F284" s="199">
        <f>VLOOKUP(A284,'[1]981800A'!$A$10:$M$306,6,TRUE)</f>
        <v>370193.62833463226</v>
      </c>
      <c r="G284" s="199">
        <f>VLOOKUP(A284,'[1]981800A'!$A$10:$M$306,8,TRUE)</f>
        <v>48016.528156844201</v>
      </c>
      <c r="H284" s="199">
        <f>VLOOKUP(A284,'[1]981800A'!$A$10:$M$306,9,TRUE)</f>
        <v>85020.162231224778</v>
      </c>
      <c r="I284" s="199">
        <f>VLOOKUP(A284,'[1]981800A'!$A$10:$M$306,10,TRUE)</f>
        <v>14682.726559566232</v>
      </c>
      <c r="J284" s="199">
        <f>VLOOKUP(A284,'[1]981800A'!$A$10:$M$306,11,TRUE)</f>
        <v>0</v>
      </c>
      <c r="K284" s="199">
        <f>VLOOKUP(A284,'[1]981800A'!$A$10:$M$306,12,TRUE)</f>
        <v>1126823.2222312249</v>
      </c>
      <c r="L284" s="217">
        <f>VLOOKUP(A284,'[1]981800A'!$A$10:$M$306,13,TRUE)</f>
        <v>-164248.86223122478</v>
      </c>
    </row>
    <row r="285" spans="1:12">
      <c r="A285" s="125" t="s">
        <v>587</v>
      </c>
      <c r="B285" s="2" t="s">
        <v>290</v>
      </c>
      <c r="C285" s="199" t="str">
        <f>VLOOKUP(A285,'[1]981800A'!$A$10:$M$306,3,TRUE)</f>
        <v>BLS</v>
      </c>
      <c r="D285" s="199">
        <f>VLOOKUP(A285,'[1]981800A'!$A$10:$M$306,4,TRUE)</f>
        <v>631919.43000000005</v>
      </c>
      <c r="E285" s="199">
        <f>VLOOKUP(A285,'[1]981800A'!$A$10:$M$306,5,TRUE)</f>
        <v>302524.93</v>
      </c>
      <c r="F285" s="199">
        <f>VLOOKUP(A285,'[1]981800A'!$A$10:$M$306,6,TRUE)</f>
        <v>282764.28999999998</v>
      </c>
      <c r="G285" s="199">
        <f>VLOOKUP(A285,'[1]981800A'!$A$10:$M$306,8,TRUE)</f>
        <v>24402.639999999999</v>
      </c>
      <c r="H285" s="199">
        <f>VLOOKUP(A285,'[1]981800A'!$A$10:$M$306,9,TRUE)</f>
        <v>91317.58959399999</v>
      </c>
      <c r="I285" s="199">
        <f>VLOOKUP(A285,'[1]981800A'!$A$10:$M$306,10,TRUE)</f>
        <v>13358.130000000001</v>
      </c>
      <c r="J285" s="199">
        <f>VLOOKUP(A285,'[1]981800A'!$A$10:$M$306,11,TRUE)</f>
        <v>20463.240000000002</v>
      </c>
      <c r="K285" s="199">
        <f>VLOOKUP(A285,'[1]981800A'!$A$10:$M$306,12,TRUE)</f>
        <v>734830.819594</v>
      </c>
      <c r="L285" s="217">
        <f>VLOOKUP(A285,'[1]981800A'!$A$10:$M$306,13,TRUE)</f>
        <v>-102911.38959399995</v>
      </c>
    </row>
    <row r="286" spans="1:12">
      <c r="A286" s="125" t="s">
        <v>588</v>
      </c>
      <c r="B286" s="2" t="s">
        <v>291</v>
      </c>
      <c r="C286" s="199" t="str">
        <f>VLOOKUP(A286,'[1]981800A'!$A$10:$M$306,3,TRUE)</f>
        <v>BLS</v>
      </c>
      <c r="D286" s="199">
        <f>VLOOKUP(A286,'[1]981800A'!$A$10:$M$306,4,TRUE)</f>
        <v>2021162.3800000001</v>
      </c>
      <c r="E286" s="199">
        <f>VLOOKUP(A286,'[1]981800A'!$A$10:$M$306,5,TRUE)</f>
        <v>1015224.12</v>
      </c>
      <c r="F286" s="199">
        <f>VLOOKUP(A286,'[1]981800A'!$A$10:$M$306,6,TRUE)</f>
        <v>808100.45</v>
      </c>
      <c r="G286" s="199">
        <f>VLOOKUP(A286,'[1]981800A'!$A$10:$M$306,8,TRUE)</f>
        <v>77673.599999999991</v>
      </c>
      <c r="H286" s="199">
        <f>VLOOKUP(A286,'[1]981800A'!$A$10:$M$306,9,TRUE)</f>
        <v>186963.94029600002</v>
      </c>
      <c r="I286" s="199">
        <f>VLOOKUP(A286,'[1]981800A'!$A$10:$M$306,10,TRUE)</f>
        <v>9647.119999999999</v>
      </c>
      <c r="J286" s="199">
        <f>VLOOKUP(A286,'[1]981800A'!$A$10:$M$306,11,TRUE)</f>
        <v>0</v>
      </c>
      <c r="K286" s="199">
        <f>VLOOKUP(A286,'[1]981800A'!$A$10:$M$306,12,TRUE)</f>
        <v>2097609.2302959999</v>
      </c>
      <c r="L286" s="217">
        <f>VLOOKUP(A286,'[1]981800A'!$A$10:$M$306,13,TRUE)</f>
        <v>-76446.850295999786</v>
      </c>
    </row>
    <row r="287" spans="1:12">
      <c r="A287" s="125" t="s">
        <v>589</v>
      </c>
      <c r="B287" s="2" t="s">
        <v>650</v>
      </c>
      <c r="C287" s="199" t="str">
        <f>VLOOKUP(A287,'[1]981800A'!$A$10:$M$306,3,TRUE)</f>
        <v>BL</v>
      </c>
      <c r="D287" s="199">
        <f>VLOOKUP(A287,'[1]981800A'!$A$10:$M$306,4,TRUE)</f>
        <v>2104908.4500000002</v>
      </c>
      <c r="E287" s="199">
        <f>VLOOKUP(A287,'[1]981800A'!$A$10:$M$306,5,TRUE)</f>
        <v>916911.10565028724</v>
      </c>
      <c r="F287" s="199">
        <f>VLOOKUP(A287,'[1]981800A'!$A$10:$M$306,6,TRUE)</f>
        <v>659088.09131351218</v>
      </c>
      <c r="G287" s="199">
        <f>VLOOKUP(A287,'[1]981800A'!$A$10:$M$306,8,TRUE)</f>
        <v>92202.047082873978</v>
      </c>
      <c r="H287" s="199">
        <f>VLOOKUP(A287,'[1]981800A'!$A$10:$M$306,9,TRUE)</f>
        <v>155474.03225881222</v>
      </c>
      <c r="I287" s="199">
        <f>VLOOKUP(A287,'[1]981800A'!$A$10:$M$306,10,TRUE)</f>
        <v>39523.860885466551</v>
      </c>
      <c r="J287" s="199">
        <f>VLOOKUP(A287,'[1]981800A'!$A$10:$M$306,11,TRUE)</f>
        <v>20215.185067859948</v>
      </c>
      <c r="K287" s="199">
        <f>VLOOKUP(A287,'[1]981800A'!$A$10:$M$306,12,TRUE)</f>
        <v>1883414.3222588119</v>
      </c>
      <c r="L287" s="217">
        <f>VLOOKUP(A287,'[1]981800A'!$A$10:$M$306,13,TRUE)</f>
        <v>221494.12774118828</v>
      </c>
    </row>
    <row r="288" spans="1:12">
      <c r="A288" s="125" t="s">
        <v>590</v>
      </c>
      <c r="B288" s="2" t="s">
        <v>292</v>
      </c>
      <c r="C288" s="199" t="str">
        <f>VLOOKUP(A288,'[1]981800A'!$A$10:$M$306,3,TRUE)</f>
        <v>BLS</v>
      </c>
      <c r="D288" s="199">
        <f>VLOOKUP(A288,'[1]981800A'!$A$10:$M$306,4,TRUE)</f>
        <v>472115.93</v>
      </c>
      <c r="E288" s="199">
        <f>VLOOKUP(A288,'[1]981800A'!$A$10:$M$306,5,TRUE)</f>
        <v>275921.14</v>
      </c>
      <c r="F288" s="199">
        <f>VLOOKUP(A288,'[1]981800A'!$A$10:$M$306,6,TRUE)</f>
        <v>175922.41</v>
      </c>
      <c r="G288" s="199">
        <f>VLOOKUP(A288,'[1]981800A'!$A$10:$M$306,8,TRUE)</f>
        <v>20246.269999999997</v>
      </c>
      <c r="H288" s="199">
        <f>VLOOKUP(A288,'[1]981800A'!$A$10:$M$306,9,TRUE)</f>
        <v>45072.279060000008</v>
      </c>
      <c r="I288" s="199">
        <f>VLOOKUP(A288,'[1]981800A'!$A$10:$M$306,10,TRUE)</f>
        <v>14745.12</v>
      </c>
      <c r="J288" s="199">
        <f>VLOOKUP(A288,'[1]981800A'!$A$10:$M$306,11,TRUE)</f>
        <v>0</v>
      </c>
      <c r="K288" s="199">
        <f>VLOOKUP(A288,'[1]981800A'!$A$10:$M$306,12,TRUE)</f>
        <v>531907.21906000015</v>
      </c>
      <c r="L288" s="217">
        <f>VLOOKUP(A288,'[1]981800A'!$A$10:$M$306,13,TRUE)</f>
        <v>-59791.289060000156</v>
      </c>
    </row>
    <row r="289" spans="1:12">
      <c r="D289" s="15"/>
      <c r="E289" s="2"/>
      <c r="F289" s="17"/>
      <c r="G289" s="18"/>
      <c r="H289" s="18"/>
      <c r="I289" s="19"/>
      <c r="J289" s="19"/>
      <c r="K289" s="19"/>
    </row>
    <row r="290" spans="1:12">
      <c r="B290" s="377" t="s">
        <v>645</v>
      </c>
      <c r="D290" s="18">
        <f t="shared" ref="D290:L290" si="0">SUM(D9:D289)</f>
        <v>379460828.15000027</v>
      </c>
      <c r="E290" s="121">
        <f t="shared" si="0"/>
        <v>164315275.99049166</v>
      </c>
      <c r="F290" s="121">
        <f t="shared" si="0"/>
        <v>178995072.75612736</v>
      </c>
      <c r="G290" s="121">
        <f t="shared" si="0"/>
        <v>17870780.189693887</v>
      </c>
      <c r="H290" s="121">
        <f t="shared" si="0"/>
        <v>34854264.819898508</v>
      </c>
      <c r="I290" s="121">
        <f t="shared" si="0"/>
        <v>10844176.530960917</v>
      </c>
      <c r="J290" s="121">
        <f t="shared" si="0"/>
        <v>2668365.3927260912</v>
      </c>
      <c r="K290" s="121">
        <f t="shared" si="0"/>
        <v>409547935.6798985</v>
      </c>
      <c r="L290" s="121">
        <f t="shared" si="0"/>
        <v>-30087107.529898517</v>
      </c>
    </row>
    <row r="291" spans="1:12" ht="13.5" customHeight="1">
      <c r="B291" s="377"/>
      <c r="D291" s="316"/>
      <c r="E291" s="316"/>
      <c r="F291" s="316"/>
      <c r="G291" s="316"/>
      <c r="H291" s="265"/>
      <c r="I291" s="316"/>
      <c r="J291" s="316"/>
      <c r="K291" s="324"/>
      <c r="L291" s="316"/>
    </row>
    <row r="292" spans="1:12" s="359" customFormat="1">
      <c r="A292" s="360"/>
      <c r="B292" s="362" t="s">
        <v>646</v>
      </c>
      <c r="C292" s="111"/>
      <c r="D292" s="380">
        <v>370862354.04000026</v>
      </c>
      <c r="E292" s="380">
        <v>161227415.6808604</v>
      </c>
      <c r="F292" s="380">
        <v>174582425.98942515</v>
      </c>
      <c r="G292" s="380">
        <v>18483698.250866573</v>
      </c>
      <c r="H292" s="380">
        <v>34153095.418666318</v>
      </c>
      <c r="I292" s="380">
        <v>10577941.738211565</v>
      </c>
      <c r="J292" s="380">
        <v>4269384.9806363638</v>
      </c>
      <c r="K292" s="380">
        <v>403293962.05866635</v>
      </c>
      <c r="L292" s="380">
        <v>-32431608.018666334</v>
      </c>
    </row>
    <row r="293" spans="1:12">
      <c r="B293" s="362" t="s">
        <v>642</v>
      </c>
      <c r="D293" s="316">
        <v>359155886.36000007</v>
      </c>
      <c r="E293" s="316">
        <v>152398719.17978358</v>
      </c>
      <c r="F293" s="316">
        <v>169318706.26755971</v>
      </c>
      <c r="G293" s="316">
        <v>19303777.428470552</v>
      </c>
      <c r="H293" s="316">
        <v>31561597.605450749</v>
      </c>
      <c r="I293" s="316">
        <v>10413848.957857579</v>
      </c>
      <c r="J293" s="316">
        <v>3295219.9563285559</v>
      </c>
      <c r="K293" s="316">
        <v>386291869.39545017</v>
      </c>
      <c r="L293" s="316">
        <v>-27135983.035450753</v>
      </c>
    </row>
    <row r="294" spans="1:12" s="245" customFormat="1">
      <c r="A294" s="125"/>
      <c r="B294" s="362" t="s">
        <v>641</v>
      </c>
      <c r="C294" s="111"/>
      <c r="D294" s="267">
        <v>360697327.09000021</v>
      </c>
      <c r="E294" s="267">
        <v>151783032.23290291</v>
      </c>
      <c r="F294" s="267">
        <v>167167479.32850996</v>
      </c>
      <c r="G294" s="267">
        <v>18333763.200765196</v>
      </c>
      <c r="H294" s="267">
        <v>30193839.13553682</v>
      </c>
      <c r="I294" s="267">
        <v>9877644.9373827856</v>
      </c>
      <c r="J294" s="267">
        <v>3397963.8804392423</v>
      </c>
      <c r="K294" s="267">
        <v>380753722.71553695</v>
      </c>
      <c r="L294" s="267">
        <v>-20056395.625536818</v>
      </c>
    </row>
    <row r="295" spans="1:12" s="124" customFormat="1">
      <c r="A295" s="125"/>
      <c r="B295" s="362" t="s">
        <v>640</v>
      </c>
      <c r="C295" s="111"/>
      <c r="D295" s="223">
        <v>348720426.60000002</v>
      </c>
      <c r="E295" s="223">
        <v>144012231.38831905</v>
      </c>
      <c r="F295" s="316">
        <v>164233587.21686557</v>
      </c>
      <c r="G295" s="223">
        <v>16634213.623987185</v>
      </c>
      <c r="H295" s="223">
        <v>29188205.120493338</v>
      </c>
      <c r="I295" s="316">
        <v>10101065.792081181</v>
      </c>
      <c r="J295" s="316">
        <v>2816523.1911195903</v>
      </c>
      <c r="K295" s="316">
        <v>366985826.33286554</v>
      </c>
      <c r="L295" s="316">
        <v>-18265399.732865863</v>
      </c>
    </row>
    <row r="296" spans="1:12" s="124" customFormat="1">
      <c r="A296" s="125"/>
      <c r="B296" s="362" t="s">
        <v>636</v>
      </c>
      <c r="C296" s="111"/>
      <c r="D296" s="135">
        <v>346641376</v>
      </c>
      <c r="E296" s="135">
        <v>140407849</v>
      </c>
      <c r="F296" s="229">
        <v>160929076</v>
      </c>
      <c r="G296" s="135">
        <v>16063374</v>
      </c>
      <c r="H296" s="316">
        <v>29731133</v>
      </c>
      <c r="I296" s="324">
        <v>8852015</v>
      </c>
      <c r="J296" s="324">
        <v>3026150.1966780373</v>
      </c>
      <c r="K296" s="194">
        <v>359009596.62656784</v>
      </c>
      <c r="L296" s="324">
        <v>-12368220.906567834</v>
      </c>
    </row>
  </sheetData>
  <autoFilter ref="A8:L288">
    <sortState ref="A9:L288">
      <sortCondition ref="A8:A288"/>
    </sortState>
  </autoFilter>
  <sortState ref="A10:L290">
    <sortCondition ref="A10:A290"/>
  </sortState>
  <mergeCells count="5">
    <mergeCell ref="A1:L1"/>
    <mergeCell ref="A2:L2"/>
    <mergeCell ref="A3:L3"/>
    <mergeCell ref="A4:L4"/>
    <mergeCell ref="A5:L5"/>
  </mergeCells>
  <phoneticPr fontId="0" type="noConversion"/>
  <printOptions horizontalCentered="1"/>
  <pageMargins left="0.5" right="0.5" top="0.75" bottom="0.75" header="0.5" footer="0.4"/>
  <pageSetup scale="65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G294"/>
  <sheetViews>
    <sheetView zoomScaleNormal="100" workbookViewId="0">
      <selection sqref="A1:G1"/>
    </sheetView>
  </sheetViews>
  <sheetFormatPr defaultColWidth="9.109375" defaultRowHeight="13.2"/>
  <cols>
    <col min="1" max="1" width="10.6640625" style="180" customWidth="1"/>
    <col min="2" max="2" width="26.6640625" style="104" customWidth="1"/>
    <col min="3" max="3" width="7.6640625" style="104" customWidth="1"/>
    <col min="4" max="5" width="12.6640625" style="14" customWidth="1"/>
    <col min="6" max="6" width="12.5546875" style="109" customWidth="1"/>
    <col min="7" max="7" width="12.6640625" style="108" customWidth="1"/>
    <col min="8" max="8" width="4.5546875" style="95" customWidth="1"/>
    <col min="9" max="16384" width="9.109375" style="95"/>
  </cols>
  <sheetData>
    <row r="1" spans="1:7" ht="15">
      <c r="A1" s="397" t="s">
        <v>618</v>
      </c>
      <c r="B1" s="397"/>
      <c r="C1" s="397"/>
      <c r="D1" s="397"/>
      <c r="E1" s="397"/>
      <c r="F1" s="397"/>
      <c r="G1" s="397"/>
    </row>
    <row r="2" spans="1:7" ht="15">
      <c r="A2" s="397" t="s">
        <v>592</v>
      </c>
      <c r="B2" s="397"/>
      <c r="C2" s="397"/>
      <c r="D2" s="397"/>
      <c r="E2" s="397"/>
      <c r="F2" s="397"/>
      <c r="G2" s="397"/>
    </row>
    <row r="3" spans="1:7" ht="15">
      <c r="A3" s="397" t="s">
        <v>619</v>
      </c>
      <c r="B3" s="397"/>
      <c r="C3" s="397"/>
      <c r="D3" s="397"/>
      <c r="E3" s="397"/>
      <c r="F3" s="397"/>
      <c r="G3" s="397"/>
    </row>
    <row r="4" spans="1:7" ht="15">
      <c r="A4" s="397" t="s">
        <v>620</v>
      </c>
      <c r="B4" s="397"/>
      <c r="C4" s="397"/>
      <c r="D4" s="397"/>
      <c r="E4" s="397"/>
      <c r="F4" s="397"/>
      <c r="G4" s="397"/>
    </row>
    <row r="5" spans="1:7" ht="15">
      <c r="A5" s="397" t="s">
        <v>644</v>
      </c>
      <c r="B5" s="397"/>
      <c r="C5" s="397"/>
      <c r="D5" s="397"/>
      <c r="E5" s="397"/>
      <c r="F5" s="397"/>
      <c r="G5" s="397"/>
    </row>
    <row r="7" spans="1:7">
      <c r="A7" s="82"/>
      <c r="B7" s="96"/>
      <c r="C7" s="97"/>
      <c r="D7" s="83"/>
      <c r="E7" s="83" t="s">
        <v>344</v>
      </c>
      <c r="F7" s="98" t="s">
        <v>19</v>
      </c>
      <c r="G7" s="99"/>
    </row>
    <row r="8" spans="1:7">
      <c r="A8" s="179"/>
      <c r="B8" s="100"/>
      <c r="C8" s="101"/>
      <c r="D8" s="88" t="s">
        <v>600</v>
      </c>
      <c r="E8" s="88" t="s">
        <v>600</v>
      </c>
      <c r="F8" s="102" t="s">
        <v>610</v>
      </c>
      <c r="G8" s="103"/>
    </row>
    <row r="9" spans="1:7">
      <c r="A9" s="27" t="s">
        <v>4</v>
      </c>
      <c r="C9" s="27" t="s">
        <v>5</v>
      </c>
      <c r="D9" s="88" t="s">
        <v>611</v>
      </c>
      <c r="E9" s="88" t="s">
        <v>601</v>
      </c>
      <c r="F9" s="102" t="s">
        <v>612</v>
      </c>
      <c r="G9" s="103" t="s">
        <v>600</v>
      </c>
    </row>
    <row r="10" spans="1:7">
      <c r="A10" s="10" t="s">
        <v>7</v>
      </c>
      <c r="B10" s="10" t="s">
        <v>343</v>
      </c>
      <c r="C10" s="10" t="s">
        <v>8</v>
      </c>
      <c r="D10" s="91" t="s">
        <v>613</v>
      </c>
      <c r="E10" s="91" t="s">
        <v>614</v>
      </c>
      <c r="F10" s="105" t="s">
        <v>615</v>
      </c>
      <c r="G10" s="106" t="s">
        <v>616</v>
      </c>
    </row>
    <row r="11" spans="1:7" ht="12" customHeight="1">
      <c r="A11" s="360" t="s">
        <v>416</v>
      </c>
      <c r="B11" s="359" t="s">
        <v>176</v>
      </c>
      <c r="C11" s="257" t="str">
        <f>VLOOKUP(A11,'[2]1800 J'!$A$10:$M$303,3,FALSE)</f>
        <v>BL</v>
      </c>
      <c r="D11" s="261">
        <f>VLOOKUP(A11,'[2]1800 J'!$A$10:$M$303,4,FALSE)</f>
        <v>86848</v>
      </c>
      <c r="E11" s="260">
        <f>VLOOKUP(A11,'[2]1800 J'!$A$10:$M$303,5,FALSE)</f>
        <v>756</v>
      </c>
      <c r="F11" s="259">
        <f>VLOOKUP(A11,'[2]1800 J'!$A$10:$M$303,6,FALSE)</f>
        <v>8.7048636698599854E-3</v>
      </c>
      <c r="G11" s="260">
        <f>VLOOKUP(A11,'[2]1800 J'!$A$10:$M$303,7,FALSE)</f>
        <v>32.869565217391305</v>
      </c>
    </row>
    <row r="12" spans="1:7">
      <c r="A12" s="360" t="s">
        <v>482</v>
      </c>
      <c r="B12" s="359" t="s">
        <v>239</v>
      </c>
      <c r="C12" s="257" t="str">
        <f>VLOOKUP(A12,'[2]1800 J'!$A$10:$M$303,3,FALSE)</f>
        <v>BL</v>
      </c>
      <c r="D12" s="261">
        <f>VLOOKUP(A12,'[2]1800 J'!$A$10:$M$303,4,FALSE)</f>
        <v>34304</v>
      </c>
      <c r="E12" s="260">
        <f>VLOOKUP(A12,'[2]1800 J'!$A$10:$M$303,5,FALSE)</f>
        <v>728</v>
      </c>
      <c r="F12" s="259">
        <f>VLOOKUP(A12,'[2]1800 J'!$A$10:$M$303,6,FALSE)</f>
        <v>2.1222014925373133E-2</v>
      </c>
      <c r="G12" s="260">
        <f>VLOOKUP(A12,'[2]1800 J'!$A$10:$M$303,7,FALSE)</f>
        <v>32.597014925373138</v>
      </c>
    </row>
    <row r="13" spans="1:7">
      <c r="A13" s="360" t="s">
        <v>409</v>
      </c>
      <c r="B13" s="359" t="s">
        <v>169</v>
      </c>
      <c r="C13" s="257" t="str">
        <f>VLOOKUP(A13,'[2]1800 J'!$A$10:$M$303,3,FALSE)</f>
        <v>BLC</v>
      </c>
      <c r="D13" s="261">
        <f>VLOOKUP(A13,'[2]1800 J'!$A$10:$M$303,4,FALSE)</f>
        <v>157665</v>
      </c>
      <c r="E13" s="260">
        <f>VLOOKUP(A13,'[2]1800 J'!$A$10:$M$303,5,FALSE)</f>
        <v>4831</v>
      </c>
      <c r="F13" s="259">
        <f>VLOOKUP(A13,'[2]1800 J'!$A$10:$M$303,6,FALSE)</f>
        <v>3.0640915865918245E-2</v>
      </c>
      <c r="G13" s="260">
        <f>VLOOKUP(A13,'[2]1800 J'!$A$10:$M$303,7,FALSE)</f>
        <v>210.04347826086956</v>
      </c>
    </row>
    <row r="14" spans="1:7">
      <c r="A14" s="360" t="s">
        <v>477</v>
      </c>
      <c r="B14" s="359" t="s">
        <v>234</v>
      </c>
      <c r="C14" s="257" t="str">
        <f>VLOOKUP(A14,'[2]1800 J'!$A$10:$M$303,3,FALSE)</f>
        <v>BL</v>
      </c>
      <c r="D14" s="261">
        <f>VLOOKUP(A14,'[2]1800 J'!$A$10:$M$303,4,FALSE)</f>
        <v>452424</v>
      </c>
      <c r="E14" s="260">
        <f>VLOOKUP(A14,'[2]1800 J'!$A$10:$M$303,5,FALSE)</f>
        <v>15961</v>
      </c>
      <c r="F14" s="259">
        <f>VLOOKUP(A14,'[2]1800 J'!$A$10:$M$303,6,FALSE)</f>
        <v>3.527885346489134E-2</v>
      </c>
      <c r="G14" s="260">
        <f>VLOOKUP(A14,'[2]1800 J'!$A$10:$M$303,7,FALSE)</f>
        <v>760.04761904761904</v>
      </c>
    </row>
    <row r="15" spans="1:7">
      <c r="A15" s="360" t="s">
        <v>412</v>
      </c>
      <c r="B15" s="359" t="s">
        <v>172</v>
      </c>
      <c r="C15" s="257" t="str">
        <f>VLOOKUP(A15,'[2]1800 J'!$A$10:$M$303,3,FALSE)</f>
        <v>BLC</v>
      </c>
      <c r="D15" s="261">
        <f>VLOOKUP(A15,'[2]1800 J'!$A$10:$M$303,4,FALSE)</f>
        <v>531608</v>
      </c>
      <c r="E15" s="260">
        <f>VLOOKUP(A15,'[2]1800 J'!$A$10:$M$303,5,FALSE)</f>
        <v>19019</v>
      </c>
      <c r="F15" s="259">
        <f>VLOOKUP(A15,'[2]1800 J'!$A$10:$M$303,6,FALSE)</f>
        <v>3.5776361529548086E-2</v>
      </c>
      <c r="G15" s="260">
        <f>VLOOKUP(A15,'[2]1800 J'!$A$10:$M$303,7,FALSE)</f>
        <v>864.5</v>
      </c>
    </row>
    <row r="16" spans="1:7">
      <c r="A16" s="360" t="s">
        <v>312</v>
      </c>
      <c r="B16" s="359" t="s">
        <v>88</v>
      </c>
      <c r="C16" s="257" t="str">
        <f>VLOOKUP(A16,'[2]1800 J'!$A$10:$M$303,3,FALSE)</f>
        <v>BL</v>
      </c>
      <c r="D16" s="261">
        <f>VLOOKUP(A16,'[2]1800 J'!$A$10:$M$303,4,FALSE)</f>
        <v>34012</v>
      </c>
      <c r="E16" s="260">
        <f>VLOOKUP(A16,'[2]1800 J'!$A$10:$M$303,5,FALSE)</f>
        <v>1412</v>
      </c>
      <c r="F16" s="259">
        <f>VLOOKUP(A16,'[2]1800 J'!$A$10:$M$303,6,FALSE)</f>
        <v>4.1514759496648242E-2</v>
      </c>
      <c r="G16" s="260">
        <f>VLOOKUP(A16,'[2]1800 J'!$A$10:$M$303,7,FALSE)</f>
        <v>64.181818181818187</v>
      </c>
    </row>
    <row r="17" spans="1:7">
      <c r="A17" s="360" t="s">
        <v>499</v>
      </c>
      <c r="B17" s="359" t="s">
        <v>36</v>
      </c>
      <c r="C17" s="257" t="str">
        <f>VLOOKUP(A17,'[2]1800 J'!$A$10:$M$303,3,FALSE)</f>
        <v>BL</v>
      </c>
      <c r="D17" s="261">
        <f>VLOOKUP(A17,'[2]1800 J'!$A$10:$M$303,4,FALSE)</f>
        <v>10428</v>
      </c>
      <c r="E17" s="260">
        <f>VLOOKUP(A17,'[2]1800 J'!$A$10:$M$303,5,FALSE)</f>
        <v>477</v>
      </c>
      <c r="F17" s="259">
        <f>VLOOKUP(A17,'[2]1800 J'!$A$10:$M$303,6,FALSE)</f>
        <v>4.5742232451093212E-2</v>
      </c>
      <c r="G17" s="260">
        <f>VLOOKUP(A17,'[2]1800 J'!$A$10:$M$303,7,FALSE)</f>
        <v>21.681818181818183</v>
      </c>
    </row>
    <row r="18" spans="1:7">
      <c r="A18" s="360" t="s">
        <v>414</v>
      </c>
      <c r="B18" s="359" t="s">
        <v>174</v>
      </c>
      <c r="C18" s="257" t="str">
        <f>VLOOKUP(A18,'[2]1800 J'!$A$10:$M$303,3,FALSE)</f>
        <v>BLS</v>
      </c>
      <c r="D18" s="261">
        <f>VLOOKUP(A18,'[2]1800 J'!$A$10:$M$303,4,FALSE)</f>
        <v>476537</v>
      </c>
      <c r="E18" s="260">
        <f>VLOOKUP(A18,'[2]1800 J'!$A$10:$M$303,5,FALSE)</f>
        <v>22597</v>
      </c>
      <c r="F18" s="259">
        <f>VLOOKUP(A18,'[2]1800 J'!$A$10:$M$303,6,FALSE)</f>
        <v>4.7419193053215174E-2</v>
      </c>
      <c r="G18" s="260">
        <f>VLOOKUP(A18,'[2]1800 J'!$A$10:$M$303,7,FALSE)</f>
        <v>982.47826086956525</v>
      </c>
    </row>
    <row r="19" spans="1:7">
      <c r="A19" s="360" t="s">
        <v>326</v>
      </c>
      <c r="B19" s="359" t="s">
        <v>101</v>
      </c>
      <c r="C19" s="257" t="str">
        <f>VLOOKUP(A19,'[2]1800 J'!$A$10:$M$303,3,FALSE)</f>
        <v>BLC</v>
      </c>
      <c r="D19" s="261">
        <f>VLOOKUP(A19,'[2]1800 J'!$A$10:$M$303,4,FALSE)</f>
        <v>144496</v>
      </c>
      <c r="E19" s="260">
        <f>VLOOKUP(A19,'[2]1800 J'!$A$10:$M$303,5,FALSE)</f>
        <v>7318</v>
      </c>
      <c r="F19" s="259">
        <f>VLOOKUP(A19,'[2]1800 J'!$A$10:$M$303,6,FALSE)</f>
        <v>5.0645000553648546E-2</v>
      </c>
      <c r="G19" s="260">
        <f>VLOOKUP(A19,'[2]1800 J'!$A$10:$M$303,7,FALSE)</f>
        <v>332.63636363636363</v>
      </c>
    </row>
    <row r="20" spans="1:7">
      <c r="A20" s="360" t="s">
        <v>404</v>
      </c>
      <c r="B20" s="359" t="s">
        <v>164</v>
      </c>
      <c r="C20" s="257" t="str">
        <f>VLOOKUP(A20,'[2]1800 J'!$A$10:$M$303,3,FALSE)</f>
        <v>BLS</v>
      </c>
      <c r="D20" s="261">
        <f>VLOOKUP(A20,'[2]1800 J'!$A$10:$M$303,4,FALSE)</f>
        <v>430676.28571428568</v>
      </c>
      <c r="E20" s="260">
        <f>VLOOKUP(A20,'[2]1800 J'!$A$10:$M$303,5,FALSE)</f>
        <v>22887</v>
      </c>
      <c r="F20" s="259">
        <f>VLOOKUP(A20,'[2]1800 J'!$A$10:$M$303,6,FALSE)</f>
        <v>5.3142001914596781E-2</v>
      </c>
      <c r="G20" s="260">
        <f>VLOOKUP(A20,'[2]1800 J'!$A$10:$M$303,7,FALSE)</f>
        <v>1045.4094616639479</v>
      </c>
    </row>
    <row r="21" spans="1:7">
      <c r="A21" s="360" t="s">
        <v>321</v>
      </c>
      <c r="B21" s="359" t="s">
        <v>97</v>
      </c>
      <c r="C21" s="257" t="str">
        <f>VLOOKUP(A21,'[2]1800 J'!$A$10:$M$303,3,FALSE)</f>
        <v>BLC</v>
      </c>
      <c r="D21" s="261">
        <f>VLOOKUP(A21,'[2]1800 J'!$A$10:$M$303,4,FALSE)</f>
        <v>41624</v>
      </c>
      <c r="E21" s="260">
        <f>VLOOKUP(A21,'[2]1800 J'!$A$10:$M$303,5,FALSE)</f>
        <v>2289</v>
      </c>
      <c r="F21" s="259">
        <f>VLOOKUP(A21,'[2]1800 J'!$A$10:$M$303,6,FALSE)</f>
        <v>5.4992312127618681E-2</v>
      </c>
      <c r="G21" s="260">
        <f>VLOOKUP(A21,'[2]1800 J'!$A$10:$M$303,7,FALSE)</f>
        <v>104.04545454545455</v>
      </c>
    </row>
    <row r="22" spans="1:7">
      <c r="A22" s="360" t="s">
        <v>408</v>
      </c>
      <c r="B22" s="359" t="s">
        <v>168</v>
      </c>
      <c r="C22" s="257" t="str">
        <f>VLOOKUP(A22,'[2]1800 J'!$A$10:$M$303,3,FALSE)</f>
        <v>BL</v>
      </c>
      <c r="D22" s="261">
        <f>VLOOKUP(A22,'[2]1800 J'!$A$10:$M$303,4,FALSE)</f>
        <v>184943</v>
      </c>
      <c r="E22" s="260">
        <f>VLOOKUP(A22,'[2]1800 J'!$A$10:$M$303,5,FALSE)</f>
        <v>11142</v>
      </c>
      <c r="F22" s="259">
        <f>VLOOKUP(A22,'[2]1800 J'!$A$10:$M$303,6,FALSE)</f>
        <v>6.0245589181531604E-2</v>
      </c>
      <c r="G22" s="260">
        <f>VLOOKUP(A22,'[2]1800 J'!$A$10:$M$303,7,FALSE)</f>
        <v>484.43478260869563</v>
      </c>
    </row>
    <row r="23" spans="1:7">
      <c r="A23" s="360" t="s">
        <v>476</v>
      </c>
      <c r="B23" s="359" t="s">
        <v>233</v>
      </c>
      <c r="C23" s="257" t="str">
        <f>VLOOKUP(A23,'[2]1800 J'!$A$10:$M$303,3,FALSE)</f>
        <v>BLC</v>
      </c>
      <c r="D23" s="261">
        <f>VLOOKUP(A23,'[2]1800 J'!$A$10:$M$303,4,FALSE)</f>
        <v>69184</v>
      </c>
      <c r="E23" s="260">
        <f>VLOOKUP(A23,'[2]1800 J'!$A$10:$M$303,5,FALSE)</f>
        <v>4367</v>
      </c>
      <c r="F23" s="259">
        <f>VLOOKUP(A23,'[2]1800 J'!$A$10:$M$303,6,FALSE)</f>
        <v>6.3121530989824232E-2</v>
      </c>
      <c r="G23" s="260">
        <f>VLOOKUP(A23,'[2]1800 J'!$A$10:$M$303,7,FALSE)</f>
        <v>189.86956521739131</v>
      </c>
    </row>
    <row r="24" spans="1:7">
      <c r="A24" s="360" t="s">
        <v>322</v>
      </c>
      <c r="B24" s="359" t="s">
        <v>98</v>
      </c>
      <c r="C24" s="257" t="str">
        <f>VLOOKUP(A24,'[2]1800 J'!$A$10:$M$303,3,FALSE)</f>
        <v>BL</v>
      </c>
      <c r="D24" s="261">
        <f>VLOOKUP(A24,'[2]1800 J'!$A$10:$M$303,4,FALSE)</f>
        <v>29997.333333333336</v>
      </c>
      <c r="E24" s="260">
        <f>VLOOKUP(A24,'[2]1800 J'!$A$10:$M$303,5,FALSE)</f>
        <v>1919</v>
      </c>
      <c r="F24" s="259">
        <f>VLOOKUP(A24,'[2]1800 J'!$A$10:$M$303,6,FALSE)</f>
        <v>6.3972353098053159E-2</v>
      </c>
      <c r="G24" s="260">
        <f>VLOOKUP(A24,'[2]1800 J'!$A$10:$M$303,7,FALSE)</f>
        <v>102.80357142857142</v>
      </c>
    </row>
    <row r="25" spans="1:7">
      <c r="A25" s="360" t="s">
        <v>382</v>
      </c>
      <c r="B25" s="359" t="s">
        <v>142</v>
      </c>
      <c r="C25" s="257" t="str">
        <f>VLOOKUP(A25,'[2]1800 J'!$A$10:$M$303,3,FALSE)</f>
        <v>BL</v>
      </c>
      <c r="D25" s="261">
        <f>VLOOKUP(A25,'[2]1800 J'!$A$10:$M$303,4,FALSE)</f>
        <v>30820</v>
      </c>
      <c r="E25" s="260">
        <f>VLOOKUP(A25,'[2]1800 J'!$A$10:$M$303,5,FALSE)</f>
        <v>2043</v>
      </c>
      <c r="F25" s="259">
        <f>VLOOKUP(A25,'[2]1800 J'!$A$10:$M$303,6,FALSE)</f>
        <v>6.6288124594419212E-2</v>
      </c>
      <c r="G25" s="260">
        <f>VLOOKUP(A25,'[2]1800 J'!$A$10:$M$303,7,FALSE)</f>
        <v>88.826086956521735</v>
      </c>
    </row>
    <row r="26" spans="1:7">
      <c r="A26" s="360" t="s">
        <v>303</v>
      </c>
      <c r="B26" s="359" t="s">
        <v>78</v>
      </c>
      <c r="C26" s="257" t="str">
        <f>VLOOKUP(A26,'[2]1800 J'!$A$10:$M$303,3,FALSE)</f>
        <v>BL</v>
      </c>
      <c r="D26" s="261">
        <f>VLOOKUP(A26,'[2]1800 J'!$A$10:$M$303,4,FALSE)</f>
        <v>14674</v>
      </c>
      <c r="E26" s="260">
        <f>VLOOKUP(A26,'[2]1800 J'!$A$10:$M$303,5,FALSE)</f>
        <v>980</v>
      </c>
      <c r="F26" s="259">
        <f>VLOOKUP(A26,'[2]1800 J'!$A$10:$M$303,6,FALSE)</f>
        <v>6.678478942347009E-2</v>
      </c>
      <c r="G26" s="260">
        <f>VLOOKUP(A26,'[2]1800 J'!$A$10:$M$303,7,FALSE)</f>
        <v>44.545454545454547</v>
      </c>
    </row>
    <row r="27" spans="1:7">
      <c r="A27" s="360" t="s">
        <v>512</v>
      </c>
      <c r="B27" s="359" t="s">
        <v>253</v>
      </c>
      <c r="C27" s="257" t="str">
        <f>VLOOKUP(A27,'[2]1800 J'!$A$10:$M$303,3,FALSE)</f>
        <v>BLC</v>
      </c>
      <c r="D27" s="261">
        <f>VLOOKUP(A27,'[2]1800 J'!$A$10:$M$303,4,FALSE)</f>
        <v>211827</v>
      </c>
      <c r="E27" s="260">
        <f>VLOOKUP(A27,'[2]1800 J'!$A$10:$M$303,5,FALSE)</f>
        <v>15680</v>
      </c>
      <c r="F27" s="259">
        <f>VLOOKUP(A27,'[2]1800 J'!$A$10:$M$303,6,FALSE)</f>
        <v>7.4022669442516772E-2</v>
      </c>
      <c r="G27" s="260">
        <f>VLOOKUP(A27,'[2]1800 J'!$A$10:$M$303,7,FALSE)</f>
        <v>746.66666666666663</v>
      </c>
    </row>
    <row r="28" spans="1:7">
      <c r="A28" s="360" t="s">
        <v>493</v>
      </c>
      <c r="B28" s="359" t="s">
        <v>30</v>
      </c>
      <c r="C28" s="257" t="str">
        <f>VLOOKUP(A28,'[2]1800 J'!$A$10:$M$303,3,FALSE)</f>
        <v>BL</v>
      </c>
      <c r="D28" s="261">
        <f>VLOOKUP(A28,'[2]1800 J'!$A$10:$M$303,4,FALSE)</f>
        <v>21275</v>
      </c>
      <c r="E28" s="260">
        <f>VLOOKUP(A28,'[2]1800 J'!$A$10:$M$303,5,FALSE)</f>
        <v>1666</v>
      </c>
      <c r="F28" s="259">
        <f>VLOOKUP(A28,'[2]1800 J'!$A$10:$M$303,6,FALSE)</f>
        <v>7.8307873090481789E-2</v>
      </c>
      <c r="G28" s="260">
        <f>VLOOKUP(A28,'[2]1800 J'!$A$10:$M$303,7,FALSE)</f>
        <v>72.434782608695656</v>
      </c>
    </row>
    <row r="29" spans="1:7">
      <c r="A29" s="360" t="s">
        <v>406</v>
      </c>
      <c r="B29" s="359" t="s">
        <v>166</v>
      </c>
      <c r="C29" s="257" t="str">
        <f>VLOOKUP(A29,'[2]1800 J'!$A$10:$M$303,3,FALSE)</f>
        <v>BL</v>
      </c>
      <c r="D29" s="261">
        <f>VLOOKUP(A29,'[2]1800 J'!$A$10:$M$303,4,FALSE)</f>
        <v>60141.375</v>
      </c>
      <c r="E29" s="260">
        <f>VLOOKUP(A29,'[2]1800 J'!$A$10:$M$303,5,FALSE)</f>
        <v>5138</v>
      </c>
      <c r="F29" s="259">
        <f>VLOOKUP(A29,'[2]1800 J'!$A$10:$M$303,6,FALSE)</f>
        <v>8.5432034102978185E-2</v>
      </c>
      <c r="G29" s="260">
        <f>VLOOKUP(A29,'[2]1800 J'!$A$10:$M$303,7,FALSE)</f>
        <v>279.61904761904759</v>
      </c>
    </row>
    <row r="30" spans="1:7">
      <c r="A30" s="360" t="s">
        <v>497</v>
      </c>
      <c r="B30" s="359" t="s">
        <v>34</v>
      </c>
      <c r="C30" s="257" t="str">
        <f>VLOOKUP(A30,'[2]1800 J'!$A$10:$M$303,3,FALSE)</f>
        <v>BL</v>
      </c>
      <c r="D30" s="261">
        <f>VLOOKUP(A30,'[2]1800 J'!$A$10:$M$303,4,FALSE)</f>
        <v>59642</v>
      </c>
      <c r="E30" s="260">
        <f>VLOOKUP(A30,'[2]1800 J'!$A$10:$M$303,5,FALSE)</f>
        <v>5236</v>
      </c>
      <c r="F30" s="259">
        <f>VLOOKUP(A30,'[2]1800 J'!$A$10:$M$303,6,FALSE)</f>
        <v>8.7790483216525272E-2</v>
      </c>
      <c r="G30" s="260">
        <f>VLOOKUP(A30,'[2]1800 J'!$A$10:$M$303,7,FALSE)</f>
        <v>238</v>
      </c>
    </row>
    <row r="31" spans="1:7">
      <c r="A31" s="360" t="s">
        <v>390</v>
      </c>
      <c r="B31" s="359" t="s">
        <v>150</v>
      </c>
      <c r="C31" s="257" t="str">
        <f>VLOOKUP(A31,'[2]1800 J'!$A$10:$M$303,3,FALSE)</f>
        <v>BLC</v>
      </c>
      <c r="D31" s="261">
        <f>VLOOKUP(A31,'[2]1800 J'!$A$10:$M$303,4,FALSE)</f>
        <v>34804</v>
      </c>
      <c r="E31" s="260">
        <f>VLOOKUP(A31,'[2]1800 J'!$A$10:$M$303,5,FALSE)</f>
        <v>3171</v>
      </c>
      <c r="F31" s="259">
        <f>VLOOKUP(A31,'[2]1800 J'!$A$10:$M$303,6,FALSE)</f>
        <v>9.111021721641191E-2</v>
      </c>
      <c r="G31" s="260">
        <f>VLOOKUP(A31,'[2]1800 J'!$A$10:$M$303,7,FALSE)</f>
        <v>144.13636363636363</v>
      </c>
    </row>
    <row r="32" spans="1:7">
      <c r="A32" s="360" t="s">
        <v>508</v>
      </c>
      <c r="B32" s="359" t="s">
        <v>249</v>
      </c>
      <c r="C32" s="257" t="str">
        <f>VLOOKUP(A32,'[2]1800 J'!$A$10:$M$303,3,FALSE)</f>
        <v>BL</v>
      </c>
      <c r="D32" s="261">
        <f>VLOOKUP(A32,'[2]1800 J'!$A$10:$M$303,4,FALSE)</f>
        <v>129247.59999999999</v>
      </c>
      <c r="E32" s="260">
        <f>VLOOKUP(A32,'[2]1800 J'!$A$10:$M$303,5,FALSE)</f>
        <v>11780</v>
      </c>
      <c r="F32" s="259">
        <f>VLOOKUP(A32,'[2]1800 J'!$A$10:$M$303,6,FALSE)</f>
        <v>9.1142891628161762E-2</v>
      </c>
      <c r="G32" s="260">
        <f>VLOOKUP(A32,'[2]1800 J'!$A$10:$M$303,7,FALSE)</f>
        <v>514.41048034934499</v>
      </c>
    </row>
    <row r="33" spans="1:7">
      <c r="A33" s="360" t="s">
        <v>505</v>
      </c>
      <c r="B33" s="359" t="s">
        <v>41</v>
      </c>
      <c r="C33" s="257" t="str">
        <f>VLOOKUP(A33,'[2]1800 J'!$A$10:$M$303,3,FALSE)</f>
        <v>BL</v>
      </c>
      <c r="D33" s="261">
        <f>VLOOKUP(A33,'[2]1800 J'!$A$10:$M$303,4,FALSE)</f>
        <v>195546</v>
      </c>
      <c r="E33" s="260">
        <f>VLOOKUP(A33,'[2]1800 J'!$A$10:$M$303,5,FALSE)</f>
        <v>18006</v>
      </c>
      <c r="F33" s="259">
        <f>VLOOKUP(A33,'[2]1800 J'!$A$10:$M$303,6,FALSE)</f>
        <v>9.2080635758338192E-2</v>
      </c>
      <c r="G33" s="260">
        <f>VLOOKUP(A33,'[2]1800 J'!$A$10:$M$303,7,FALSE)</f>
        <v>782.86956521739125</v>
      </c>
    </row>
    <row r="34" spans="1:7">
      <c r="A34" s="360" t="s">
        <v>523</v>
      </c>
      <c r="B34" s="359" t="s">
        <v>52</v>
      </c>
      <c r="C34" s="257" t="str">
        <f>VLOOKUP(A34,'[2]1800 J'!$A$10:$M$303,3,FALSE)</f>
        <v>BL</v>
      </c>
      <c r="D34" s="261">
        <f>VLOOKUP(A34,'[2]1800 J'!$A$10:$M$303,4,FALSE)</f>
        <v>21620</v>
      </c>
      <c r="E34" s="260">
        <f>VLOOKUP(A34,'[2]1800 J'!$A$10:$M$303,5,FALSE)</f>
        <v>2003</v>
      </c>
      <c r="F34" s="259">
        <f>VLOOKUP(A34,'[2]1800 J'!$A$10:$M$303,6,FALSE)</f>
        <v>9.2645698427382059E-2</v>
      </c>
      <c r="G34" s="260">
        <f>VLOOKUP(A34,'[2]1800 J'!$A$10:$M$303,7,FALSE)</f>
        <v>87.086956521739125</v>
      </c>
    </row>
    <row r="35" spans="1:7">
      <c r="A35" s="360" t="s">
        <v>511</v>
      </c>
      <c r="B35" s="359" t="s">
        <v>252</v>
      </c>
      <c r="C35" s="257" t="str">
        <f>VLOOKUP(A35,'[2]1800 J'!$A$10:$M$303,3,FALSE)</f>
        <v>BLC</v>
      </c>
      <c r="D35" s="261">
        <f>VLOOKUP(A35,'[2]1800 J'!$A$10:$M$303,4,FALSE)</f>
        <v>137885</v>
      </c>
      <c r="E35" s="260">
        <f>VLOOKUP(A35,'[2]1800 J'!$A$10:$M$303,5,FALSE)</f>
        <v>12782</v>
      </c>
      <c r="F35" s="259">
        <f>VLOOKUP(A35,'[2]1800 J'!$A$10:$M$303,6,FALSE)</f>
        <v>9.2700438771439964E-2</v>
      </c>
      <c r="G35" s="260">
        <f>VLOOKUP(A35,'[2]1800 J'!$A$10:$M$303,7,FALSE)</f>
        <v>555.73913043478262</v>
      </c>
    </row>
    <row r="36" spans="1:7">
      <c r="A36" s="360" t="s">
        <v>423</v>
      </c>
      <c r="B36" s="359" t="s">
        <v>183</v>
      </c>
      <c r="C36" s="257" t="str">
        <f>VLOOKUP(A36,'[2]1800 J'!$A$10:$M$303,3,FALSE)</f>
        <v>BL</v>
      </c>
      <c r="D36" s="261">
        <f>VLOOKUP(A36,'[2]1800 J'!$A$10:$M$303,4,FALSE)</f>
        <v>16928</v>
      </c>
      <c r="E36" s="260">
        <f>VLOOKUP(A36,'[2]1800 J'!$A$10:$M$303,5,FALSE)</f>
        <v>1592</v>
      </c>
      <c r="F36" s="259">
        <f>VLOOKUP(A36,'[2]1800 J'!$A$10:$M$303,6,FALSE)</f>
        <v>9.4045368620037803E-2</v>
      </c>
      <c r="G36" s="260">
        <f>VLOOKUP(A36,'[2]1800 J'!$A$10:$M$303,7,FALSE)</f>
        <v>69.217391304347828</v>
      </c>
    </row>
    <row r="37" spans="1:7">
      <c r="A37" s="360" t="s">
        <v>333</v>
      </c>
      <c r="B37" s="359" t="s">
        <v>108</v>
      </c>
      <c r="C37" s="257" t="str">
        <f>VLOOKUP(A37,'[2]1800 J'!$A$10:$M$303,3,FALSE)</f>
        <v>BLC</v>
      </c>
      <c r="D37" s="261">
        <f>VLOOKUP(A37,'[2]1800 J'!$A$10:$M$303,4,FALSE)</f>
        <v>22704</v>
      </c>
      <c r="E37" s="260">
        <f>VLOOKUP(A37,'[2]1800 J'!$A$10:$M$303,5,FALSE)</f>
        <v>2143</v>
      </c>
      <c r="F37" s="259">
        <f>VLOOKUP(A37,'[2]1800 J'!$A$10:$M$303,6,FALSE)</f>
        <v>9.4388653981677242E-2</v>
      </c>
      <c r="G37" s="260">
        <f>VLOOKUP(A37,'[2]1800 J'!$A$10:$M$303,7,FALSE)</f>
        <v>97.409090909090907</v>
      </c>
    </row>
    <row r="38" spans="1:7">
      <c r="A38" s="360" t="s">
        <v>308</v>
      </c>
      <c r="B38" s="359" t="s">
        <v>84</v>
      </c>
      <c r="C38" s="257" t="str">
        <f>VLOOKUP(A38,'[2]1800 J'!$A$10:$M$303,3,FALSE)</f>
        <v>BLSC</v>
      </c>
      <c r="D38" s="261">
        <f>VLOOKUP(A38,'[2]1800 J'!$A$10:$M$303,4,FALSE)</f>
        <v>273548</v>
      </c>
      <c r="E38" s="260">
        <f>VLOOKUP(A38,'[2]1800 J'!$A$10:$M$303,5,FALSE)</f>
        <v>26498</v>
      </c>
      <c r="F38" s="259">
        <f>VLOOKUP(A38,'[2]1800 J'!$A$10:$M$303,6,FALSE)</f>
        <v>9.6867825756357204E-2</v>
      </c>
      <c r="G38" s="260">
        <f>VLOOKUP(A38,'[2]1800 J'!$A$10:$M$303,7,FALSE)</f>
        <v>1204.4545454545455</v>
      </c>
    </row>
    <row r="39" spans="1:7">
      <c r="A39" s="360" t="s">
        <v>464</v>
      </c>
      <c r="B39" s="359" t="s">
        <v>222</v>
      </c>
      <c r="C39" s="257" t="str">
        <f>VLOOKUP(A39,'[2]1800 J'!$A$10:$M$303,3,FALSE)</f>
        <v>BL</v>
      </c>
      <c r="D39" s="261">
        <f>VLOOKUP(A39,'[2]1800 J'!$A$10:$M$303,4,FALSE)</f>
        <v>14322</v>
      </c>
      <c r="E39" s="260">
        <f>VLOOKUP(A39,'[2]1800 J'!$A$10:$M$303,5,FALSE)</f>
        <v>1466</v>
      </c>
      <c r="F39" s="259">
        <f>VLOOKUP(A39,'[2]1800 J'!$A$10:$M$303,6,FALSE)</f>
        <v>0.10236000558581204</v>
      </c>
      <c r="G39" s="260">
        <f>VLOOKUP(A39,'[2]1800 J'!$A$10:$M$303,7,FALSE)</f>
        <v>66.63636363636364</v>
      </c>
    </row>
    <row r="40" spans="1:7">
      <c r="A40" s="360" t="s">
        <v>483</v>
      </c>
      <c r="B40" s="359" t="s">
        <v>240</v>
      </c>
      <c r="C40" s="257" t="str">
        <f>VLOOKUP(A40,'[2]1800 J'!$A$10:$M$303,3,FALSE)</f>
        <v>BL</v>
      </c>
      <c r="D40" s="261">
        <f>VLOOKUP(A40,'[2]1800 J'!$A$10:$M$303,4,FALSE)</f>
        <v>54556</v>
      </c>
      <c r="E40" s="260">
        <f>VLOOKUP(A40,'[2]1800 J'!$A$10:$M$303,5,FALSE)</f>
        <v>5614</v>
      </c>
      <c r="F40" s="259">
        <f>VLOOKUP(A40,'[2]1800 J'!$A$10:$M$303,6,FALSE)</f>
        <v>0.10290343866852408</v>
      </c>
      <c r="G40" s="260">
        <f>VLOOKUP(A40,'[2]1800 J'!$A$10:$M$303,7,FALSE)</f>
        <v>244.08695652173913</v>
      </c>
    </row>
    <row r="41" spans="1:7">
      <c r="A41" s="360" t="s">
        <v>513</v>
      </c>
      <c r="B41" s="359" t="s">
        <v>42</v>
      </c>
      <c r="C41" s="257" t="str">
        <f>VLOOKUP(A41,'[2]1800 J'!$A$10:$M$303,3,FALSE)</f>
        <v>BL</v>
      </c>
      <c r="D41" s="261">
        <f>VLOOKUP(A41,'[2]1800 J'!$A$10:$M$303,4,FALSE)</f>
        <v>59317</v>
      </c>
      <c r="E41" s="260">
        <f>VLOOKUP(A41,'[2]1800 J'!$A$10:$M$303,5,FALSE)</f>
        <v>6114</v>
      </c>
      <c r="F41" s="259">
        <f>VLOOKUP(A41,'[2]1800 J'!$A$10:$M$303,6,FALSE)</f>
        <v>0.10307331793583627</v>
      </c>
      <c r="G41" s="260">
        <f>VLOOKUP(A41,'[2]1800 J'!$A$10:$M$303,7,FALSE)</f>
        <v>265.82608695652175</v>
      </c>
    </row>
    <row r="42" spans="1:7">
      <c r="A42" s="360" t="s">
        <v>517</v>
      </c>
      <c r="B42" s="359" t="s">
        <v>46</v>
      </c>
      <c r="C42" s="257" t="str">
        <f>VLOOKUP(A42,'[2]1800 J'!$A$10:$M$303,3,FALSE)</f>
        <v>BL</v>
      </c>
      <c r="D42" s="261">
        <f>VLOOKUP(A42,'[2]1800 J'!$A$10:$M$303,4,FALSE)</f>
        <v>106375</v>
      </c>
      <c r="E42" s="260">
        <f>VLOOKUP(A42,'[2]1800 J'!$A$10:$M$303,5,FALSE)</f>
        <v>10980</v>
      </c>
      <c r="F42" s="259">
        <f>VLOOKUP(A42,'[2]1800 J'!$A$10:$M$303,6,FALSE)</f>
        <v>0.10321974148061104</v>
      </c>
      <c r="G42" s="260">
        <f>VLOOKUP(A42,'[2]1800 J'!$A$10:$M$303,7,FALSE)</f>
        <v>477.39130434782606</v>
      </c>
    </row>
    <row r="43" spans="1:7">
      <c r="A43" s="360" t="s">
        <v>544</v>
      </c>
      <c r="B43" s="359" t="s">
        <v>69</v>
      </c>
      <c r="C43" s="257" t="str">
        <f>VLOOKUP(A43,'[2]1800 J'!$A$10:$M$303,3,FALSE)</f>
        <v>BL</v>
      </c>
      <c r="D43" s="261">
        <f>VLOOKUP(A43,'[2]1800 J'!$A$10:$M$303,4,FALSE)</f>
        <v>140047</v>
      </c>
      <c r="E43" s="260">
        <f>VLOOKUP(A43,'[2]1800 J'!$A$10:$M$303,5,FALSE)</f>
        <v>14519</v>
      </c>
      <c r="F43" s="259">
        <f>VLOOKUP(A43,'[2]1800 J'!$A$10:$M$303,6,FALSE)</f>
        <v>0.10367233857205081</v>
      </c>
      <c r="G43" s="260">
        <f>VLOOKUP(A43,'[2]1800 J'!$A$10:$M$303,7,FALSE)</f>
        <v>631.26086956521738</v>
      </c>
    </row>
    <row r="44" spans="1:7">
      <c r="A44" s="360" t="s">
        <v>481</v>
      </c>
      <c r="B44" s="359" t="s">
        <v>238</v>
      </c>
      <c r="C44" s="257" t="str">
        <f>VLOOKUP(A44,'[2]1800 J'!$A$10:$M$303,3,FALSE)</f>
        <v>BLS</v>
      </c>
      <c r="D44" s="261">
        <f>VLOOKUP(A44,'[2]1800 J'!$A$10:$M$303,4,FALSE)</f>
        <v>202202</v>
      </c>
      <c r="E44" s="260">
        <f>VLOOKUP(A44,'[2]1800 J'!$A$10:$M$303,5,FALSE)</f>
        <v>21339</v>
      </c>
      <c r="F44" s="259">
        <f>VLOOKUP(A44,'[2]1800 J'!$A$10:$M$303,6,FALSE)</f>
        <v>0.10553308078060554</v>
      </c>
      <c r="G44" s="260">
        <f>VLOOKUP(A44,'[2]1800 J'!$A$10:$M$303,7,FALSE)</f>
        <v>969.9545454545455</v>
      </c>
    </row>
    <row r="45" spans="1:7">
      <c r="A45" s="360" t="s">
        <v>328</v>
      </c>
      <c r="B45" s="359" t="s">
        <v>103</v>
      </c>
      <c r="C45" s="257" t="str">
        <f>VLOOKUP(A45,'[2]1800 J'!$A$10:$M$303,3,FALSE)</f>
        <v>BLC</v>
      </c>
      <c r="D45" s="261">
        <f>VLOOKUP(A45,'[2]1800 J'!$A$10:$M$303,4,FALSE)</f>
        <v>50732</v>
      </c>
      <c r="E45" s="260">
        <f>VLOOKUP(A45,'[2]1800 J'!$A$10:$M$303,5,FALSE)</f>
        <v>5359</v>
      </c>
      <c r="F45" s="259">
        <f>VLOOKUP(A45,'[2]1800 J'!$A$10:$M$303,6,FALSE)</f>
        <v>0.10563352519120082</v>
      </c>
      <c r="G45" s="260">
        <f>VLOOKUP(A45,'[2]1800 J'!$A$10:$M$303,7,FALSE)</f>
        <v>243.59090909090909</v>
      </c>
    </row>
    <row r="46" spans="1:7">
      <c r="A46" s="360" t="s">
        <v>579</v>
      </c>
      <c r="B46" s="359" t="s">
        <v>655</v>
      </c>
      <c r="C46" s="257" t="str">
        <f>VLOOKUP(A46,'[2]1800 J'!$A$10:$M$303,3,FALSE)</f>
        <v>BL</v>
      </c>
      <c r="D46" s="261">
        <f>VLOOKUP(A46,'[2]1800 J'!$A$10:$M$303,4,FALSE)</f>
        <v>75235.8</v>
      </c>
      <c r="E46" s="260">
        <f>VLOOKUP(A46,'[2]1800 J'!$A$10:$M$303,5,FALSE)</f>
        <v>7948</v>
      </c>
      <c r="F46" s="259">
        <f>VLOOKUP(A46,'[2]1800 J'!$A$10:$M$303,6,FALSE)</f>
        <v>0.10564119740868044</v>
      </c>
      <c r="G46" s="260">
        <f>VLOOKUP(A46,'[2]1800 J'!$A$10:$M$303,7,FALSE)</f>
        <v>358.01801801801804</v>
      </c>
    </row>
    <row r="47" spans="1:7">
      <c r="A47" s="360" t="s">
        <v>395</v>
      </c>
      <c r="B47" s="359" t="s">
        <v>155</v>
      </c>
      <c r="C47" s="257" t="str">
        <f>VLOOKUP(A47,'[2]1800 J'!$A$10:$M$303,3,FALSE)</f>
        <v>BL</v>
      </c>
      <c r="D47" s="261">
        <f>VLOOKUP(A47,'[2]1800 J'!$A$10:$M$303,4,FALSE)</f>
        <v>27048</v>
      </c>
      <c r="E47" s="260">
        <f>VLOOKUP(A47,'[2]1800 J'!$A$10:$M$303,5,FALSE)</f>
        <v>2924</v>
      </c>
      <c r="F47" s="259">
        <f>VLOOKUP(A47,'[2]1800 J'!$A$10:$M$303,6,FALSE)</f>
        <v>0.10810411120970127</v>
      </c>
      <c r="G47" s="260">
        <f>VLOOKUP(A47,'[2]1800 J'!$A$10:$M$303,7,FALSE)</f>
        <v>127.1304347826087</v>
      </c>
    </row>
    <row r="48" spans="1:7">
      <c r="A48" s="360" t="s">
        <v>522</v>
      </c>
      <c r="B48" s="359" t="s">
        <v>51</v>
      </c>
      <c r="C48" s="257" t="str">
        <f>VLOOKUP(A48,'[2]1800 J'!$A$10:$M$303,3,FALSE)</f>
        <v>BL</v>
      </c>
      <c r="D48" s="261">
        <f>VLOOKUP(A48,'[2]1800 J'!$A$10:$M$303,4,FALSE)</f>
        <v>295504</v>
      </c>
      <c r="E48" s="260">
        <f>VLOOKUP(A48,'[2]1800 J'!$A$10:$M$303,5,FALSE)</f>
        <v>32364</v>
      </c>
      <c r="F48" s="259">
        <f>VLOOKUP(A48,'[2]1800 J'!$A$10:$M$303,6,FALSE)</f>
        <v>0.10952136011695274</v>
      </c>
      <c r="G48" s="260">
        <f>VLOOKUP(A48,'[2]1800 J'!$A$10:$M$303,7,FALSE)</f>
        <v>1407.1304347826087</v>
      </c>
    </row>
    <row r="49" spans="1:7">
      <c r="A49" s="360" t="s">
        <v>417</v>
      </c>
      <c r="B49" s="359" t="s">
        <v>177</v>
      </c>
      <c r="C49" s="257" t="str">
        <f>VLOOKUP(A49,'[2]1800 J'!$A$10:$M$303,3,FALSE)</f>
        <v>BL</v>
      </c>
      <c r="D49" s="261">
        <f>VLOOKUP(A49,'[2]1800 J'!$A$10:$M$303,4,FALSE)</f>
        <v>125468.18181818181</v>
      </c>
      <c r="E49" s="260">
        <f>VLOOKUP(A49,'[2]1800 J'!$A$10:$M$303,5,FALSE)</f>
        <v>13825</v>
      </c>
      <c r="F49" s="259">
        <f>VLOOKUP(A49,'[2]1800 J'!$A$10:$M$303,6,FALSE)</f>
        <v>0.11018729848204906</v>
      </c>
      <c r="G49" s="260">
        <f>VLOOKUP(A49,'[2]1800 J'!$A$10:$M$303,7,FALSE)</f>
        <v>675.88888888888891</v>
      </c>
    </row>
    <row r="50" spans="1:7">
      <c r="A50" s="360" t="s">
        <v>509</v>
      </c>
      <c r="B50" s="359" t="s">
        <v>250</v>
      </c>
      <c r="C50" s="257" t="str">
        <f>VLOOKUP(A50,'[2]1800 J'!$A$10:$M$303,3,FALSE)</f>
        <v>BLSC</v>
      </c>
      <c r="D50" s="261">
        <f>VLOOKUP(A50,'[2]1800 J'!$A$10:$M$303,4,FALSE)</f>
        <v>271862.21739130438</v>
      </c>
      <c r="E50" s="260">
        <f>VLOOKUP(A50,'[2]1800 J'!$A$10:$M$303,5,FALSE)</f>
        <v>30113</v>
      </c>
      <c r="F50" s="259">
        <f>VLOOKUP(A50,'[2]1800 J'!$A$10:$M$303,6,FALSE)</f>
        <v>0.11076566758321149</v>
      </c>
      <c r="G50" s="260">
        <f>VLOOKUP(A50,'[2]1800 J'!$A$10:$M$303,7,FALSE)</f>
        <v>1366.0729783037475</v>
      </c>
    </row>
    <row r="51" spans="1:7">
      <c r="A51" s="360" t="s">
        <v>545</v>
      </c>
      <c r="B51" s="359" t="s">
        <v>70</v>
      </c>
      <c r="C51" s="257" t="str">
        <f>VLOOKUP(A51,'[2]1800 J'!$A$10:$M$303,3,FALSE)</f>
        <v>BLS</v>
      </c>
      <c r="D51" s="261">
        <f>VLOOKUP(A51,'[2]1800 J'!$A$10:$M$303,4,FALSE)</f>
        <v>215759.36842105264</v>
      </c>
      <c r="E51" s="260">
        <f>VLOOKUP(A51,'[2]1800 J'!$A$10:$M$303,5,FALSE)</f>
        <v>24246</v>
      </c>
      <c r="F51" s="259">
        <f>VLOOKUP(A51,'[2]1800 J'!$A$10:$M$303,6,FALSE)</f>
        <v>0.11237518990454277</v>
      </c>
      <c r="G51" s="260">
        <f>VLOOKUP(A51,'[2]1800 J'!$A$10:$M$303,7,FALSE)</f>
        <v>1112.7391304347825</v>
      </c>
    </row>
    <row r="52" spans="1:7">
      <c r="A52" s="360" t="s">
        <v>479</v>
      </c>
      <c r="B52" s="359" t="s">
        <v>236</v>
      </c>
      <c r="C52" s="257" t="str">
        <f>VLOOKUP(A52,'[2]1800 J'!$A$10:$M$303,3,FALSE)</f>
        <v>BL</v>
      </c>
      <c r="D52" s="261">
        <f>VLOOKUP(A52,'[2]1800 J'!$A$10:$M$303,4,FALSE)</f>
        <v>4026</v>
      </c>
      <c r="E52" s="260">
        <f>VLOOKUP(A52,'[2]1800 J'!$A$10:$M$303,5,FALSE)</f>
        <v>457</v>
      </c>
      <c r="F52" s="259">
        <f>VLOOKUP(A52,'[2]1800 J'!$A$10:$M$303,6,FALSE)</f>
        <v>0.11351217088922007</v>
      </c>
      <c r="G52" s="260">
        <f>VLOOKUP(A52,'[2]1800 J'!$A$10:$M$303,7,FALSE)</f>
        <v>20.772727272727273</v>
      </c>
    </row>
    <row r="53" spans="1:7">
      <c r="A53" s="360" t="s">
        <v>561</v>
      </c>
      <c r="B53" s="359" t="s">
        <v>266</v>
      </c>
      <c r="C53" s="257" t="str">
        <f>VLOOKUP(A53,'[2]1800 J'!$A$10:$M$303,3,FALSE)</f>
        <v>BL</v>
      </c>
      <c r="D53" s="261">
        <f>VLOOKUP(A53,'[2]1800 J'!$A$10:$M$303,4,FALSE)</f>
        <v>59136</v>
      </c>
      <c r="E53" s="260">
        <f>VLOOKUP(A53,'[2]1800 J'!$A$10:$M$303,5,FALSE)</f>
        <v>6758</v>
      </c>
      <c r="F53" s="259">
        <f>VLOOKUP(A53,'[2]1800 J'!$A$10:$M$303,6,FALSE)</f>
        <v>0.11427895021645022</v>
      </c>
      <c r="G53" s="260">
        <f>VLOOKUP(A53,'[2]1800 J'!$A$10:$M$303,7,FALSE)</f>
        <v>307.18181818181819</v>
      </c>
    </row>
    <row r="54" spans="1:7">
      <c r="A54" s="360" t="s">
        <v>498</v>
      </c>
      <c r="B54" s="359" t="s">
        <v>35</v>
      </c>
      <c r="C54" s="257" t="str">
        <f>VLOOKUP(A54,'[2]1800 J'!$A$10:$M$303,3,FALSE)</f>
        <v>BL</v>
      </c>
      <c r="D54" s="261">
        <f>VLOOKUP(A54,'[2]1800 J'!$A$10:$M$303,4,FALSE)</f>
        <v>14398</v>
      </c>
      <c r="E54" s="260">
        <f>VLOOKUP(A54,'[2]1800 J'!$A$10:$M$303,5,FALSE)</f>
        <v>1648</v>
      </c>
      <c r="F54" s="259">
        <f>VLOOKUP(A54,'[2]1800 J'!$A$10:$M$303,6,FALSE)</f>
        <v>0.11446034171412696</v>
      </c>
      <c r="G54" s="260">
        <f>VLOOKUP(A54,'[2]1800 J'!$A$10:$M$303,7,FALSE)</f>
        <v>71.652173913043484</v>
      </c>
    </row>
    <row r="55" spans="1:7">
      <c r="A55" s="360" t="s">
        <v>411</v>
      </c>
      <c r="B55" s="359" t="s">
        <v>171</v>
      </c>
      <c r="C55" s="257" t="str">
        <f>VLOOKUP(A55,'[2]1800 J'!$A$10:$M$303,3,FALSE)</f>
        <v>BL</v>
      </c>
      <c r="D55" s="261">
        <f>VLOOKUP(A55,'[2]1800 J'!$A$10:$M$303,4,FALSE)</f>
        <v>199208.4</v>
      </c>
      <c r="E55" s="260">
        <f>VLOOKUP(A55,'[2]1800 J'!$A$10:$M$303,5,FALSE)</f>
        <v>23052</v>
      </c>
      <c r="F55" s="259">
        <f>VLOOKUP(A55,'[2]1800 J'!$A$10:$M$303,6,FALSE)</f>
        <v>0.11571801189106484</v>
      </c>
      <c r="G55" s="260">
        <f>VLOOKUP(A55,'[2]1800 J'!$A$10:$M$303,7,FALSE)</f>
        <v>1057.4311926605503</v>
      </c>
    </row>
    <row r="56" spans="1:7">
      <c r="A56" s="360" t="s">
        <v>379</v>
      </c>
      <c r="B56" s="359" t="s">
        <v>139</v>
      </c>
      <c r="C56" s="257" t="str">
        <f>VLOOKUP(A56,'[2]1800 J'!$A$10:$M$303,3,FALSE)</f>
        <v>BLSC</v>
      </c>
      <c r="D56" s="261">
        <f>VLOOKUP(A56,'[2]1800 J'!$A$10:$M$303,4,FALSE)</f>
        <v>27006</v>
      </c>
      <c r="E56" s="260">
        <f>VLOOKUP(A56,'[2]1800 J'!$A$10:$M$303,5,FALSE)</f>
        <v>3126</v>
      </c>
      <c r="F56" s="259">
        <f>VLOOKUP(A56,'[2]1800 J'!$A$10:$M$303,6,FALSE)</f>
        <v>0.11575205509886692</v>
      </c>
      <c r="G56" s="260">
        <f>VLOOKUP(A56,'[2]1800 J'!$A$10:$M$303,7,FALSE)</f>
        <v>148.85714285714286</v>
      </c>
    </row>
    <row r="57" spans="1:7">
      <c r="A57" s="360" t="s">
        <v>485</v>
      </c>
      <c r="B57" s="359" t="s">
        <v>242</v>
      </c>
      <c r="C57" s="257" t="str">
        <f>VLOOKUP(A57,'[2]1800 J'!$A$10:$M$303,3,FALSE)</f>
        <v>BLSC</v>
      </c>
      <c r="D57" s="261">
        <f>VLOOKUP(A57,'[2]1800 J'!$A$10:$M$303,4,FALSE)</f>
        <v>188186.53333333335</v>
      </c>
      <c r="E57" s="260">
        <f>VLOOKUP(A57,'[2]1800 J'!$A$10:$M$303,5,FALSE)</f>
        <v>21980</v>
      </c>
      <c r="F57" s="259">
        <f>VLOOKUP(A57,'[2]1800 J'!$A$10:$M$303,6,FALSE)</f>
        <v>0.11679900580912979</v>
      </c>
      <c r="G57" s="260">
        <f>VLOOKUP(A57,'[2]1800 J'!$A$10:$M$303,7,FALSE)</f>
        <v>966.86217008797655</v>
      </c>
    </row>
    <row r="58" spans="1:7">
      <c r="A58" s="360" t="s">
        <v>489</v>
      </c>
      <c r="B58" s="359" t="s">
        <v>246</v>
      </c>
      <c r="C58" s="257" t="str">
        <f>VLOOKUP(A58,'[2]1800 J'!$A$10:$M$303,3,FALSE)</f>
        <v>BL</v>
      </c>
      <c r="D58" s="261">
        <f>VLOOKUP(A58,'[2]1800 J'!$A$10:$M$303,4,FALSE)</f>
        <v>90942</v>
      </c>
      <c r="E58" s="260">
        <f>VLOOKUP(A58,'[2]1800 J'!$A$10:$M$303,5,FALSE)</f>
        <v>10788</v>
      </c>
      <c r="F58" s="259">
        <f>VLOOKUP(A58,'[2]1800 J'!$A$10:$M$303,6,FALSE)</f>
        <v>0.11862505772910206</v>
      </c>
      <c r="G58" s="260">
        <f>VLOOKUP(A58,'[2]1800 J'!$A$10:$M$303,7,FALSE)</f>
        <v>469.04347826086956</v>
      </c>
    </row>
    <row r="59" spans="1:7">
      <c r="A59" s="360" t="s">
        <v>398</v>
      </c>
      <c r="B59" s="359" t="s">
        <v>158</v>
      </c>
      <c r="C59" s="257" t="str">
        <f>VLOOKUP(A59,'[2]1800 J'!$A$10:$M$303,3,FALSE)</f>
        <v>BL</v>
      </c>
      <c r="D59" s="261">
        <f>VLOOKUP(A59,'[2]1800 J'!$A$10:$M$303,4,FALSE)</f>
        <v>99352</v>
      </c>
      <c r="E59" s="260">
        <f>VLOOKUP(A59,'[2]1800 J'!$A$10:$M$303,5,FALSE)</f>
        <v>11843</v>
      </c>
      <c r="F59" s="259">
        <f>VLOOKUP(A59,'[2]1800 J'!$A$10:$M$303,6,FALSE)</f>
        <v>0.11920243175779048</v>
      </c>
      <c r="G59" s="260">
        <f>VLOOKUP(A59,'[2]1800 J'!$A$10:$M$303,7,FALSE)</f>
        <v>538.31818181818187</v>
      </c>
    </row>
    <row r="60" spans="1:7">
      <c r="A60" s="360" t="s">
        <v>388</v>
      </c>
      <c r="B60" s="359" t="s">
        <v>148</v>
      </c>
      <c r="C60" s="257" t="str">
        <f>VLOOKUP(A60,'[2]1800 J'!$A$10:$M$303,3,FALSE)</f>
        <v>BLSC</v>
      </c>
      <c r="D60" s="261">
        <f>VLOOKUP(A60,'[2]1800 J'!$A$10:$M$303,4,FALSE)</f>
        <v>129031.11111111111</v>
      </c>
      <c r="E60" s="260">
        <f>VLOOKUP(A60,'[2]1800 J'!$A$10:$M$303,5,FALSE)</f>
        <v>15408</v>
      </c>
      <c r="F60" s="259">
        <f>VLOOKUP(A60,'[2]1800 J'!$A$10:$M$303,6,FALSE)</f>
        <v>0.1194130614494351</v>
      </c>
      <c r="G60" s="260">
        <f>VLOOKUP(A60,'[2]1800 J'!$A$10:$M$303,7,FALSE)</f>
        <v>726.03141361256542</v>
      </c>
    </row>
    <row r="61" spans="1:7">
      <c r="A61" s="360" t="s">
        <v>313</v>
      </c>
      <c r="B61" s="359" t="s">
        <v>89</v>
      </c>
      <c r="C61" s="257" t="str">
        <f>VLOOKUP(A61,'[2]1800 J'!$A$10:$M$303,3,FALSE)</f>
        <v>BLS</v>
      </c>
      <c r="D61" s="261">
        <f>VLOOKUP(A61,'[2]1800 J'!$A$10:$M$303,4,FALSE)</f>
        <v>30975</v>
      </c>
      <c r="E61" s="260">
        <f>VLOOKUP(A61,'[2]1800 J'!$A$10:$M$303,5,FALSE)</f>
        <v>3727</v>
      </c>
      <c r="F61" s="259">
        <f>VLOOKUP(A61,'[2]1800 J'!$A$10:$M$303,6,FALSE)</f>
        <v>0.1203228410008071</v>
      </c>
      <c r="G61" s="260">
        <f>VLOOKUP(A61,'[2]1800 J'!$A$10:$M$303,7,FALSE)</f>
        <v>177.47619047619048</v>
      </c>
    </row>
    <row r="62" spans="1:7">
      <c r="A62" s="360" t="s">
        <v>327</v>
      </c>
      <c r="B62" s="359" t="s">
        <v>102</v>
      </c>
      <c r="C62" s="257" t="str">
        <f>VLOOKUP(A62,'[2]1800 J'!$A$10:$M$303,3,FALSE)</f>
        <v>BLC</v>
      </c>
      <c r="D62" s="261">
        <f>VLOOKUP(A62,'[2]1800 J'!$A$10:$M$303,4,FALSE)</f>
        <v>269434</v>
      </c>
      <c r="E62" s="260">
        <f>VLOOKUP(A62,'[2]1800 J'!$A$10:$M$303,5,FALSE)</f>
        <v>32469</v>
      </c>
      <c r="F62" s="259">
        <f>VLOOKUP(A62,'[2]1800 J'!$A$10:$M$303,6,FALSE)</f>
        <v>0.12050817639941507</v>
      </c>
      <c r="G62" s="260">
        <f>VLOOKUP(A62,'[2]1800 J'!$A$10:$M$303,7,FALSE)</f>
        <v>1475.8636363636363</v>
      </c>
    </row>
    <row r="63" spans="1:7">
      <c r="A63" s="360" t="s">
        <v>558</v>
      </c>
      <c r="B63" s="359" t="s">
        <v>263</v>
      </c>
      <c r="C63" s="257" t="str">
        <f>VLOOKUP(A63,'[2]1800 J'!$A$10:$M$303,3,FALSE)</f>
        <v>BLS</v>
      </c>
      <c r="D63" s="261">
        <f>VLOOKUP(A63,'[2]1800 J'!$A$10:$M$303,4,FALSE)</f>
        <v>244486</v>
      </c>
      <c r="E63" s="260">
        <f>VLOOKUP(A63,'[2]1800 J'!$A$10:$M$303,5,FALSE)</f>
        <v>29700</v>
      </c>
      <c r="F63" s="259">
        <f>VLOOKUP(A63,'[2]1800 J'!$A$10:$M$303,6,FALSE)</f>
        <v>0.12147934851075318</v>
      </c>
      <c r="G63" s="260">
        <f>VLOOKUP(A63,'[2]1800 J'!$A$10:$M$303,7,FALSE)</f>
        <v>1350</v>
      </c>
    </row>
    <row r="64" spans="1:7">
      <c r="A64" s="360" t="s">
        <v>426</v>
      </c>
      <c r="B64" s="359" t="s">
        <v>185</v>
      </c>
      <c r="C64" s="257" t="str">
        <f>VLOOKUP(A64,'[2]1800 J'!$A$10:$M$303,3,FALSE)</f>
        <v>BL</v>
      </c>
      <c r="D64" s="261">
        <f>VLOOKUP(A64,'[2]1800 J'!$A$10:$M$303,4,FALSE)</f>
        <v>1826</v>
      </c>
      <c r="E64" s="260">
        <f>VLOOKUP(A64,'[2]1800 J'!$A$10:$M$303,5,FALSE)</f>
        <v>225</v>
      </c>
      <c r="F64" s="259">
        <f>VLOOKUP(A64,'[2]1800 J'!$A$10:$M$303,6,FALSE)</f>
        <v>0.12322015334063527</v>
      </c>
      <c r="G64" s="260">
        <f>VLOOKUP(A64,'[2]1800 J'!$A$10:$M$303,7,FALSE)</f>
        <v>10.227272727272727</v>
      </c>
    </row>
    <row r="65" spans="1:7">
      <c r="A65" s="360" t="s">
        <v>396</v>
      </c>
      <c r="B65" s="359" t="s">
        <v>156</v>
      </c>
      <c r="C65" s="257" t="str">
        <f>VLOOKUP(A65,'[2]1800 J'!$A$10:$M$303,3,FALSE)</f>
        <v>BLS</v>
      </c>
      <c r="D65" s="261">
        <f>VLOOKUP(A65,'[2]1800 J'!$A$10:$M$303,4,FALSE)</f>
        <v>1165993.783018868</v>
      </c>
      <c r="E65" s="260">
        <f>VLOOKUP(A65,'[2]1800 J'!$A$10:$M$303,5,FALSE)</f>
        <v>144331</v>
      </c>
      <c r="F65" s="259">
        <f>VLOOKUP(A65,'[2]1800 J'!$A$10:$M$303,6,FALSE)</f>
        <v>0.12378367886860719</v>
      </c>
      <c r="G65" s="260">
        <f>VLOOKUP(A65,'[2]1800 J'!$A$10:$M$303,7,FALSE)</f>
        <v>6557.6879554222032</v>
      </c>
    </row>
    <row r="66" spans="1:7">
      <c r="A66" s="360" t="s">
        <v>507</v>
      </c>
      <c r="B66" s="359" t="s">
        <v>248</v>
      </c>
      <c r="C66" s="257" t="str">
        <f>VLOOKUP(A66,'[2]1800 J'!$A$10:$M$303,3,FALSE)</f>
        <v>BL</v>
      </c>
      <c r="D66" s="261">
        <f>VLOOKUP(A66,'[2]1800 J'!$A$10:$M$303,4,FALSE)</f>
        <v>428824</v>
      </c>
      <c r="E66" s="260">
        <f>VLOOKUP(A66,'[2]1800 J'!$A$10:$M$303,5,FALSE)</f>
        <v>53193</v>
      </c>
      <c r="F66" s="259">
        <f>VLOOKUP(A66,'[2]1800 J'!$A$10:$M$303,6,FALSE)</f>
        <v>0.12404389679682107</v>
      </c>
      <c r="G66" s="260">
        <f>VLOOKUP(A66,'[2]1800 J'!$A$10:$M$303,7,FALSE)</f>
        <v>2417.8636363636365</v>
      </c>
    </row>
    <row r="67" spans="1:7">
      <c r="A67" s="360" t="s">
        <v>430</v>
      </c>
      <c r="B67" s="359" t="s">
        <v>188</v>
      </c>
      <c r="C67" s="257" t="str">
        <f>VLOOKUP(A67,'[2]1800 J'!$A$10:$M$303,3,FALSE)</f>
        <v>BLS</v>
      </c>
      <c r="D67" s="261">
        <f>VLOOKUP(A67,'[2]1800 J'!$A$10:$M$303,4,FALSE)</f>
        <v>29388.799999999999</v>
      </c>
      <c r="E67" s="260">
        <f>VLOOKUP(A67,'[2]1800 J'!$A$10:$M$303,5,FALSE)</f>
        <v>3666</v>
      </c>
      <c r="F67" s="259">
        <f>VLOOKUP(A67,'[2]1800 J'!$A$10:$M$303,6,FALSE)</f>
        <v>0.12474139808362369</v>
      </c>
      <c r="G67" s="260">
        <f>VLOOKUP(A67,'[2]1800 J'!$A$10:$M$303,7,FALSE)</f>
        <v>163.66071428571431</v>
      </c>
    </row>
    <row r="68" spans="1:7">
      <c r="A68" s="360" t="s">
        <v>488</v>
      </c>
      <c r="B68" s="359" t="s">
        <v>245</v>
      </c>
      <c r="C68" s="257" t="str">
        <f>VLOOKUP(A68,'[2]1800 J'!$A$10:$M$303,3,FALSE)</f>
        <v>BLC</v>
      </c>
      <c r="D68" s="261">
        <f>VLOOKUP(A68,'[2]1800 J'!$A$10:$M$303,4,FALSE)</f>
        <v>40458</v>
      </c>
      <c r="E68" s="260">
        <f>VLOOKUP(A68,'[2]1800 J'!$A$10:$M$303,5,FALSE)</f>
        <v>5090</v>
      </c>
      <c r="F68" s="259">
        <f>VLOOKUP(A68,'[2]1800 J'!$A$10:$M$303,6,FALSE)</f>
        <v>0.12580948143754017</v>
      </c>
      <c r="G68" s="260">
        <f>VLOOKUP(A68,'[2]1800 J'!$A$10:$M$303,7,FALSE)</f>
        <v>231.36363636363637</v>
      </c>
    </row>
    <row r="69" spans="1:7">
      <c r="A69" s="360" t="s">
        <v>567</v>
      </c>
      <c r="B69" s="359" t="s">
        <v>272</v>
      </c>
      <c r="C69" s="257" t="str">
        <f>VLOOKUP(A69,'[2]1800 J'!$A$10:$M$303,3,FALSE)</f>
        <v>BL</v>
      </c>
      <c r="D69" s="261">
        <f>VLOOKUP(A69,'[2]1800 J'!$A$10:$M$303,4,FALSE)</f>
        <v>57904</v>
      </c>
      <c r="E69" s="260">
        <f>VLOOKUP(A69,'[2]1800 J'!$A$10:$M$303,5,FALSE)</f>
        <v>7360</v>
      </c>
      <c r="F69" s="259">
        <f>VLOOKUP(A69,'[2]1800 J'!$A$10:$M$303,6,FALSE)</f>
        <v>0.12710693561757391</v>
      </c>
      <c r="G69" s="260">
        <f>VLOOKUP(A69,'[2]1800 J'!$A$10:$M$303,7,FALSE)</f>
        <v>334.54545454545456</v>
      </c>
    </row>
    <row r="70" spans="1:7">
      <c r="A70" s="360" t="s">
        <v>429</v>
      </c>
      <c r="B70" s="359" t="s">
        <v>187</v>
      </c>
      <c r="C70" s="257" t="str">
        <f>VLOOKUP(A70,'[2]1800 J'!$A$10:$M$303,3,FALSE)</f>
        <v>BL</v>
      </c>
      <c r="D70" s="261">
        <f>VLOOKUP(A70,'[2]1800 J'!$A$10:$M$303,4,FALSE)</f>
        <v>21114</v>
      </c>
      <c r="E70" s="260">
        <f>VLOOKUP(A70,'[2]1800 J'!$A$10:$M$303,5,FALSE)</f>
        <v>2686</v>
      </c>
      <c r="F70" s="259">
        <f>VLOOKUP(A70,'[2]1800 J'!$A$10:$M$303,6,FALSE)</f>
        <v>0.12721417069243157</v>
      </c>
      <c r="G70" s="260">
        <f>VLOOKUP(A70,'[2]1800 J'!$A$10:$M$303,7,FALSE)</f>
        <v>116.78260869565217</v>
      </c>
    </row>
    <row r="71" spans="1:7">
      <c r="A71" s="360" t="s">
        <v>424</v>
      </c>
      <c r="B71" s="359" t="s">
        <v>632</v>
      </c>
      <c r="C71" s="257" t="str">
        <f>VLOOKUP(A71,'[2]1800 J'!$A$10:$M$303,3,FALSE)</f>
        <v>BLS</v>
      </c>
      <c r="D71" s="261">
        <f>VLOOKUP(A71,'[2]1800 J'!$A$10:$M$303,4,FALSE)</f>
        <v>23460</v>
      </c>
      <c r="E71" s="260">
        <f>VLOOKUP(A71,'[2]1800 J'!$A$10:$M$303,5,FALSE)</f>
        <v>2989</v>
      </c>
      <c r="F71" s="259">
        <f>VLOOKUP(A71,'[2]1800 J'!$A$10:$M$303,6,FALSE)</f>
        <v>0.12740835464620631</v>
      </c>
      <c r="G71" s="260">
        <f>VLOOKUP(A71,'[2]1800 J'!$A$10:$M$303,7,FALSE)</f>
        <v>129.95652173913044</v>
      </c>
    </row>
    <row r="72" spans="1:7">
      <c r="A72" s="360" t="s">
        <v>577</v>
      </c>
      <c r="B72" s="359" t="s">
        <v>281</v>
      </c>
      <c r="C72" s="257" t="str">
        <f>VLOOKUP(A72,'[2]1800 J'!$A$10:$M$303,3,FALSE)</f>
        <v>BL</v>
      </c>
      <c r="D72" s="261">
        <f>VLOOKUP(A72,'[2]1800 J'!$A$10:$M$303,4,FALSE)</f>
        <v>32340</v>
      </c>
      <c r="E72" s="260">
        <f>VLOOKUP(A72,'[2]1800 J'!$A$10:$M$303,5,FALSE)</f>
        <v>4158</v>
      </c>
      <c r="F72" s="259">
        <f>VLOOKUP(A72,'[2]1800 J'!$A$10:$M$303,6,FALSE)</f>
        <v>0.12857142857142856</v>
      </c>
      <c r="G72" s="260">
        <f>VLOOKUP(A72,'[2]1800 J'!$A$10:$M$303,7,FALSE)</f>
        <v>189</v>
      </c>
    </row>
    <row r="73" spans="1:7">
      <c r="A73" s="360" t="s">
        <v>527</v>
      </c>
      <c r="B73" s="359" t="s">
        <v>656</v>
      </c>
      <c r="C73" s="257" t="str">
        <f>VLOOKUP(A73,'[2]1800 J'!$A$10:$M$303,3,FALSE)</f>
        <v>BL</v>
      </c>
      <c r="D73" s="261">
        <f>VLOOKUP(A73,'[2]1800 J'!$A$10:$M$303,4,FALSE)</f>
        <v>78658.8</v>
      </c>
      <c r="E73" s="260">
        <f>VLOOKUP(A73,'[2]1800 J'!$A$10:$M$303,5,FALSE)</f>
        <v>10188</v>
      </c>
      <c r="F73" s="259">
        <f>VLOOKUP(A73,'[2]1800 J'!$A$10:$M$303,6,FALSE)</f>
        <v>0.12952142671894307</v>
      </c>
      <c r="G73" s="260">
        <f>VLOOKUP(A73,'[2]1800 J'!$A$10:$M$303,7,FALSE)</f>
        <v>504.3564356435644</v>
      </c>
    </row>
    <row r="74" spans="1:7">
      <c r="A74" s="360" t="s">
        <v>521</v>
      </c>
      <c r="B74" s="359" t="s">
        <v>50</v>
      </c>
      <c r="C74" s="257" t="str">
        <f>VLOOKUP(A74,'[2]1800 J'!$A$10:$M$303,3,FALSE)</f>
        <v>BL</v>
      </c>
      <c r="D74" s="261">
        <f>VLOOKUP(A74,'[2]1800 J'!$A$10:$M$303,4,FALSE)</f>
        <v>217376.80000000002</v>
      </c>
      <c r="E74" s="260">
        <f>VLOOKUP(A74,'[2]1800 J'!$A$10:$M$303,5,FALSE)</f>
        <v>28193</v>
      </c>
      <c r="F74" s="259">
        <f>VLOOKUP(A74,'[2]1800 J'!$A$10:$M$303,6,FALSE)</f>
        <v>0.12969645334736732</v>
      </c>
      <c r="G74" s="260">
        <f>VLOOKUP(A74,'[2]1800 J'!$A$10:$M$303,7,FALSE)</f>
        <v>1297.2239263803681</v>
      </c>
    </row>
    <row r="75" spans="1:7">
      <c r="A75" s="360" t="s">
        <v>435</v>
      </c>
      <c r="B75" s="359" t="s">
        <v>193</v>
      </c>
      <c r="C75" s="257" t="str">
        <f>VLOOKUP(A75,'[2]1800 J'!$A$10:$M$303,3,FALSE)</f>
        <v>BL</v>
      </c>
      <c r="D75" s="261">
        <f>VLOOKUP(A75,'[2]1800 J'!$A$10:$M$303,4,FALSE)</f>
        <v>15065</v>
      </c>
      <c r="E75" s="260">
        <f>VLOOKUP(A75,'[2]1800 J'!$A$10:$M$303,5,FALSE)</f>
        <v>1970</v>
      </c>
      <c r="F75" s="259">
        <f>VLOOKUP(A75,'[2]1800 J'!$A$10:$M$303,6,FALSE)</f>
        <v>0.13076667772983738</v>
      </c>
      <c r="G75" s="260">
        <f>VLOOKUP(A75,'[2]1800 J'!$A$10:$M$303,7,FALSE)</f>
        <v>85.652173913043484</v>
      </c>
    </row>
    <row r="76" spans="1:7">
      <c r="A76" s="360" t="s">
        <v>320</v>
      </c>
      <c r="B76" s="359" t="s">
        <v>96</v>
      </c>
      <c r="C76" s="257" t="str">
        <f>VLOOKUP(A76,'[2]1800 J'!$A$10:$M$303,3,FALSE)</f>
        <v>BL</v>
      </c>
      <c r="D76" s="261">
        <f>VLOOKUP(A76,'[2]1800 J'!$A$10:$M$303,4,FALSE)</f>
        <v>485198.6486486487</v>
      </c>
      <c r="E76" s="260">
        <f>VLOOKUP(A76,'[2]1800 J'!$A$10:$M$303,5,FALSE)</f>
        <v>64976</v>
      </c>
      <c r="F76" s="259">
        <f>VLOOKUP(A76,'[2]1800 J'!$A$10:$M$303,6,FALSE)</f>
        <v>0.13391628394054259</v>
      </c>
      <c r="G76" s="260">
        <f>VLOOKUP(A76,'[2]1800 J'!$A$10:$M$303,7,FALSE)</f>
        <v>3090.1182519280205</v>
      </c>
    </row>
    <row r="77" spans="1:7">
      <c r="A77" s="360" t="s">
        <v>451</v>
      </c>
      <c r="B77" s="359" t="s">
        <v>209</v>
      </c>
      <c r="C77" s="257" t="str">
        <f>VLOOKUP(A77,'[2]1800 J'!$A$10:$M$303,3,FALSE)</f>
        <v>BL</v>
      </c>
      <c r="D77" s="261">
        <f>VLOOKUP(A77,'[2]1800 J'!$A$10:$M$303,4,FALSE)</f>
        <v>12537</v>
      </c>
      <c r="E77" s="260">
        <f>VLOOKUP(A77,'[2]1800 J'!$A$10:$M$303,5,FALSE)</f>
        <v>1684</v>
      </c>
      <c r="F77" s="259">
        <f>VLOOKUP(A77,'[2]1800 J'!$A$10:$M$303,6,FALSE)</f>
        <v>0.1343224056791896</v>
      </c>
      <c r="G77" s="260">
        <f>VLOOKUP(A77,'[2]1800 J'!$A$10:$M$303,7,FALSE)</f>
        <v>80.19047619047619</v>
      </c>
    </row>
    <row r="78" spans="1:7">
      <c r="A78" s="360" t="s">
        <v>543</v>
      </c>
      <c r="B78" s="359" t="s">
        <v>68</v>
      </c>
      <c r="C78" s="257" t="str">
        <f>VLOOKUP(A78,'[2]1800 J'!$A$10:$M$303,3,FALSE)</f>
        <v>BLS</v>
      </c>
      <c r="D78" s="261">
        <f>VLOOKUP(A78,'[2]1800 J'!$A$10:$M$303,4,FALSE)</f>
        <v>327426</v>
      </c>
      <c r="E78" s="260">
        <f>VLOOKUP(A78,'[2]1800 J'!$A$10:$M$303,5,FALSE)</f>
        <v>44326</v>
      </c>
      <c r="F78" s="259">
        <f>VLOOKUP(A78,'[2]1800 J'!$A$10:$M$303,6,FALSE)</f>
        <v>0.13537715392180219</v>
      </c>
      <c r="G78" s="260">
        <f>VLOOKUP(A78,'[2]1800 J'!$A$10:$M$303,7,FALSE)</f>
        <v>2014.8181818181818</v>
      </c>
    </row>
    <row r="79" spans="1:7">
      <c r="A79" s="360" t="s">
        <v>559</v>
      </c>
      <c r="B79" s="359" t="s">
        <v>264</v>
      </c>
      <c r="C79" s="257" t="str">
        <f>VLOOKUP(A79,'[2]1800 J'!$A$10:$M$303,3,FALSE)</f>
        <v>BLSC</v>
      </c>
      <c r="D79" s="261">
        <f>VLOOKUP(A79,'[2]1800 J'!$A$10:$M$303,4,FALSE)</f>
        <v>112148</v>
      </c>
      <c r="E79" s="260">
        <f>VLOOKUP(A79,'[2]1800 J'!$A$10:$M$303,5,FALSE)</f>
        <v>15300</v>
      </c>
      <c r="F79" s="259">
        <f>VLOOKUP(A79,'[2]1800 J'!$A$10:$M$303,6,FALSE)</f>
        <v>0.1364268645004815</v>
      </c>
      <c r="G79" s="260">
        <f>VLOOKUP(A79,'[2]1800 J'!$A$10:$M$303,7,FALSE)</f>
        <v>665.21739130434787</v>
      </c>
    </row>
    <row r="80" spans="1:7">
      <c r="A80" s="360" t="s">
        <v>516</v>
      </c>
      <c r="B80" s="359" t="s">
        <v>45</v>
      </c>
      <c r="C80" s="257" t="str">
        <f>VLOOKUP(A80,'[2]1800 J'!$A$10:$M$303,3,FALSE)</f>
        <v>BL</v>
      </c>
      <c r="D80" s="261">
        <f>VLOOKUP(A80,'[2]1800 J'!$A$10:$M$303,4,FALSE)</f>
        <v>49675.5</v>
      </c>
      <c r="E80" s="260">
        <f>VLOOKUP(A80,'[2]1800 J'!$A$10:$M$303,5,FALSE)</f>
        <v>6829</v>
      </c>
      <c r="F80" s="259">
        <f>VLOOKUP(A80,'[2]1800 J'!$A$10:$M$303,6,FALSE)</f>
        <v>0.13747219454258136</v>
      </c>
      <c r="G80" s="260">
        <f>VLOOKUP(A80,'[2]1800 J'!$A$10:$M$303,7,FALSE)</f>
        <v>308.0751879699248</v>
      </c>
    </row>
    <row r="81" spans="1:7">
      <c r="A81" s="360" t="s">
        <v>413</v>
      </c>
      <c r="B81" s="359" t="s">
        <v>173</v>
      </c>
      <c r="C81" s="257" t="str">
        <f>VLOOKUP(A81,'[2]1800 J'!$A$10:$M$303,3,FALSE)</f>
        <v>BLS</v>
      </c>
      <c r="D81" s="261">
        <f>VLOOKUP(A81,'[2]1800 J'!$A$10:$M$303,4,FALSE)</f>
        <v>603856</v>
      </c>
      <c r="E81" s="260">
        <f>VLOOKUP(A81,'[2]1800 J'!$A$10:$M$303,5,FALSE)</f>
        <v>84355</v>
      </c>
      <c r="F81" s="259">
        <f>VLOOKUP(A81,'[2]1800 J'!$A$10:$M$303,6,FALSE)</f>
        <v>0.1396939005325773</v>
      </c>
      <c r="G81" s="260">
        <f>VLOOKUP(A81,'[2]1800 J'!$A$10:$M$303,7,FALSE)</f>
        <v>3834.318181818182</v>
      </c>
    </row>
    <row r="82" spans="1:7">
      <c r="A82" s="360" t="s">
        <v>364</v>
      </c>
      <c r="B82" s="359" t="s">
        <v>125</v>
      </c>
      <c r="C82" s="257" t="str">
        <f>VLOOKUP(A82,'[2]1800 J'!$A$10:$M$303,3,FALSE)</f>
        <v>BL</v>
      </c>
      <c r="D82" s="261">
        <f>VLOOKUP(A82,'[2]1800 J'!$A$10:$M$303,4,FALSE)</f>
        <v>7199</v>
      </c>
      <c r="E82" s="260">
        <f>VLOOKUP(A82,'[2]1800 J'!$A$10:$M$303,5,FALSE)</f>
        <v>1013</v>
      </c>
      <c r="F82" s="259">
        <f>VLOOKUP(A82,'[2]1800 J'!$A$10:$M$303,6,FALSE)</f>
        <v>0.14071398805389637</v>
      </c>
      <c r="G82" s="260">
        <f>VLOOKUP(A82,'[2]1800 J'!$A$10:$M$303,7,FALSE)</f>
        <v>44.043478260869563</v>
      </c>
    </row>
    <row r="83" spans="1:7">
      <c r="A83" s="360" t="s">
        <v>422</v>
      </c>
      <c r="B83" s="359" t="s">
        <v>182</v>
      </c>
      <c r="C83" s="257" t="str">
        <f>VLOOKUP(A83,'[2]1800 J'!$A$10:$M$303,3,FALSE)</f>
        <v>BL</v>
      </c>
      <c r="D83" s="261">
        <f>VLOOKUP(A83,'[2]1800 J'!$A$10:$M$303,4,FALSE)</f>
        <v>71898</v>
      </c>
      <c r="E83" s="260">
        <f>VLOOKUP(A83,'[2]1800 J'!$A$10:$M$303,5,FALSE)</f>
        <v>10374</v>
      </c>
      <c r="F83" s="259">
        <f>VLOOKUP(A83,'[2]1800 J'!$A$10:$M$303,6,FALSE)</f>
        <v>0.14428774096636901</v>
      </c>
      <c r="G83" s="260">
        <f>VLOOKUP(A83,'[2]1800 J'!$A$10:$M$303,7,FALSE)</f>
        <v>451.04347826086956</v>
      </c>
    </row>
    <row r="84" spans="1:7">
      <c r="A84" s="360" t="s">
        <v>324</v>
      </c>
      <c r="B84" s="359" t="s">
        <v>100</v>
      </c>
      <c r="C84" s="257" t="str">
        <f>VLOOKUP(A84,'[2]1800 J'!$A$10:$M$303,3,FALSE)</f>
        <v>BLC</v>
      </c>
      <c r="D84" s="261">
        <f>VLOOKUP(A84,'[2]1800 J'!$A$10:$M$303,4,FALSE)</f>
        <v>69080</v>
      </c>
      <c r="E84" s="260">
        <f>VLOOKUP(A84,'[2]1800 J'!$A$10:$M$303,5,FALSE)</f>
        <v>9972</v>
      </c>
      <c r="F84" s="259">
        <f>VLOOKUP(A84,'[2]1800 J'!$A$10:$M$303,6,FALSE)</f>
        <v>0.14435437174290677</v>
      </c>
      <c r="G84" s="260">
        <f>VLOOKUP(A84,'[2]1800 J'!$A$10:$M$303,7,FALSE)</f>
        <v>453.27272727272725</v>
      </c>
    </row>
    <row r="85" spans="1:7">
      <c r="A85" s="360" t="s">
        <v>418</v>
      </c>
      <c r="B85" s="359" t="s">
        <v>178</v>
      </c>
      <c r="C85" s="257" t="str">
        <f>VLOOKUP(A85,'[2]1800 J'!$A$10:$M$303,3,FALSE)</f>
        <v>BL</v>
      </c>
      <c r="D85" s="261">
        <f>VLOOKUP(A85,'[2]1800 J'!$A$10:$M$303,4,FALSE)</f>
        <v>232144</v>
      </c>
      <c r="E85" s="260">
        <f>VLOOKUP(A85,'[2]1800 J'!$A$10:$M$303,5,FALSE)</f>
        <v>33832</v>
      </c>
      <c r="F85" s="259">
        <f>VLOOKUP(A85,'[2]1800 J'!$A$10:$M$303,6,FALSE)</f>
        <v>0.14573712867875113</v>
      </c>
      <c r="G85" s="260">
        <f>VLOOKUP(A85,'[2]1800 J'!$A$10:$M$303,7,FALSE)</f>
        <v>1537.8181818181818</v>
      </c>
    </row>
    <row r="86" spans="1:7">
      <c r="A86" s="360" t="s">
        <v>560</v>
      </c>
      <c r="B86" s="359" t="s">
        <v>265</v>
      </c>
      <c r="C86" s="257" t="str">
        <f>VLOOKUP(A86,'[2]1800 J'!$A$10:$M$303,3,FALSE)</f>
        <v>BL</v>
      </c>
      <c r="D86" s="261">
        <f>VLOOKUP(A86,'[2]1800 J'!$A$10:$M$303,4,FALSE)</f>
        <v>48369</v>
      </c>
      <c r="E86" s="260">
        <f>VLOOKUP(A86,'[2]1800 J'!$A$10:$M$303,5,FALSE)</f>
        <v>7097</v>
      </c>
      <c r="F86" s="259">
        <f>VLOOKUP(A86,'[2]1800 J'!$A$10:$M$303,6,FALSE)</f>
        <v>0.14672620893547519</v>
      </c>
      <c r="G86" s="260">
        <f>VLOOKUP(A86,'[2]1800 J'!$A$10:$M$303,7,FALSE)</f>
        <v>308.56521739130437</v>
      </c>
    </row>
    <row r="87" spans="1:7">
      <c r="A87" s="360" t="s">
        <v>589</v>
      </c>
      <c r="B87" s="359" t="s">
        <v>650</v>
      </c>
      <c r="C87" s="257" t="str">
        <f>VLOOKUP(A87,'[2]1800 J'!$A$10:$M$303,3,FALSE)</f>
        <v>BL</v>
      </c>
      <c r="D87" s="261">
        <f>VLOOKUP(A87,'[2]1800 J'!$A$10:$M$303,4,FALSE)</f>
        <v>110374</v>
      </c>
      <c r="E87" s="260">
        <f>VLOOKUP(A87,'[2]1800 J'!$A$10:$M$303,5,FALSE)</f>
        <v>16237</v>
      </c>
      <c r="F87" s="259">
        <f>VLOOKUP(A87,'[2]1800 J'!$A$10:$M$303,6,FALSE)</f>
        <v>0.14710892057912189</v>
      </c>
      <c r="G87" s="260">
        <f>VLOOKUP(A87,'[2]1800 J'!$A$10:$M$303,7,FALSE)</f>
        <v>738.0454545454545</v>
      </c>
    </row>
    <row r="88" spans="1:7">
      <c r="A88" s="360" t="s">
        <v>334</v>
      </c>
      <c r="B88" s="359" t="s">
        <v>109</v>
      </c>
      <c r="C88" s="257" t="str">
        <f>VLOOKUP(A88,'[2]1800 J'!$A$10:$M$303,3,FALSE)</f>
        <v>BLC</v>
      </c>
      <c r="D88" s="261">
        <f>VLOOKUP(A88,'[2]1800 J'!$A$10:$M$303,4,FALSE)</f>
        <v>46992</v>
      </c>
      <c r="E88" s="260">
        <f>VLOOKUP(A88,'[2]1800 J'!$A$10:$M$303,5,FALSE)</f>
        <v>6938</v>
      </c>
      <c r="F88" s="259">
        <f>VLOOKUP(A88,'[2]1800 J'!$A$10:$M$303,6,FALSE)</f>
        <v>0.14764215185563501</v>
      </c>
      <c r="G88" s="260">
        <f>VLOOKUP(A88,'[2]1800 J'!$A$10:$M$303,7,FALSE)</f>
        <v>315.36363636363637</v>
      </c>
    </row>
    <row r="89" spans="1:7">
      <c r="A89" s="360" t="s">
        <v>419</v>
      </c>
      <c r="B89" s="359" t="s">
        <v>179</v>
      </c>
      <c r="C89" s="257" t="str">
        <f>VLOOKUP(A89,'[2]1800 J'!$A$10:$M$303,3,FALSE)</f>
        <v>BLS</v>
      </c>
      <c r="D89" s="261">
        <f>VLOOKUP(A89,'[2]1800 J'!$A$10:$M$303,4,FALSE)</f>
        <v>211687.83333333334</v>
      </c>
      <c r="E89" s="260">
        <f>VLOOKUP(A89,'[2]1800 J'!$A$10:$M$303,5,FALSE)</f>
        <v>31273</v>
      </c>
      <c r="F89" s="259">
        <f>VLOOKUP(A89,'[2]1800 J'!$A$10:$M$303,6,FALSE)</f>
        <v>0.14773168352456093</v>
      </c>
      <c r="G89" s="260">
        <f>VLOOKUP(A89,'[2]1800 J'!$A$10:$M$303,7,FALSE)</f>
        <v>1477.4645669291338</v>
      </c>
    </row>
    <row r="90" spans="1:7">
      <c r="A90" s="360" t="s">
        <v>480</v>
      </c>
      <c r="B90" s="359" t="s">
        <v>237</v>
      </c>
      <c r="C90" s="257" t="str">
        <f>VLOOKUP(A90,'[2]1800 J'!$A$10:$M$303,3,FALSE)</f>
        <v>BLS</v>
      </c>
      <c r="D90" s="261">
        <f>VLOOKUP(A90,'[2]1800 J'!$A$10:$M$303,4,FALSE)</f>
        <v>133216</v>
      </c>
      <c r="E90" s="260">
        <f>VLOOKUP(A90,'[2]1800 J'!$A$10:$M$303,5,FALSE)</f>
        <v>19729</v>
      </c>
      <c r="F90" s="259">
        <f>VLOOKUP(A90,'[2]1800 J'!$A$10:$M$303,6,FALSE)</f>
        <v>0.14809782608695651</v>
      </c>
      <c r="G90" s="260">
        <f>VLOOKUP(A90,'[2]1800 J'!$A$10:$M$303,7,FALSE)</f>
        <v>857.78260869565213</v>
      </c>
    </row>
    <row r="91" spans="1:7">
      <c r="A91" s="360" t="s">
        <v>504</v>
      </c>
      <c r="B91" s="359" t="s">
        <v>40</v>
      </c>
      <c r="C91" s="257" t="str">
        <f>VLOOKUP(A91,'[2]1800 J'!$A$10:$M$303,3,FALSE)</f>
        <v>BLS</v>
      </c>
      <c r="D91" s="261">
        <f>VLOOKUP(A91,'[2]1800 J'!$A$10:$M$303,4,FALSE)</f>
        <v>451812</v>
      </c>
      <c r="E91" s="260">
        <f>VLOOKUP(A91,'[2]1800 J'!$A$10:$M$303,5,FALSE)</f>
        <v>67585</v>
      </c>
      <c r="F91" s="259">
        <f>VLOOKUP(A91,'[2]1800 J'!$A$10:$M$303,6,FALSE)</f>
        <v>0.14958655369932627</v>
      </c>
      <c r="G91" s="260">
        <f>VLOOKUP(A91,'[2]1800 J'!$A$10:$M$303,7,FALSE)</f>
        <v>2938.478260869565</v>
      </c>
    </row>
    <row r="92" spans="1:7">
      <c r="A92" s="360" t="s">
        <v>449</v>
      </c>
      <c r="B92" s="359" t="s">
        <v>207</v>
      </c>
      <c r="C92" s="257" t="str">
        <f>VLOOKUP(A92,'[2]1800 J'!$A$10:$M$303,3,FALSE)</f>
        <v>BL</v>
      </c>
      <c r="D92" s="261">
        <f>VLOOKUP(A92,'[2]1800 J'!$A$10:$M$303,4,FALSE)</f>
        <v>7015</v>
      </c>
      <c r="E92" s="260">
        <f>VLOOKUP(A92,'[2]1800 J'!$A$10:$M$303,5,FALSE)</f>
        <v>1058</v>
      </c>
      <c r="F92" s="259">
        <f>VLOOKUP(A92,'[2]1800 J'!$A$10:$M$303,6,FALSE)</f>
        <v>0.15081967213114755</v>
      </c>
      <c r="G92" s="260">
        <f>VLOOKUP(A92,'[2]1800 J'!$A$10:$M$303,7,FALSE)</f>
        <v>46</v>
      </c>
    </row>
    <row r="93" spans="1:7">
      <c r="A93" s="360" t="s">
        <v>506</v>
      </c>
      <c r="B93" s="359" t="s">
        <v>247</v>
      </c>
      <c r="C93" s="257" t="str">
        <f>VLOOKUP(A93,'[2]1800 J'!$A$10:$M$303,3,FALSE)</f>
        <v>BLSC</v>
      </c>
      <c r="D93" s="261">
        <f>VLOOKUP(A93,'[2]1800 J'!$A$10:$M$303,4,FALSE)</f>
        <v>332486.73684210528</v>
      </c>
      <c r="E93" s="260">
        <f>VLOOKUP(A93,'[2]1800 J'!$A$10:$M$303,5,FALSE)</f>
        <v>50447</v>
      </c>
      <c r="F93" s="259">
        <f>VLOOKUP(A93,'[2]1800 J'!$A$10:$M$303,6,FALSE)</f>
        <v>0.15172635299421519</v>
      </c>
      <c r="G93" s="260">
        <f>VLOOKUP(A93,'[2]1800 J'!$A$10:$M$303,7,FALSE)</f>
        <v>2320.8062953995159</v>
      </c>
    </row>
    <row r="94" spans="1:7">
      <c r="A94" s="360" t="s">
        <v>580</v>
      </c>
      <c r="B94" s="359" t="s">
        <v>283</v>
      </c>
      <c r="C94" s="257" t="str">
        <f>VLOOKUP(A94,'[2]1800 J'!$A$10:$M$303,3,FALSE)</f>
        <v>BL</v>
      </c>
      <c r="D94" s="261">
        <f>VLOOKUP(A94,'[2]1800 J'!$A$10:$M$303,4,FALSE)</f>
        <v>77220</v>
      </c>
      <c r="E94" s="260">
        <f>VLOOKUP(A94,'[2]1800 J'!$A$10:$M$303,5,FALSE)</f>
        <v>11735</v>
      </c>
      <c r="F94" s="259">
        <f>VLOOKUP(A94,'[2]1800 J'!$A$10:$M$303,6,FALSE)</f>
        <v>0.15196840196840197</v>
      </c>
      <c r="G94" s="260">
        <f>VLOOKUP(A94,'[2]1800 J'!$A$10:$M$303,7,FALSE)</f>
        <v>533.40909090909088</v>
      </c>
    </row>
    <row r="95" spans="1:7">
      <c r="A95" s="360" t="s">
        <v>546</v>
      </c>
      <c r="B95" s="359" t="s">
        <v>71</v>
      </c>
      <c r="C95" s="257" t="str">
        <f>VLOOKUP(A95,'[2]1800 J'!$A$10:$M$303,3,FALSE)</f>
        <v>BLC</v>
      </c>
      <c r="D95" s="261">
        <f>VLOOKUP(A95,'[2]1800 J'!$A$10:$M$303,4,FALSE)</f>
        <v>20723</v>
      </c>
      <c r="E95" s="260">
        <f>VLOOKUP(A95,'[2]1800 J'!$A$10:$M$303,5,FALSE)</f>
        <v>3158</v>
      </c>
      <c r="F95" s="259">
        <f>VLOOKUP(A95,'[2]1800 J'!$A$10:$M$303,6,FALSE)</f>
        <v>0.15239106307001882</v>
      </c>
      <c r="G95" s="260">
        <f>VLOOKUP(A95,'[2]1800 J'!$A$10:$M$303,7,FALSE)</f>
        <v>137.30434782608697</v>
      </c>
    </row>
    <row r="96" spans="1:7">
      <c r="A96" s="360" t="s">
        <v>372</v>
      </c>
      <c r="B96" s="359" t="s">
        <v>132</v>
      </c>
      <c r="C96" s="257" t="str">
        <f>VLOOKUP(A96,'[2]1800 J'!$A$10:$M$303,3,FALSE)</f>
        <v>BLS</v>
      </c>
      <c r="D96" s="261">
        <f>VLOOKUP(A96,'[2]1800 J'!$A$10:$M$303,4,FALSE)</f>
        <v>55131</v>
      </c>
      <c r="E96" s="260">
        <f>VLOOKUP(A96,'[2]1800 J'!$A$10:$M$303,5,FALSE)</f>
        <v>8501</v>
      </c>
      <c r="F96" s="259">
        <f>VLOOKUP(A96,'[2]1800 J'!$A$10:$M$303,6,FALSE)</f>
        <v>0.15419636864921732</v>
      </c>
      <c r="G96" s="260">
        <f>VLOOKUP(A96,'[2]1800 J'!$A$10:$M$303,7,FALSE)</f>
        <v>369.60869565217394</v>
      </c>
    </row>
    <row r="97" spans="1:7">
      <c r="A97" s="360" t="s">
        <v>394</v>
      </c>
      <c r="B97" s="359" t="s">
        <v>154</v>
      </c>
      <c r="C97" s="257" t="str">
        <f>VLOOKUP(A97,'[2]1800 J'!$A$10:$M$303,3,FALSE)</f>
        <v>BL</v>
      </c>
      <c r="D97" s="261">
        <f>VLOOKUP(A97,'[2]1800 J'!$A$10:$M$303,4,FALSE)</f>
        <v>23345</v>
      </c>
      <c r="E97" s="260">
        <f>VLOOKUP(A97,'[2]1800 J'!$A$10:$M$303,5,FALSE)</f>
        <v>3652</v>
      </c>
      <c r="F97" s="259">
        <f>VLOOKUP(A97,'[2]1800 J'!$A$10:$M$303,6,FALSE)</f>
        <v>0.15643606768044549</v>
      </c>
      <c r="G97" s="260">
        <f>VLOOKUP(A97,'[2]1800 J'!$A$10:$M$303,7,FALSE)</f>
        <v>158.78260869565219</v>
      </c>
    </row>
    <row r="98" spans="1:7">
      <c r="A98" s="360" t="s">
        <v>542</v>
      </c>
      <c r="B98" s="359" t="s">
        <v>67</v>
      </c>
      <c r="C98" s="257" t="str">
        <f>VLOOKUP(A98,'[2]1800 J'!$A$10:$M$303,3,FALSE)</f>
        <v>BLS</v>
      </c>
      <c r="D98" s="261">
        <f>VLOOKUP(A98,'[2]1800 J'!$A$10:$M$303,4,FALSE)</f>
        <v>129651</v>
      </c>
      <c r="E98" s="260">
        <f>VLOOKUP(A98,'[2]1800 J'!$A$10:$M$303,5,FALSE)</f>
        <v>20325</v>
      </c>
      <c r="F98" s="259">
        <f>VLOOKUP(A98,'[2]1800 J'!$A$10:$M$303,6,FALSE)</f>
        <v>0.15676701298100285</v>
      </c>
      <c r="G98" s="260">
        <f>VLOOKUP(A98,'[2]1800 J'!$A$10:$M$303,7,FALSE)</f>
        <v>883.695652173913</v>
      </c>
    </row>
    <row r="99" spans="1:7">
      <c r="A99" s="360" t="s">
        <v>316</v>
      </c>
      <c r="B99" s="359" t="s">
        <v>92</v>
      </c>
      <c r="C99" s="257" t="str">
        <f>VLOOKUP(A99,'[2]1800 J'!$A$10:$M$303,3,FALSE)</f>
        <v>BLS</v>
      </c>
      <c r="D99" s="261">
        <f>VLOOKUP(A99,'[2]1800 J'!$A$10:$M$303,4,FALSE)</f>
        <v>4510</v>
      </c>
      <c r="E99" s="260">
        <f>VLOOKUP(A99,'[2]1800 J'!$A$10:$M$303,5,FALSE)</f>
        <v>710</v>
      </c>
      <c r="F99" s="259">
        <f>VLOOKUP(A99,'[2]1800 J'!$A$10:$M$303,6,FALSE)</f>
        <v>0.1574279379157428</v>
      </c>
      <c r="G99" s="260">
        <f>VLOOKUP(A99,'[2]1800 J'!$A$10:$M$303,7,FALSE)</f>
        <v>32.272727272727273</v>
      </c>
    </row>
    <row r="100" spans="1:7">
      <c r="A100" s="360" t="s">
        <v>568</v>
      </c>
      <c r="B100" s="359" t="s">
        <v>273</v>
      </c>
      <c r="C100" s="257" t="str">
        <f>VLOOKUP(A100,'[2]1800 J'!$A$10:$M$303,3,FALSE)</f>
        <v>BL</v>
      </c>
      <c r="D100" s="261">
        <f>VLOOKUP(A100,'[2]1800 J'!$A$10:$M$303,4,FALSE)</f>
        <v>13915</v>
      </c>
      <c r="E100" s="260">
        <f>VLOOKUP(A100,'[2]1800 J'!$A$10:$M$303,5,FALSE)</f>
        <v>2207</v>
      </c>
      <c r="F100" s="259">
        <f>VLOOKUP(A100,'[2]1800 J'!$A$10:$M$303,6,FALSE)</f>
        <v>0.15860582105641394</v>
      </c>
      <c r="G100" s="260">
        <f>VLOOKUP(A100,'[2]1800 J'!$A$10:$M$303,7,FALSE)</f>
        <v>95.956521739130437</v>
      </c>
    </row>
    <row r="101" spans="1:7">
      <c r="A101" s="360" t="s">
        <v>401</v>
      </c>
      <c r="B101" s="359" t="s">
        <v>161</v>
      </c>
      <c r="C101" s="257" t="str">
        <f>VLOOKUP(A101,'[2]1800 J'!$A$10:$M$303,3,FALSE)</f>
        <v>BL</v>
      </c>
      <c r="D101" s="261">
        <f>VLOOKUP(A101,'[2]1800 J'!$A$10:$M$303,4,FALSE)</f>
        <v>31479</v>
      </c>
      <c r="E101" s="260">
        <f>VLOOKUP(A101,'[2]1800 J'!$A$10:$M$303,5,FALSE)</f>
        <v>4994</v>
      </c>
      <c r="F101" s="259">
        <f>VLOOKUP(A101,'[2]1800 J'!$A$10:$M$303,6,FALSE)</f>
        <v>0.15864544617046286</v>
      </c>
      <c r="G101" s="260">
        <f>VLOOKUP(A101,'[2]1800 J'!$A$10:$M$303,7,FALSE)</f>
        <v>237.8095238095238</v>
      </c>
    </row>
    <row r="102" spans="1:7">
      <c r="A102" s="360" t="s">
        <v>301</v>
      </c>
      <c r="B102" s="359" t="s">
        <v>76</v>
      </c>
      <c r="C102" s="257" t="str">
        <f>VLOOKUP(A102,'[2]1800 J'!$A$10:$M$303,3,FALSE)</f>
        <v>BL</v>
      </c>
      <c r="D102" s="261">
        <f>VLOOKUP(A102,'[2]1800 J'!$A$10:$M$303,4,FALSE)</f>
        <v>9361</v>
      </c>
      <c r="E102" s="260">
        <f>VLOOKUP(A102,'[2]1800 J'!$A$10:$M$303,5,FALSE)</f>
        <v>1487</v>
      </c>
      <c r="F102" s="259">
        <f>VLOOKUP(A102,'[2]1800 J'!$A$10:$M$303,6,FALSE)</f>
        <v>0.15885055015489799</v>
      </c>
      <c r="G102" s="260">
        <f>VLOOKUP(A102,'[2]1800 J'!$A$10:$M$303,7,FALSE)</f>
        <v>64.652173913043484</v>
      </c>
    </row>
    <row r="103" spans="1:7">
      <c r="A103" s="360" t="s">
        <v>432</v>
      </c>
      <c r="B103" s="359" t="s">
        <v>190</v>
      </c>
      <c r="C103" s="257" t="str">
        <f>VLOOKUP(A103,'[2]1800 J'!$A$10:$M$303,3,FALSE)</f>
        <v>BLC</v>
      </c>
      <c r="D103" s="261">
        <f>VLOOKUP(A103,'[2]1800 J'!$A$10:$M$303,4,FALSE)</f>
        <v>17204</v>
      </c>
      <c r="E103" s="260">
        <f>VLOOKUP(A103,'[2]1800 J'!$A$10:$M$303,5,FALSE)</f>
        <v>2751</v>
      </c>
      <c r="F103" s="259">
        <f>VLOOKUP(A103,'[2]1800 J'!$A$10:$M$303,6,FALSE)</f>
        <v>0.15990467333178329</v>
      </c>
      <c r="G103" s="260">
        <f>VLOOKUP(A103,'[2]1800 J'!$A$10:$M$303,7,FALSE)</f>
        <v>125.04545454545455</v>
      </c>
    </row>
    <row r="104" spans="1:7">
      <c r="A104" s="360" t="s">
        <v>452</v>
      </c>
      <c r="B104" s="359" t="s">
        <v>210</v>
      </c>
      <c r="C104" s="257" t="str">
        <f>VLOOKUP(A104,'[2]1800 J'!$A$10:$M$303,3,FALSE)</f>
        <v>BL</v>
      </c>
      <c r="D104" s="261">
        <f>VLOOKUP(A104,'[2]1800 J'!$A$10:$M$303,4,FALSE)</f>
        <v>4439</v>
      </c>
      <c r="E104" s="260">
        <f>VLOOKUP(A104,'[2]1800 J'!$A$10:$M$303,5,FALSE)</f>
        <v>711</v>
      </c>
      <c r="F104" s="259">
        <f>VLOOKUP(A104,'[2]1800 J'!$A$10:$M$303,6,FALSE)</f>
        <v>0.16017120973192162</v>
      </c>
      <c r="G104" s="260">
        <f>VLOOKUP(A104,'[2]1800 J'!$A$10:$M$303,7,FALSE)</f>
        <v>30.913043478260871</v>
      </c>
    </row>
    <row r="105" spans="1:7">
      <c r="A105" s="360" t="s">
        <v>495</v>
      </c>
      <c r="B105" s="359" t="s">
        <v>32</v>
      </c>
      <c r="C105" s="257" t="str">
        <f>VLOOKUP(A105,'[2]1800 J'!$A$10:$M$303,3,FALSE)</f>
        <v>BLS</v>
      </c>
      <c r="D105" s="261">
        <f>VLOOKUP(A105,'[2]1800 J'!$A$10:$M$303,4,FALSE)</f>
        <v>95942</v>
      </c>
      <c r="E105" s="260">
        <f>VLOOKUP(A105,'[2]1800 J'!$A$10:$M$303,5,FALSE)</f>
        <v>15803</v>
      </c>
      <c r="F105" s="259">
        <f>VLOOKUP(A105,'[2]1800 J'!$A$10:$M$303,6,FALSE)</f>
        <v>0.16471409810093599</v>
      </c>
      <c r="G105" s="260">
        <f>VLOOKUP(A105,'[2]1800 J'!$A$10:$M$303,7,FALSE)</f>
        <v>718.31818181818187</v>
      </c>
    </row>
    <row r="106" spans="1:7">
      <c r="A106" s="360" t="s">
        <v>325</v>
      </c>
      <c r="B106" s="359" t="s">
        <v>653</v>
      </c>
      <c r="C106" s="257" t="str">
        <f>VLOOKUP(A106,'[2]1800 J'!$A$10:$M$303,3,FALSE)</f>
        <v>BLC</v>
      </c>
      <c r="D106" s="261">
        <f>VLOOKUP(A106,'[2]1800 J'!$A$10:$M$303,4,FALSE)</f>
        <v>570944</v>
      </c>
      <c r="E106" s="260">
        <f>VLOOKUP(A106,'[2]1800 J'!$A$10:$M$303,5,FALSE)</f>
        <v>94125</v>
      </c>
      <c r="F106" s="259">
        <f>VLOOKUP(A106,'[2]1800 J'!$A$10:$M$303,6,FALSE)</f>
        <v>0.16485855005044278</v>
      </c>
      <c r="G106" s="260">
        <f>VLOOKUP(A106,'[2]1800 J'!$A$10:$M$303,7,FALSE)</f>
        <v>4278.409090909091</v>
      </c>
    </row>
    <row r="107" spans="1:7">
      <c r="A107" s="360" t="s">
        <v>520</v>
      </c>
      <c r="B107" s="359" t="s">
        <v>49</v>
      </c>
      <c r="C107" s="257" t="str">
        <f>VLOOKUP(A107,'[2]1800 J'!$A$10:$M$303,3,FALSE)</f>
        <v>BL</v>
      </c>
      <c r="D107" s="261">
        <f>VLOOKUP(A107,'[2]1800 J'!$A$10:$M$303,4,FALSE)</f>
        <v>43056</v>
      </c>
      <c r="E107" s="260">
        <f>VLOOKUP(A107,'[2]1800 J'!$A$10:$M$303,5,FALSE)</f>
        <v>7201</v>
      </c>
      <c r="F107" s="259">
        <f>VLOOKUP(A107,'[2]1800 J'!$A$10:$M$303,6,FALSE)</f>
        <v>0.16724730583426237</v>
      </c>
      <c r="G107" s="260">
        <f>VLOOKUP(A107,'[2]1800 J'!$A$10:$M$303,7,FALSE)</f>
        <v>313.08695652173913</v>
      </c>
    </row>
    <row r="108" spans="1:7">
      <c r="A108" s="360" t="s">
        <v>575</v>
      </c>
      <c r="B108" s="359" t="s">
        <v>279</v>
      </c>
      <c r="C108" s="257" t="str">
        <f>VLOOKUP(A108,'[2]1800 J'!$A$10:$M$303,3,FALSE)</f>
        <v>BL</v>
      </c>
      <c r="D108" s="261">
        <f>VLOOKUP(A108,'[2]1800 J'!$A$10:$M$303,4,FALSE)</f>
        <v>3151</v>
      </c>
      <c r="E108" s="260">
        <f>VLOOKUP(A108,'[2]1800 J'!$A$10:$M$303,5,FALSE)</f>
        <v>527</v>
      </c>
      <c r="F108" s="259">
        <f>VLOOKUP(A108,'[2]1800 J'!$A$10:$M$303,6,FALSE)</f>
        <v>0.16724849254205015</v>
      </c>
      <c r="G108" s="260">
        <f>VLOOKUP(A108,'[2]1800 J'!$A$10:$M$303,7,FALSE)</f>
        <v>22.913043478260871</v>
      </c>
    </row>
    <row r="109" spans="1:7">
      <c r="A109" s="360" t="s">
        <v>438</v>
      </c>
      <c r="B109" s="359" t="s">
        <v>196</v>
      </c>
      <c r="C109" s="257" t="str">
        <f>VLOOKUP(A109,'[2]1800 J'!$A$10:$M$303,3,FALSE)</f>
        <v>BLC</v>
      </c>
      <c r="D109" s="261">
        <f>VLOOKUP(A109,'[2]1800 J'!$A$10:$M$303,4,FALSE)</f>
        <v>17182</v>
      </c>
      <c r="E109" s="260">
        <f>VLOOKUP(A109,'[2]1800 J'!$A$10:$M$303,5,FALSE)</f>
        <v>2965</v>
      </c>
      <c r="F109" s="259">
        <f>VLOOKUP(A109,'[2]1800 J'!$A$10:$M$303,6,FALSE)</f>
        <v>0.1725643114887673</v>
      </c>
      <c r="G109" s="260">
        <f>VLOOKUP(A109,'[2]1800 J'!$A$10:$M$303,7,FALSE)</f>
        <v>134.77272727272728</v>
      </c>
    </row>
    <row r="110" spans="1:7">
      <c r="A110" s="360" t="s">
        <v>402</v>
      </c>
      <c r="B110" s="359" t="s">
        <v>162</v>
      </c>
      <c r="C110" s="257" t="str">
        <f>VLOOKUP(A110,'[2]1800 J'!$A$10:$M$303,3,FALSE)</f>
        <v>BLS</v>
      </c>
      <c r="D110" s="261">
        <f>VLOOKUP(A110,'[2]1800 J'!$A$10:$M$303,4,FALSE)</f>
        <v>343848.17391304346</v>
      </c>
      <c r="E110" s="260">
        <f>VLOOKUP(A110,'[2]1800 J'!$A$10:$M$303,5,FALSE)</f>
        <v>59495</v>
      </c>
      <c r="F110" s="259">
        <f>VLOOKUP(A110,'[2]1800 J'!$A$10:$M$303,6,FALSE)</f>
        <v>0.17302694768722496</v>
      </c>
      <c r="G110" s="260">
        <f>VLOOKUP(A110,'[2]1800 J'!$A$10:$M$303,7,FALSE)</f>
        <v>2725.8665338645419</v>
      </c>
    </row>
    <row r="111" spans="1:7">
      <c r="A111" s="360" t="s">
        <v>515</v>
      </c>
      <c r="B111" s="359" t="s">
        <v>44</v>
      </c>
      <c r="C111" s="257" t="str">
        <f>VLOOKUP(A111,'[2]1800 J'!$A$10:$M$303,3,FALSE)</f>
        <v>BL</v>
      </c>
      <c r="D111" s="261">
        <f>VLOOKUP(A111,'[2]1800 J'!$A$10:$M$303,4,FALSE)</f>
        <v>11661</v>
      </c>
      <c r="E111" s="260">
        <f>VLOOKUP(A111,'[2]1800 J'!$A$10:$M$303,5,FALSE)</f>
        <v>2038</v>
      </c>
      <c r="F111" s="259">
        <f>VLOOKUP(A111,'[2]1800 J'!$A$10:$M$303,6,FALSE)</f>
        <v>0.17477060286424834</v>
      </c>
      <c r="G111" s="260">
        <f>VLOOKUP(A111,'[2]1800 J'!$A$10:$M$303,7,FALSE)</f>
        <v>88.608695652173907</v>
      </c>
    </row>
    <row r="112" spans="1:7">
      <c r="A112" s="360" t="s">
        <v>331</v>
      </c>
      <c r="B112" s="359" t="s">
        <v>106</v>
      </c>
      <c r="C112" s="257" t="str">
        <f>VLOOKUP(A112,'[2]1800 J'!$A$10:$M$303,3,FALSE)</f>
        <v>BL</v>
      </c>
      <c r="D112" s="261">
        <f>VLOOKUP(A112,'[2]1800 J'!$A$10:$M$303,4,FALSE)</f>
        <v>13684</v>
      </c>
      <c r="E112" s="260">
        <f>VLOOKUP(A112,'[2]1800 J'!$A$10:$M$303,5,FALSE)</f>
        <v>2404</v>
      </c>
      <c r="F112" s="259">
        <f>VLOOKUP(A112,'[2]1800 J'!$A$10:$M$303,6,FALSE)</f>
        <v>0.17567962584039754</v>
      </c>
      <c r="G112" s="260">
        <f>VLOOKUP(A112,'[2]1800 J'!$A$10:$M$303,7,FALSE)</f>
        <v>109.27272727272727</v>
      </c>
    </row>
    <row r="113" spans="1:7">
      <c r="A113" s="360" t="s">
        <v>524</v>
      </c>
      <c r="B113" s="359" t="s">
        <v>53</v>
      </c>
      <c r="C113" s="257" t="str">
        <f>VLOOKUP(A113,'[2]1800 J'!$A$10:$M$303,3,FALSE)</f>
        <v>BLS</v>
      </c>
      <c r="D113" s="261">
        <f>VLOOKUP(A113,'[2]1800 J'!$A$10:$M$303,4,FALSE)</f>
        <v>100579</v>
      </c>
      <c r="E113" s="260">
        <f>VLOOKUP(A113,'[2]1800 J'!$A$10:$M$303,5,FALSE)</f>
        <v>17754</v>
      </c>
      <c r="F113" s="259">
        <f>VLOOKUP(A113,'[2]1800 J'!$A$10:$M$303,6,FALSE)</f>
        <v>0.17651796100577655</v>
      </c>
      <c r="G113" s="260">
        <f>VLOOKUP(A113,'[2]1800 J'!$A$10:$M$303,7,FALSE)</f>
        <v>771.91304347826087</v>
      </c>
    </row>
    <row r="114" spans="1:7">
      <c r="A114" s="360" t="s">
        <v>552</v>
      </c>
      <c r="B114" s="359" t="s">
        <v>258</v>
      </c>
      <c r="C114" s="257" t="str">
        <f>VLOOKUP(A114,'[2]1800 J'!$A$10:$M$303,3,FALSE)</f>
        <v>BLS</v>
      </c>
      <c r="D114" s="261">
        <f>VLOOKUP(A114,'[2]1800 J'!$A$10:$M$303,4,FALSE)</f>
        <v>130725</v>
      </c>
      <c r="E114" s="260">
        <f>VLOOKUP(A114,'[2]1800 J'!$A$10:$M$303,5,FALSE)</f>
        <v>23403</v>
      </c>
      <c r="F114" s="259">
        <f>VLOOKUP(A114,'[2]1800 J'!$A$10:$M$303,6,FALSE)</f>
        <v>0.17902467010900747</v>
      </c>
      <c r="G114" s="260">
        <f>VLOOKUP(A114,'[2]1800 J'!$A$10:$M$303,7,FALSE)</f>
        <v>1114.4285714285713</v>
      </c>
    </row>
    <row r="115" spans="1:7">
      <c r="A115" s="360" t="s">
        <v>314</v>
      </c>
      <c r="B115" s="359" t="s">
        <v>90</v>
      </c>
      <c r="C115" s="257" t="str">
        <f>VLOOKUP(A115,'[2]1800 J'!$A$10:$M$303,3,FALSE)</f>
        <v>BLS</v>
      </c>
      <c r="D115" s="261">
        <f>VLOOKUP(A115,'[2]1800 J'!$A$10:$M$303,4,FALSE)</f>
        <v>169290</v>
      </c>
      <c r="E115" s="260">
        <f>VLOOKUP(A115,'[2]1800 J'!$A$10:$M$303,5,FALSE)</f>
        <v>30404</v>
      </c>
      <c r="F115" s="259">
        <f>VLOOKUP(A115,'[2]1800 J'!$A$10:$M$303,6,FALSE)</f>
        <v>0.17959714100064977</v>
      </c>
      <c r="G115" s="260">
        <f>VLOOKUP(A115,'[2]1800 J'!$A$10:$M$303,7,FALSE)</f>
        <v>1382</v>
      </c>
    </row>
    <row r="116" spans="1:7">
      <c r="A116" s="360" t="s">
        <v>329</v>
      </c>
      <c r="B116" s="359" t="s">
        <v>104</v>
      </c>
      <c r="C116" s="257" t="str">
        <f>VLOOKUP(A116,'[2]1800 J'!$A$10:$M$303,3,FALSE)</f>
        <v>BL</v>
      </c>
      <c r="D116" s="261">
        <f>VLOOKUP(A116,'[2]1800 J'!$A$10:$M$303,4,FALSE)</f>
        <v>9828</v>
      </c>
      <c r="E116" s="260">
        <f>VLOOKUP(A116,'[2]1800 J'!$A$10:$M$303,5,FALSE)</f>
        <v>1769</v>
      </c>
      <c r="F116" s="259">
        <f>VLOOKUP(A116,'[2]1800 J'!$A$10:$M$303,6,FALSE)</f>
        <v>0.17999592999593</v>
      </c>
      <c r="G116" s="260">
        <f>VLOOKUP(A116,'[2]1800 J'!$A$10:$M$303,7,FALSE)</f>
        <v>84.238095238095241</v>
      </c>
    </row>
    <row r="117" spans="1:7">
      <c r="A117" s="360" t="s">
        <v>496</v>
      </c>
      <c r="B117" s="359" t="s">
        <v>33</v>
      </c>
      <c r="C117" s="257" t="str">
        <f>VLOOKUP(A117,'[2]1800 J'!$A$10:$M$303,3,FALSE)</f>
        <v>BL</v>
      </c>
      <c r="D117" s="261">
        <f>VLOOKUP(A117,'[2]1800 J'!$A$10:$M$303,4,FALSE)</f>
        <v>107595.54545454546</v>
      </c>
      <c r="E117" s="260">
        <f>VLOOKUP(A117,'[2]1800 J'!$A$10:$M$303,5,FALSE)</f>
        <v>19401</v>
      </c>
      <c r="F117" s="259">
        <f>VLOOKUP(A117,'[2]1800 J'!$A$10:$M$303,6,FALSE)</f>
        <v>0.18031415629744726</v>
      </c>
      <c r="G117" s="260">
        <f>VLOOKUP(A117,'[2]1800 J'!$A$10:$M$303,7,FALSE)</f>
        <v>885.52282157676348</v>
      </c>
    </row>
    <row r="118" spans="1:7">
      <c r="A118" s="360" t="s">
        <v>490</v>
      </c>
      <c r="B118" s="359" t="s">
        <v>27</v>
      </c>
      <c r="C118" s="257" t="str">
        <f>VLOOKUP(A118,'[2]1800 J'!$A$10:$M$303,3,FALSE)</f>
        <v>BL</v>
      </c>
      <c r="D118" s="261">
        <f>VLOOKUP(A118,'[2]1800 J'!$A$10:$M$303,4,FALSE)</f>
        <v>75091.5</v>
      </c>
      <c r="E118" s="260">
        <f>VLOOKUP(A118,'[2]1800 J'!$A$10:$M$303,5,FALSE)</f>
        <v>13559</v>
      </c>
      <c r="F118" s="259">
        <f>VLOOKUP(A118,'[2]1800 J'!$A$10:$M$303,6,FALSE)</f>
        <v>0.1805663756883269</v>
      </c>
      <c r="G118" s="260">
        <f>VLOOKUP(A118,'[2]1800 J'!$A$10:$M$303,7,FALSE)</f>
        <v>661.41463414634143</v>
      </c>
    </row>
    <row r="119" spans="1:7">
      <c r="A119" s="360" t="s">
        <v>454</v>
      </c>
      <c r="B119" s="359" t="s">
        <v>212</v>
      </c>
      <c r="C119" s="257" t="str">
        <f>VLOOKUP(A119,'[2]1800 J'!$A$10:$M$303,3,FALSE)</f>
        <v>BLS</v>
      </c>
      <c r="D119" s="261">
        <f>VLOOKUP(A119,'[2]1800 J'!$A$10:$M$303,4,FALSE)</f>
        <v>92290</v>
      </c>
      <c r="E119" s="260">
        <f>VLOOKUP(A119,'[2]1800 J'!$A$10:$M$303,5,FALSE)</f>
        <v>16817</v>
      </c>
      <c r="F119" s="259">
        <f>VLOOKUP(A119,'[2]1800 J'!$A$10:$M$303,6,FALSE)</f>
        <v>0.18221909199263192</v>
      </c>
      <c r="G119" s="260">
        <f>VLOOKUP(A119,'[2]1800 J'!$A$10:$M$303,7,FALSE)</f>
        <v>764.40909090909088</v>
      </c>
    </row>
    <row r="120" spans="1:7">
      <c r="A120" s="360" t="s">
        <v>397</v>
      </c>
      <c r="B120" s="359" t="s">
        <v>157</v>
      </c>
      <c r="C120" s="257" t="str">
        <f>VLOOKUP(A120,'[2]1800 J'!$A$10:$M$303,3,FALSE)</f>
        <v>BLS</v>
      </c>
      <c r="D120" s="261">
        <f>VLOOKUP(A120,'[2]1800 J'!$A$10:$M$303,4,FALSE)</f>
        <v>489698</v>
      </c>
      <c r="E120" s="260">
        <f>VLOOKUP(A120,'[2]1800 J'!$A$10:$M$303,5,FALSE)</f>
        <v>89964</v>
      </c>
      <c r="F120" s="259">
        <f>VLOOKUP(A120,'[2]1800 J'!$A$10:$M$303,6,FALSE)</f>
        <v>0.1837132273360316</v>
      </c>
      <c r="G120" s="260">
        <f>VLOOKUP(A120,'[2]1800 J'!$A$10:$M$303,7,FALSE)</f>
        <v>4089.2727272727275</v>
      </c>
    </row>
    <row r="121" spans="1:7">
      <c r="A121" s="360" t="s">
        <v>383</v>
      </c>
      <c r="B121" s="359" t="s">
        <v>143</v>
      </c>
      <c r="C121" s="257" t="str">
        <f>VLOOKUP(A121,'[2]1800 J'!$A$10:$M$303,3,FALSE)</f>
        <v>BL</v>
      </c>
      <c r="D121" s="261">
        <f>VLOOKUP(A121,'[2]1800 J'!$A$10:$M$303,4,FALSE)</f>
        <v>3933</v>
      </c>
      <c r="E121" s="260">
        <f>VLOOKUP(A121,'[2]1800 J'!$A$10:$M$303,5,FALSE)</f>
        <v>727</v>
      </c>
      <c r="F121" s="259">
        <f>VLOOKUP(A121,'[2]1800 J'!$A$10:$M$303,6,FALSE)</f>
        <v>0.1848461734045258</v>
      </c>
      <c r="G121" s="260">
        <f>VLOOKUP(A121,'[2]1800 J'!$A$10:$M$303,7,FALSE)</f>
        <v>31.608695652173914</v>
      </c>
    </row>
    <row r="122" spans="1:7">
      <c r="A122" s="360" t="s">
        <v>381</v>
      </c>
      <c r="B122" s="359" t="s">
        <v>141</v>
      </c>
      <c r="C122" s="257" t="str">
        <f>VLOOKUP(A122,'[2]1800 J'!$A$10:$M$303,3,FALSE)</f>
        <v>BL</v>
      </c>
      <c r="D122" s="261">
        <f>VLOOKUP(A122,'[2]1800 J'!$A$10:$M$303,4,FALSE)</f>
        <v>8464</v>
      </c>
      <c r="E122" s="260">
        <f>VLOOKUP(A122,'[2]1800 J'!$A$10:$M$303,5,FALSE)</f>
        <v>1569</v>
      </c>
      <c r="F122" s="259">
        <f>VLOOKUP(A122,'[2]1800 J'!$A$10:$M$303,6,FALSE)</f>
        <v>0.1853733459357278</v>
      </c>
      <c r="G122" s="260">
        <f>VLOOKUP(A122,'[2]1800 J'!$A$10:$M$303,7,FALSE)</f>
        <v>68.217391304347828</v>
      </c>
    </row>
    <row r="123" spans="1:7">
      <c r="A123" s="360" t="s">
        <v>494</v>
      </c>
      <c r="B123" s="359" t="s">
        <v>31</v>
      </c>
      <c r="C123" s="257" t="str">
        <f>VLOOKUP(A123,'[2]1800 J'!$A$10:$M$303,3,FALSE)</f>
        <v>BL</v>
      </c>
      <c r="D123" s="261">
        <f>VLOOKUP(A123,'[2]1800 J'!$A$10:$M$303,4,FALSE)</f>
        <v>12535</v>
      </c>
      <c r="E123" s="260">
        <f>VLOOKUP(A123,'[2]1800 J'!$A$10:$M$303,5,FALSE)</f>
        <v>2370</v>
      </c>
      <c r="F123" s="259">
        <f>VLOOKUP(A123,'[2]1800 J'!$A$10:$M$303,6,FALSE)</f>
        <v>0.18907060231352213</v>
      </c>
      <c r="G123" s="260">
        <f>VLOOKUP(A123,'[2]1800 J'!$A$10:$M$303,7,FALSE)</f>
        <v>103.04347826086956</v>
      </c>
    </row>
    <row r="124" spans="1:7">
      <c r="A124" s="360" t="s">
        <v>525</v>
      </c>
      <c r="B124" s="359" t="s">
        <v>649</v>
      </c>
      <c r="C124" s="257" t="str">
        <f>VLOOKUP(A124,'[2]1800 J'!$A$10:$M$303,3,FALSE)</f>
        <v>BL</v>
      </c>
      <c r="D124" s="261">
        <f>VLOOKUP(A124,'[2]1800 J'!$A$10:$M$303,4,FALSE)</f>
        <v>92295</v>
      </c>
      <c r="E124" s="260">
        <f>VLOOKUP(A124,'[2]1800 J'!$A$10:$M$303,5,FALSE)</f>
        <v>17735</v>
      </c>
      <c r="F124" s="259">
        <f>VLOOKUP(A124,'[2]1800 J'!$A$10:$M$303,6,FALSE)</f>
        <v>0.19215558806002492</v>
      </c>
      <c r="G124" s="260">
        <f>VLOOKUP(A124,'[2]1800 J'!$A$10:$M$303,7,FALSE)</f>
        <v>844.52380952380952</v>
      </c>
    </row>
    <row r="125" spans="1:7">
      <c r="A125" s="360" t="s">
        <v>562</v>
      </c>
      <c r="B125" s="359" t="s">
        <v>267</v>
      </c>
      <c r="C125" s="257" t="str">
        <f>VLOOKUP(A125,'[2]1800 J'!$A$10:$M$303,3,FALSE)</f>
        <v>BLS</v>
      </c>
      <c r="D125" s="261">
        <f>VLOOKUP(A125,'[2]1800 J'!$A$10:$M$303,4,FALSE)</f>
        <v>29796</v>
      </c>
      <c r="E125" s="260">
        <f>VLOOKUP(A125,'[2]1800 J'!$A$10:$M$303,5,FALSE)</f>
        <v>5742</v>
      </c>
      <c r="F125" s="259">
        <f>VLOOKUP(A125,'[2]1800 J'!$A$10:$M$303,6,FALSE)</f>
        <v>0.19271043093032622</v>
      </c>
      <c r="G125" s="260">
        <f>VLOOKUP(A125,'[2]1800 J'!$A$10:$M$303,7,FALSE)</f>
        <v>294.46153846153845</v>
      </c>
    </row>
    <row r="126" spans="1:7">
      <c r="A126" s="360" t="s">
        <v>569</v>
      </c>
      <c r="B126" s="359" t="s">
        <v>341</v>
      </c>
      <c r="C126" s="257" t="str">
        <f>VLOOKUP(A126,'[2]1800 J'!$A$10:$M$303,3,FALSE)</f>
        <v>BL</v>
      </c>
      <c r="D126" s="261">
        <f>VLOOKUP(A126,'[2]1800 J'!$A$10:$M$303,4,FALSE)</f>
        <v>4646</v>
      </c>
      <c r="E126" s="260">
        <f>VLOOKUP(A126,'[2]1800 J'!$A$10:$M$303,5,FALSE)</f>
        <v>898</v>
      </c>
      <c r="F126" s="259">
        <f>VLOOKUP(A126,'[2]1800 J'!$A$10:$M$303,6,FALSE)</f>
        <v>0.19328454584588894</v>
      </c>
      <c r="G126" s="260">
        <f>VLOOKUP(A126,'[2]1800 J'!$A$10:$M$303,7,FALSE)</f>
        <v>39.043478260869563</v>
      </c>
    </row>
    <row r="127" spans="1:7">
      <c r="A127" s="360" t="s">
        <v>332</v>
      </c>
      <c r="B127" s="359" t="s">
        <v>107</v>
      </c>
      <c r="C127" s="257" t="str">
        <f>VLOOKUP(A127,'[2]1800 J'!$A$10:$M$303,3,FALSE)</f>
        <v>BL</v>
      </c>
      <c r="D127" s="261">
        <f>VLOOKUP(A127,'[2]1800 J'!$A$10:$M$303,4,FALSE)</f>
        <v>27214</v>
      </c>
      <c r="E127" s="260">
        <f>VLOOKUP(A127,'[2]1800 J'!$A$10:$M$303,5,FALSE)</f>
        <v>5287</v>
      </c>
      <c r="F127" s="259">
        <f>VLOOKUP(A127,'[2]1800 J'!$A$10:$M$303,6,FALSE)</f>
        <v>0.19427500551186888</v>
      </c>
      <c r="G127" s="260">
        <f>VLOOKUP(A127,'[2]1800 J'!$A$10:$M$303,7,FALSE)</f>
        <v>240.31818181818181</v>
      </c>
    </row>
    <row r="128" spans="1:7">
      <c r="A128" s="360" t="s">
        <v>304</v>
      </c>
      <c r="B128" s="359" t="s">
        <v>79</v>
      </c>
      <c r="C128" s="257" t="str">
        <f>VLOOKUP(A128,'[2]1800 J'!$A$10:$M$303,3,FALSE)</f>
        <v>BLSC</v>
      </c>
      <c r="D128" s="261">
        <f>VLOOKUP(A128,'[2]1800 J'!$A$10:$M$303,4,FALSE)</f>
        <v>371511</v>
      </c>
      <c r="E128" s="260">
        <f>VLOOKUP(A128,'[2]1800 J'!$A$10:$M$303,5,FALSE)</f>
        <v>72250</v>
      </c>
      <c r="F128" s="259">
        <f>VLOOKUP(A128,'[2]1800 J'!$A$10:$M$303,6,FALSE)</f>
        <v>0.19447607204093553</v>
      </c>
      <c r="G128" s="260">
        <f>VLOOKUP(A128,'[2]1800 J'!$A$10:$M$303,7,FALSE)</f>
        <v>3440.4761904761904</v>
      </c>
    </row>
    <row r="129" spans="1:7">
      <c r="A129" s="360" t="s">
        <v>487</v>
      </c>
      <c r="B129" s="359" t="s">
        <v>244</v>
      </c>
      <c r="C129" s="257" t="str">
        <f>VLOOKUP(A129,'[2]1800 J'!$A$10:$M$303,3,FALSE)</f>
        <v>BLS</v>
      </c>
      <c r="D129" s="261">
        <f>VLOOKUP(A129,'[2]1800 J'!$A$10:$M$303,4,FALSE)</f>
        <v>417773.79310344829</v>
      </c>
      <c r="E129" s="260">
        <f>VLOOKUP(A129,'[2]1800 J'!$A$10:$M$303,5,FALSE)</f>
        <v>81616</v>
      </c>
      <c r="F129" s="259">
        <f>VLOOKUP(A129,'[2]1800 J'!$A$10:$M$303,6,FALSE)</f>
        <v>0.19535931010347127</v>
      </c>
      <c r="G129" s="260">
        <f>VLOOKUP(A129,'[2]1800 J'!$A$10:$M$303,7,FALSE)</f>
        <v>3704.0125195618152</v>
      </c>
    </row>
    <row r="130" spans="1:7">
      <c r="A130" s="360" t="s">
        <v>468</v>
      </c>
      <c r="B130" s="359" t="s">
        <v>226</v>
      </c>
      <c r="C130" s="257" t="str">
        <f>VLOOKUP(A130,'[2]1800 J'!$A$10:$M$303,3,FALSE)</f>
        <v>BL</v>
      </c>
      <c r="D130" s="261">
        <f>VLOOKUP(A130,'[2]1800 J'!$A$10:$M$303,4,FALSE)</f>
        <v>13110</v>
      </c>
      <c r="E130" s="260">
        <f>VLOOKUP(A130,'[2]1800 J'!$A$10:$M$303,5,FALSE)</f>
        <v>2570</v>
      </c>
      <c r="F130" s="259">
        <f>VLOOKUP(A130,'[2]1800 J'!$A$10:$M$303,6,FALSE)</f>
        <v>0.19603356216628529</v>
      </c>
      <c r="G130" s="260">
        <f>VLOOKUP(A130,'[2]1800 J'!$A$10:$M$303,7,FALSE)</f>
        <v>111.73913043478261</v>
      </c>
    </row>
    <row r="131" spans="1:7">
      <c r="A131" s="360" t="s">
        <v>448</v>
      </c>
      <c r="B131" s="359" t="s">
        <v>206</v>
      </c>
      <c r="C131" s="257" t="str">
        <f>VLOOKUP(A131,'[2]1800 J'!$A$10:$M$303,3,FALSE)</f>
        <v>BL</v>
      </c>
      <c r="D131" s="261">
        <f>VLOOKUP(A131,'[2]1800 J'!$A$10:$M$303,4,FALSE)</f>
        <v>4935</v>
      </c>
      <c r="E131" s="260">
        <f>VLOOKUP(A131,'[2]1800 J'!$A$10:$M$303,5,FALSE)</f>
        <v>974</v>
      </c>
      <c r="F131" s="259">
        <f>VLOOKUP(A131,'[2]1800 J'!$A$10:$M$303,6,FALSE)</f>
        <v>0.19736575481256333</v>
      </c>
      <c r="G131" s="260">
        <f>VLOOKUP(A131,'[2]1800 J'!$A$10:$M$303,7,FALSE)</f>
        <v>46.38095238095238</v>
      </c>
    </row>
    <row r="132" spans="1:7">
      <c r="A132" s="360" t="s">
        <v>462</v>
      </c>
      <c r="B132" s="359" t="s">
        <v>220</v>
      </c>
      <c r="C132" s="257" t="str">
        <f>VLOOKUP(A132,'[2]1800 J'!$A$10:$M$303,3,FALSE)</f>
        <v>BLSC</v>
      </c>
      <c r="D132" s="261">
        <f>VLOOKUP(A132,'[2]1800 J'!$A$10:$M$303,4,FALSE)</f>
        <v>22609</v>
      </c>
      <c r="E132" s="260">
        <f>VLOOKUP(A132,'[2]1800 J'!$A$10:$M$303,5,FALSE)</f>
        <v>4474</v>
      </c>
      <c r="F132" s="259">
        <f>VLOOKUP(A132,'[2]1800 J'!$A$10:$M$303,6,FALSE)</f>
        <v>0.19788579769118492</v>
      </c>
      <c r="G132" s="260">
        <f>VLOOKUP(A132,'[2]1800 J'!$A$10:$M$303,7,FALSE)</f>
        <v>194.52173913043478</v>
      </c>
    </row>
    <row r="133" spans="1:7">
      <c r="A133" s="360" t="s">
        <v>461</v>
      </c>
      <c r="B133" s="359" t="s">
        <v>219</v>
      </c>
      <c r="C133" s="257" t="str">
        <f>VLOOKUP(A133,'[2]1800 J'!$A$10:$M$303,3,FALSE)</f>
        <v>BLC</v>
      </c>
      <c r="D133" s="261">
        <f>VLOOKUP(A133,'[2]1800 J'!$A$10:$M$303,4,FALSE)</f>
        <v>26519</v>
      </c>
      <c r="E133" s="260">
        <f>VLOOKUP(A133,'[2]1800 J'!$A$10:$M$303,5,FALSE)</f>
        <v>5248</v>
      </c>
      <c r="F133" s="259">
        <f>VLOOKUP(A133,'[2]1800 J'!$A$10:$M$303,6,FALSE)</f>
        <v>0.1978958482597383</v>
      </c>
      <c r="G133" s="260">
        <f>VLOOKUP(A133,'[2]1800 J'!$A$10:$M$303,7,FALSE)</f>
        <v>228.17391304347825</v>
      </c>
    </row>
    <row r="134" spans="1:7">
      <c r="A134" s="360" t="s">
        <v>433</v>
      </c>
      <c r="B134" s="359" t="s">
        <v>191</v>
      </c>
      <c r="C134" s="257" t="str">
        <f>VLOOKUP(A134,'[2]1800 J'!$A$10:$M$303,3,FALSE)</f>
        <v>BLS</v>
      </c>
      <c r="D134" s="261">
        <f>VLOOKUP(A134,'[2]1800 J'!$A$10:$M$303,4,FALSE)</f>
        <v>13271</v>
      </c>
      <c r="E134" s="260">
        <f>VLOOKUP(A134,'[2]1800 J'!$A$10:$M$303,5,FALSE)</f>
        <v>2636</v>
      </c>
      <c r="F134" s="259">
        <f>VLOOKUP(A134,'[2]1800 J'!$A$10:$M$303,6,FALSE)</f>
        <v>0.19862858865194785</v>
      </c>
      <c r="G134" s="260">
        <f>VLOOKUP(A134,'[2]1800 J'!$A$10:$M$303,7,FALSE)</f>
        <v>114.60869565217391</v>
      </c>
    </row>
    <row r="135" spans="1:7">
      <c r="A135" s="360" t="s">
        <v>514</v>
      </c>
      <c r="B135" s="359" t="s">
        <v>43</v>
      </c>
      <c r="C135" s="257" t="str">
        <f>VLOOKUP(A135,'[2]1800 J'!$A$10:$M$303,3,FALSE)</f>
        <v>BLC</v>
      </c>
      <c r="D135" s="261">
        <f>VLOOKUP(A135,'[2]1800 J'!$A$10:$M$303,4,FALSE)</f>
        <v>42504</v>
      </c>
      <c r="E135" s="260">
        <f>VLOOKUP(A135,'[2]1800 J'!$A$10:$M$303,5,FALSE)</f>
        <v>8496</v>
      </c>
      <c r="F135" s="259">
        <f>VLOOKUP(A135,'[2]1800 J'!$A$10:$M$303,6,FALSE)</f>
        <v>0.19988706945228685</v>
      </c>
      <c r="G135" s="260">
        <f>VLOOKUP(A135,'[2]1800 J'!$A$10:$M$303,7,FALSE)</f>
        <v>369.39130434782606</v>
      </c>
    </row>
    <row r="136" spans="1:7">
      <c r="A136" s="360" t="s">
        <v>531</v>
      </c>
      <c r="B136" s="359" t="s">
        <v>58</v>
      </c>
      <c r="C136" s="257" t="str">
        <f>VLOOKUP(A136,'[2]1800 J'!$A$10:$M$303,3,FALSE)</f>
        <v>BLS</v>
      </c>
      <c r="D136" s="261">
        <f>VLOOKUP(A136,'[2]1800 J'!$A$10:$M$303,4,FALSE)</f>
        <v>18964</v>
      </c>
      <c r="E136" s="260">
        <f>VLOOKUP(A136,'[2]1800 J'!$A$10:$M$303,5,FALSE)</f>
        <v>3848</v>
      </c>
      <c r="F136" s="259">
        <f>VLOOKUP(A136,'[2]1800 J'!$A$10:$M$303,6,FALSE)</f>
        <v>0.20291077831681079</v>
      </c>
      <c r="G136" s="260">
        <f>VLOOKUP(A136,'[2]1800 J'!$A$10:$M$303,7,FALSE)</f>
        <v>174.90909090909091</v>
      </c>
    </row>
    <row r="137" spans="1:7">
      <c r="A137" s="360" t="s">
        <v>317</v>
      </c>
      <c r="B137" s="359" t="s">
        <v>93</v>
      </c>
      <c r="C137" s="257" t="str">
        <f>VLOOKUP(A137,'[2]1800 J'!$A$10:$M$303,3,FALSE)</f>
        <v>BLC</v>
      </c>
      <c r="D137" s="261">
        <f>VLOOKUP(A137,'[2]1800 J'!$A$10:$M$303,4,FALSE)</f>
        <v>59791.6</v>
      </c>
      <c r="E137" s="260">
        <f>VLOOKUP(A137,'[2]1800 J'!$A$10:$M$303,5,FALSE)</f>
        <v>12199</v>
      </c>
      <c r="F137" s="259">
        <f>VLOOKUP(A137,'[2]1800 J'!$A$10:$M$303,6,FALSE)</f>
        <v>0.20402531459268528</v>
      </c>
      <c r="G137" s="260">
        <f>VLOOKUP(A137,'[2]1800 J'!$A$10:$M$303,7,FALSE)</f>
        <v>570.04672897196269</v>
      </c>
    </row>
    <row r="138" spans="1:7">
      <c r="A138" s="360" t="s">
        <v>441</v>
      </c>
      <c r="B138" s="359" t="s">
        <v>199</v>
      </c>
      <c r="C138" s="257" t="str">
        <f>VLOOKUP(A138,'[2]1800 J'!$A$10:$M$303,3,FALSE)</f>
        <v>BLC</v>
      </c>
      <c r="D138" s="261">
        <f>VLOOKUP(A138,'[2]1800 J'!$A$10:$M$303,4,FALSE)</f>
        <v>64699</v>
      </c>
      <c r="E138" s="260">
        <f>VLOOKUP(A138,'[2]1800 J'!$A$10:$M$303,5,FALSE)</f>
        <v>13222</v>
      </c>
      <c r="F138" s="259">
        <f>VLOOKUP(A138,'[2]1800 J'!$A$10:$M$303,6,FALSE)</f>
        <v>0.20436173665744448</v>
      </c>
      <c r="G138" s="260">
        <f>VLOOKUP(A138,'[2]1800 J'!$A$10:$M$303,7,FALSE)</f>
        <v>574.86956521739125</v>
      </c>
    </row>
    <row r="139" spans="1:7">
      <c r="A139" s="360" t="s">
        <v>555</v>
      </c>
      <c r="B139" s="359" t="s">
        <v>652</v>
      </c>
      <c r="C139" s="257" t="str">
        <f>VLOOKUP(A139,'[2]1800 J'!$A$10:$M$303,3,FALSE)</f>
        <v>BLSC</v>
      </c>
      <c r="D139" s="261">
        <f>VLOOKUP(A139,'[2]1800 J'!$A$10:$M$303,4,FALSE)</f>
        <v>19596</v>
      </c>
      <c r="E139" s="260">
        <f>VLOOKUP(A139,'[2]1800 J'!$A$10:$M$303,5,FALSE)</f>
        <v>4018</v>
      </c>
      <c r="F139" s="259">
        <f>VLOOKUP(A139,'[2]1800 J'!$A$10:$M$303,6,FALSE)</f>
        <v>0.20504184527454583</v>
      </c>
      <c r="G139" s="260">
        <f>VLOOKUP(A139,'[2]1800 J'!$A$10:$M$303,7,FALSE)</f>
        <v>174.69565217391303</v>
      </c>
    </row>
    <row r="140" spans="1:7">
      <c r="A140" s="360" t="s">
        <v>307</v>
      </c>
      <c r="B140" s="359" t="s">
        <v>83</v>
      </c>
      <c r="C140" s="257" t="str">
        <f>VLOOKUP(A140,'[2]1800 J'!$A$10:$M$303,3,FALSE)</f>
        <v>BLS</v>
      </c>
      <c r="D140" s="261">
        <f>VLOOKUP(A140,'[2]1800 J'!$A$10:$M$303,4,FALSE)</f>
        <v>66462</v>
      </c>
      <c r="E140" s="260">
        <f>VLOOKUP(A140,'[2]1800 J'!$A$10:$M$303,5,FALSE)</f>
        <v>13693</v>
      </c>
      <c r="F140" s="259">
        <f>VLOOKUP(A140,'[2]1800 J'!$A$10:$M$303,6,FALSE)</f>
        <v>0.20602750443862658</v>
      </c>
      <c r="G140" s="260">
        <f>VLOOKUP(A140,'[2]1800 J'!$A$10:$M$303,7,FALSE)</f>
        <v>622.40909090909088</v>
      </c>
    </row>
    <row r="141" spans="1:7">
      <c r="A141" s="360" t="s">
        <v>446</v>
      </c>
      <c r="B141" s="359" t="s">
        <v>204</v>
      </c>
      <c r="C141" s="257" t="str">
        <f>VLOOKUP(A141,'[2]1800 J'!$A$10:$M$303,3,FALSE)</f>
        <v>BL</v>
      </c>
      <c r="D141" s="261">
        <f>VLOOKUP(A141,'[2]1800 J'!$A$10:$M$303,4,FALSE)</f>
        <v>2829</v>
      </c>
      <c r="E141" s="260">
        <f>VLOOKUP(A141,'[2]1800 J'!$A$10:$M$303,5,FALSE)</f>
        <v>584</v>
      </c>
      <c r="F141" s="259">
        <f>VLOOKUP(A141,'[2]1800 J'!$A$10:$M$303,6,FALSE)</f>
        <v>0.20643336868151291</v>
      </c>
      <c r="G141" s="260">
        <f>VLOOKUP(A141,'[2]1800 J'!$A$10:$M$303,7,FALSE)</f>
        <v>25.391304347826086</v>
      </c>
    </row>
    <row r="142" spans="1:7">
      <c r="A142" s="360" t="s">
        <v>470</v>
      </c>
      <c r="B142" s="159" t="s">
        <v>634</v>
      </c>
      <c r="C142" s="257" t="str">
        <f>VLOOKUP(A142,'[2]1800 J'!$A$10:$M$303,3,FALSE)</f>
        <v>BL</v>
      </c>
      <c r="D142" s="261">
        <f>VLOOKUP(A142,'[2]1800 J'!$A$10:$M$303,4,FALSE)</f>
        <v>7061</v>
      </c>
      <c r="E142" s="260">
        <f>VLOOKUP(A142,'[2]1800 J'!$A$10:$M$303,5,FALSE)</f>
        <v>1476</v>
      </c>
      <c r="F142" s="259">
        <f>VLOOKUP(A142,'[2]1800 J'!$A$10:$M$303,6,FALSE)</f>
        <v>0.20903554737289337</v>
      </c>
      <c r="G142" s="260">
        <f>VLOOKUP(A142,'[2]1800 J'!$A$10:$M$303,7,FALSE)</f>
        <v>64.173913043478265</v>
      </c>
    </row>
    <row r="143" spans="1:7">
      <c r="A143" s="360" t="s">
        <v>305</v>
      </c>
      <c r="B143" s="359" t="s">
        <v>81</v>
      </c>
      <c r="C143" s="257" t="str">
        <f>VLOOKUP(A143,'[2]1800 J'!$A$10:$M$303,3,FALSE)</f>
        <v>BLS</v>
      </c>
      <c r="D143" s="261">
        <f>VLOOKUP(A143,'[2]1800 J'!$A$10:$M$303,4,FALSE)</f>
        <v>32714</v>
      </c>
      <c r="E143" s="260">
        <f>VLOOKUP(A143,'[2]1800 J'!$A$10:$M$303,5,FALSE)</f>
        <v>6901</v>
      </c>
      <c r="F143" s="259">
        <f>VLOOKUP(A143,'[2]1800 J'!$A$10:$M$303,6,FALSE)</f>
        <v>0.21094944060646817</v>
      </c>
      <c r="G143" s="260">
        <f>VLOOKUP(A143,'[2]1800 J'!$A$10:$M$303,7,FALSE)</f>
        <v>313.68181818181819</v>
      </c>
    </row>
    <row r="144" spans="1:7">
      <c r="A144" s="360" t="s">
        <v>380</v>
      </c>
      <c r="B144" s="359" t="s">
        <v>140</v>
      </c>
      <c r="C144" s="257" t="str">
        <f>VLOOKUP(A144,'[2]1800 J'!$A$10:$M$303,3,FALSE)</f>
        <v>BLS</v>
      </c>
      <c r="D144" s="261">
        <f>VLOOKUP(A144,'[2]1800 J'!$A$10:$M$303,4,FALSE)</f>
        <v>33672</v>
      </c>
      <c r="E144" s="260">
        <f>VLOOKUP(A144,'[2]1800 J'!$A$10:$M$303,5,FALSE)</f>
        <v>7139</v>
      </c>
      <c r="F144" s="259">
        <f>VLOOKUP(A144,'[2]1800 J'!$A$10:$M$303,6,FALSE)</f>
        <v>0.212015918270373</v>
      </c>
      <c r="G144" s="260">
        <f>VLOOKUP(A144,'[2]1800 J'!$A$10:$M$303,7,FALSE)</f>
        <v>310.39130434782606</v>
      </c>
    </row>
    <row r="145" spans="1:7">
      <c r="A145" s="360" t="s">
        <v>338</v>
      </c>
      <c r="B145" s="359" t="s">
        <v>114</v>
      </c>
      <c r="C145" s="257" t="str">
        <f>VLOOKUP(A145,'[2]1800 J'!$A$10:$M$303,3,FALSE)</f>
        <v>BLSC</v>
      </c>
      <c r="D145" s="261">
        <f>VLOOKUP(A145,'[2]1800 J'!$A$10:$M$303,4,FALSE)</f>
        <v>115360</v>
      </c>
      <c r="E145" s="260">
        <f>VLOOKUP(A145,'[2]1800 J'!$A$10:$M$303,5,FALSE)</f>
        <v>24563</v>
      </c>
      <c r="F145" s="259">
        <f>VLOOKUP(A145,'[2]1800 J'!$A$10:$M$303,6,FALSE)</f>
        <v>0.21292475728155341</v>
      </c>
      <c r="G145" s="260">
        <f>VLOOKUP(A145,'[2]1800 J'!$A$10:$M$303,7,FALSE)</f>
        <v>1228.1500000000001</v>
      </c>
    </row>
    <row r="146" spans="1:7">
      <c r="A146" s="360" t="s">
        <v>587</v>
      </c>
      <c r="B146" s="359" t="s">
        <v>290</v>
      </c>
      <c r="C146" s="257" t="str">
        <f>VLOOKUP(A146,'[2]1800 J'!$A$10:$M$303,3,FALSE)</f>
        <v>BLS</v>
      </c>
      <c r="D146" s="261">
        <f>VLOOKUP(A146,'[2]1800 J'!$A$10:$M$303,4,FALSE)</f>
        <v>26460</v>
      </c>
      <c r="E146" s="260">
        <f>VLOOKUP(A146,'[2]1800 J'!$A$10:$M$303,5,FALSE)</f>
        <v>5661</v>
      </c>
      <c r="F146" s="259">
        <f>VLOOKUP(A146,'[2]1800 J'!$A$10:$M$303,6,FALSE)</f>
        <v>0.21394557823129251</v>
      </c>
      <c r="G146" s="260">
        <f>VLOOKUP(A146,'[2]1800 J'!$A$10:$M$303,7,FALSE)</f>
        <v>283.05</v>
      </c>
    </row>
    <row r="147" spans="1:7">
      <c r="A147" s="360" t="s">
        <v>335</v>
      </c>
      <c r="B147" s="359" t="s">
        <v>110</v>
      </c>
      <c r="C147" s="257" t="str">
        <f>VLOOKUP(A147,'[2]1800 J'!$A$10:$M$303,3,FALSE)</f>
        <v>BLS</v>
      </c>
      <c r="D147" s="261">
        <f>VLOOKUP(A147,'[2]1800 J'!$A$10:$M$303,4,FALSE)</f>
        <v>105443.45454545456</v>
      </c>
      <c r="E147" s="260">
        <f>VLOOKUP(A147,'[2]1800 J'!$A$10:$M$303,5,FALSE)</f>
        <v>22934</v>
      </c>
      <c r="F147" s="259">
        <f>VLOOKUP(A147,'[2]1800 J'!$A$10:$M$303,6,FALSE)</f>
        <v>0.21750046125540787</v>
      </c>
      <c r="G147" s="260">
        <f>VLOOKUP(A147,'[2]1800 J'!$A$10:$M$303,7,FALSE)</f>
        <v>1064.4472573839662</v>
      </c>
    </row>
    <row r="148" spans="1:7">
      <c r="A148" s="360" t="s">
        <v>534</v>
      </c>
      <c r="B148" s="359" t="s">
        <v>61</v>
      </c>
      <c r="C148" s="257" t="str">
        <f>VLOOKUP(A148,'[2]1800 J'!$A$10:$M$303,3,FALSE)</f>
        <v>BL</v>
      </c>
      <c r="D148" s="261">
        <f>VLOOKUP(A148,'[2]1800 J'!$A$10:$M$303,4,FALSE)</f>
        <v>42067</v>
      </c>
      <c r="E148" s="260">
        <f>VLOOKUP(A148,'[2]1800 J'!$A$10:$M$303,5,FALSE)</f>
        <v>9390</v>
      </c>
      <c r="F148" s="259">
        <f>VLOOKUP(A148,'[2]1800 J'!$A$10:$M$303,6,FALSE)</f>
        <v>0.22321534694653766</v>
      </c>
      <c r="G148" s="260">
        <f>VLOOKUP(A148,'[2]1800 J'!$A$10:$M$303,7,FALSE)</f>
        <v>408.26086956521738</v>
      </c>
    </row>
    <row r="149" spans="1:7">
      <c r="A149" s="360" t="s">
        <v>550</v>
      </c>
      <c r="B149" s="359" t="s">
        <v>256</v>
      </c>
      <c r="C149" s="257" t="str">
        <f>VLOOKUP(A149,'[2]1800 J'!$A$10:$M$303,3,FALSE)</f>
        <v>BLS</v>
      </c>
      <c r="D149" s="261">
        <f>VLOOKUP(A149,'[2]1800 J'!$A$10:$M$303,4,FALSE)</f>
        <v>10235</v>
      </c>
      <c r="E149" s="260">
        <f>VLOOKUP(A149,'[2]1800 J'!$A$10:$M$303,5,FALSE)</f>
        <v>2286</v>
      </c>
      <c r="F149" s="259">
        <f>VLOOKUP(A149,'[2]1800 J'!$A$10:$M$303,6,FALSE)</f>
        <v>0.22335124572545187</v>
      </c>
      <c r="G149" s="260">
        <f>VLOOKUP(A149,'[2]1800 J'!$A$10:$M$303,7,FALSE)</f>
        <v>99.391304347826093</v>
      </c>
    </row>
    <row r="150" spans="1:7">
      <c r="A150" s="360" t="s">
        <v>510</v>
      </c>
      <c r="B150" s="359" t="s">
        <v>251</v>
      </c>
      <c r="C150" s="257" t="str">
        <f>VLOOKUP(A150,'[2]1800 J'!$A$10:$M$303,3,FALSE)</f>
        <v>BL</v>
      </c>
      <c r="D150" s="261">
        <f>VLOOKUP(A150,'[2]1800 J'!$A$10:$M$303,4,FALSE)</f>
        <v>1034</v>
      </c>
      <c r="E150" s="260">
        <f>VLOOKUP(A150,'[2]1800 J'!$A$10:$M$303,5,FALSE)</f>
        <v>232</v>
      </c>
      <c r="F150" s="259">
        <f>VLOOKUP(A150,'[2]1800 J'!$A$10:$M$303,6,FALSE)</f>
        <v>0.22437137330754353</v>
      </c>
      <c r="G150" s="260">
        <f>VLOOKUP(A150,'[2]1800 J'!$A$10:$M$303,7,FALSE)</f>
        <v>10.545454545454545</v>
      </c>
    </row>
    <row r="151" spans="1:7">
      <c r="A151" s="360" t="s">
        <v>371</v>
      </c>
      <c r="B151" s="359" t="s">
        <v>131</v>
      </c>
      <c r="C151" s="257" t="str">
        <f>VLOOKUP(A151,'[2]1800 J'!$A$10:$M$303,3,FALSE)</f>
        <v>BLSC</v>
      </c>
      <c r="D151" s="261">
        <f>VLOOKUP(A151,'[2]1800 J'!$A$10:$M$303,4,FALSE)</f>
        <v>184138</v>
      </c>
      <c r="E151" s="260">
        <f>VLOOKUP(A151,'[2]1800 J'!$A$10:$M$303,5,FALSE)</f>
        <v>41576</v>
      </c>
      <c r="F151" s="259">
        <f>VLOOKUP(A151,'[2]1800 J'!$A$10:$M$303,6,FALSE)</f>
        <v>0.2257871813531156</v>
      </c>
      <c r="G151" s="260">
        <f>VLOOKUP(A151,'[2]1800 J'!$A$10:$M$303,7,FALSE)</f>
        <v>1807.6521739130435</v>
      </c>
    </row>
    <row r="152" spans="1:7">
      <c r="A152" s="360" t="s">
        <v>549</v>
      </c>
      <c r="B152" s="359" t="s">
        <v>255</v>
      </c>
      <c r="C152" s="257" t="str">
        <f>VLOOKUP(A152,'[2]1800 J'!$A$10:$M$303,3,FALSE)</f>
        <v>BL</v>
      </c>
      <c r="D152" s="261">
        <f>VLOOKUP(A152,'[2]1800 J'!$A$10:$M$303,4,FALSE)</f>
        <v>27554</v>
      </c>
      <c r="E152" s="260">
        <f>VLOOKUP(A152,'[2]1800 J'!$A$10:$M$303,5,FALSE)</f>
        <v>6299</v>
      </c>
      <c r="F152" s="259">
        <f>VLOOKUP(A152,'[2]1800 J'!$A$10:$M$303,6,FALSE)</f>
        <v>0.22860564709298106</v>
      </c>
      <c r="G152" s="260">
        <f>VLOOKUP(A152,'[2]1800 J'!$A$10:$M$303,7,FALSE)</f>
        <v>273.86956521739131</v>
      </c>
    </row>
    <row r="153" spans="1:7">
      <c r="A153" s="360" t="s">
        <v>434</v>
      </c>
      <c r="B153" s="359" t="s">
        <v>192</v>
      </c>
      <c r="C153" s="257" t="str">
        <f>VLOOKUP(A153,'[2]1800 J'!$A$10:$M$303,3,FALSE)</f>
        <v>BLS</v>
      </c>
      <c r="D153" s="261">
        <f>VLOOKUP(A153,'[2]1800 J'!$A$10:$M$303,4,FALSE)</f>
        <v>8073</v>
      </c>
      <c r="E153" s="260">
        <f>VLOOKUP(A153,'[2]1800 J'!$A$10:$M$303,5,FALSE)</f>
        <v>1861</v>
      </c>
      <c r="F153" s="259">
        <f>VLOOKUP(A153,'[2]1800 J'!$A$10:$M$303,6,FALSE)</f>
        <v>0.2305214913910566</v>
      </c>
      <c r="G153" s="260">
        <f>VLOOKUP(A153,'[2]1800 J'!$A$10:$M$303,7,FALSE)</f>
        <v>80.913043478260875</v>
      </c>
    </row>
    <row r="154" spans="1:7">
      <c r="A154" s="360" t="s">
        <v>548</v>
      </c>
      <c r="B154" s="359" t="s">
        <v>254</v>
      </c>
      <c r="C154" s="257" t="str">
        <f>VLOOKUP(A154,'[2]1800 J'!$A$10:$M$303,3,FALSE)</f>
        <v>BLC</v>
      </c>
      <c r="D154" s="261">
        <f>VLOOKUP(A154,'[2]1800 J'!$A$10:$M$303,4,FALSE)</f>
        <v>47636.4</v>
      </c>
      <c r="E154" s="260">
        <f>VLOOKUP(A154,'[2]1800 J'!$A$10:$M$303,5,FALSE)</f>
        <v>10983</v>
      </c>
      <c r="F154" s="259">
        <f>VLOOKUP(A154,'[2]1800 J'!$A$10:$M$303,6,FALSE)</f>
        <v>0.23055898430611885</v>
      </c>
      <c r="G154" s="260">
        <f>VLOOKUP(A154,'[2]1800 J'!$A$10:$M$303,7,FALSE)</f>
        <v>518.06603773584902</v>
      </c>
    </row>
    <row r="155" spans="1:7">
      <c r="A155" s="360" t="s">
        <v>466</v>
      </c>
      <c r="B155" s="359" t="s">
        <v>224</v>
      </c>
      <c r="C155" s="257" t="str">
        <f>VLOOKUP(A155,'[2]1800 J'!$A$10:$M$303,3,FALSE)</f>
        <v>BLC</v>
      </c>
      <c r="D155" s="261">
        <f>VLOOKUP(A155,'[2]1800 J'!$A$10:$M$303,4,FALSE)</f>
        <v>13046</v>
      </c>
      <c r="E155" s="260">
        <f>VLOOKUP(A155,'[2]1800 J'!$A$10:$M$303,5,FALSE)</f>
        <v>3014</v>
      </c>
      <c r="F155" s="259">
        <f>VLOOKUP(A155,'[2]1800 J'!$A$10:$M$303,6,FALSE)</f>
        <v>0.23102866779089376</v>
      </c>
      <c r="G155" s="260">
        <f>VLOOKUP(A155,'[2]1800 J'!$A$10:$M$303,7,FALSE)</f>
        <v>137</v>
      </c>
    </row>
    <row r="156" spans="1:7">
      <c r="A156" s="360" t="s">
        <v>374</v>
      </c>
      <c r="B156" s="359" t="s">
        <v>134</v>
      </c>
      <c r="C156" s="257" t="str">
        <f>VLOOKUP(A156,'[2]1800 J'!$A$10:$M$303,3,FALSE)</f>
        <v>BLSC</v>
      </c>
      <c r="D156" s="261">
        <f>VLOOKUP(A156,'[2]1800 J'!$A$10:$M$303,4,FALSE)</f>
        <v>18238</v>
      </c>
      <c r="E156" s="260">
        <f>VLOOKUP(A156,'[2]1800 J'!$A$10:$M$303,5,FALSE)</f>
        <v>4214</v>
      </c>
      <c r="F156" s="259">
        <f>VLOOKUP(A156,'[2]1800 J'!$A$10:$M$303,6,FALSE)</f>
        <v>0.23105603684614542</v>
      </c>
      <c r="G156" s="260">
        <f>VLOOKUP(A156,'[2]1800 J'!$A$10:$M$303,7,FALSE)</f>
        <v>191.54545454545453</v>
      </c>
    </row>
    <row r="157" spans="1:7">
      <c r="A157" s="360" t="s">
        <v>456</v>
      </c>
      <c r="B157" s="359" t="s">
        <v>214</v>
      </c>
      <c r="C157" s="257" t="str">
        <f>VLOOKUP(A157,'[2]1800 J'!$A$10:$M$303,3,FALSE)</f>
        <v>BLS</v>
      </c>
      <c r="D157" s="261">
        <f>VLOOKUP(A157,'[2]1800 J'!$A$10:$M$303,4,FALSE)</f>
        <v>14366</v>
      </c>
      <c r="E157" s="260">
        <f>VLOOKUP(A157,'[2]1800 J'!$A$10:$M$303,5,FALSE)</f>
        <v>3336</v>
      </c>
      <c r="F157" s="259">
        <f>VLOOKUP(A157,'[2]1800 J'!$A$10:$M$303,6,FALSE)</f>
        <v>0.232214951969929</v>
      </c>
      <c r="G157" s="260">
        <f>VLOOKUP(A157,'[2]1800 J'!$A$10:$M$303,7,FALSE)</f>
        <v>151.63636363636363</v>
      </c>
    </row>
    <row r="158" spans="1:7">
      <c r="A158" s="360" t="s">
        <v>566</v>
      </c>
      <c r="B158" s="359" t="s">
        <v>271</v>
      </c>
      <c r="C158" s="257" t="str">
        <f>VLOOKUP(A158,'[2]1800 J'!$A$10:$M$303,3,FALSE)</f>
        <v>BL</v>
      </c>
      <c r="D158" s="261">
        <f>VLOOKUP(A158,'[2]1800 J'!$A$10:$M$303,4,FALSE)</f>
        <v>4992</v>
      </c>
      <c r="E158" s="260">
        <f>VLOOKUP(A158,'[2]1800 J'!$A$10:$M$303,5,FALSE)</f>
        <v>1179</v>
      </c>
      <c r="F158" s="259">
        <f>VLOOKUP(A158,'[2]1800 J'!$A$10:$M$303,6,FALSE)</f>
        <v>0.23617788461538461</v>
      </c>
      <c r="G158" s="260">
        <f>VLOOKUP(A158,'[2]1800 J'!$A$10:$M$303,7,FALSE)</f>
        <v>55.265625</v>
      </c>
    </row>
    <row r="159" spans="1:7">
      <c r="A159" s="360" t="s">
        <v>393</v>
      </c>
      <c r="B159" s="359" t="s">
        <v>153</v>
      </c>
      <c r="C159" s="257" t="str">
        <f>VLOOKUP(A159,'[2]1800 J'!$A$10:$M$303,3,FALSE)</f>
        <v>BL</v>
      </c>
      <c r="D159" s="261">
        <f>VLOOKUP(A159,'[2]1800 J'!$A$10:$M$303,4,FALSE)</f>
        <v>5566</v>
      </c>
      <c r="E159" s="260">
        <f>VLOOKUP(A159,'[2]1800 J'!$A$10:$M$303,5,FALSE)</f>
        <v>1335</v>
      </c>
      <c r="F159" s="259">
        <f>VLOOKUP(A159,'[2]1800 J'!$A$10:$M$303,6,FALSE)</f>
        <v>0.2398490837226015</v>
      </c>
      <c r="G159" s="260">
        <f>VLOOKUP(A159,'[2]1800 J'!$A$10:$M$303,7,FALSE)</f>
        <v>58.043478260869563</v>
      </c>
    </row>
    <row r="160" spans="1:7">
      <c r="A160" s="360" t="s">
        <v>478</v>
      </c>
      <c r="B160" s="359" t="s">
        <v>235</v>
      </c>
      <c r="C160" s="257" t="str">
        <f>VLOOKUP(A160,'[2]1800 J'!$A$10:$M$303,3,FALSE)</f>
        <v>BLS</v>
      </c>
      <c r="D160" s="261">
        <f>VLOOKUP(A160,'[2]1800 J'!$A$10:$M$303,4,FALSE)</f>
        <v>695984.44444444438</v>
      </c>
      <c r="E160" s="260">
        <f>VLOOKUP(A160,'[2]1800 J'!$A$10:$M$303,5,FALSE)</f>
        <v>168142</v>
      </c>
      <c r="F160" s="259">
        <f>VLOOKUP(A160,'[2]1800 J'!$A$10:$M$303,6,FALSE)</f>
        <v>0.2415887328260849</v>
      </c>
      <c r="G160" s="260">
        <f>VLOOKUP(A160,'[2]1800 J'!$A$10:$M$303,7,FALSE)</f>
        <v>7322.3129032258066</v>
      </c>
    </row>
    <row r="161" spans="1:7">
      <c r="A161" s="360" t="s">
        <v>421</v>
      </c>
      <c r="B161" s="359" t="s">
        <v>181</v>
      </c>
      <c r="C161" s="257" t="str">
        <f>VLOOKUP(A161,'[2]1800 J'!$A$10:$M$303,3,FALSE)</f>
        <v>BL</v>
      </c>
      <c r="D161" s="261">
        <f>VLOOKUP(A161,'[2]1800 J'!$A$10:$M$303,4,FALSE)</f>
        <v>2369</v>
      </c>
      <c r="E161" s="260">
        <f>VLOOKUP(A161,'[2]1800 J'!$A$10:$M$303,5,FALSE)</f>
        <v>575</v>
      </c>
      <c r="F161" s="259">
        <f>VLOOKUP(A161,'[2]1800 J'!$A$10:$M$303,6,FALSE)</f>
        <v>0.24271844660194175</v>
      </c>
      <c r="G161" s="260">
        <f>VLOOKUP(A161,'[2]1800 J'!$A$10:$M$303,7,FALSE)</f>
        <v>25</v>
      </c>
    </row>
    <row r="162" spans="1:7">
      <c r="A162" s="360" t="s">
        <v>361</v>
      </c>
      <c r="B162" s="359" t="s">
        <v>122</v>
      </c>
      <c r="C162" s="257" t="str">
        <f>VLOOKUP(A162,'[2]1800 J'!$A$10:$M$303,3,FALSE)</f>
        <v>BL</v>
      </c>
      <c r="D162" s="261">
        <f>VLOOKUP(A162,'[2]1800 J'!$A$10:$M$303,4,FALSE)</f>
        <v>377212</v>
      </c>
      <c r="E162" s="260">
        <f>VLOOKUP(A162,'[2]1800 J'!$A$10:$M$303,5,FALSE)</f>
        <v>91726</v>
      </c>
      <c r="F162" s="259">
        <f>VLOOKUP(A162,'[2]1800 J'!$A$10:$M$303,6,FALSE)</f>
        <v>0.2431682979332577</v>
      </c>
      <c r="G162" s="260">
        <f>VLOOKUP(A162,'[2]1800 J'!$A$10:$M$303,7,FALSE)</f>
        <v>4169.363636363636</v>
      </c>
    </row>
    <row r="163" spans="1:7">
      <c r="A163" s="360" t="s">
        <v>491</v>
      </c>
      <c r="B163" s="359" t="s">
        <v>28</v>
      </c>
      <c r="C163" s="257" t="str">
        <f>VLOOKUP(A163,'[2]1800 J'!$A$10:$M$303,3,FALSE)</f>
        <v>BL</v>
      </c>
      <c r="D163" s="261">
        <f>VLOOKUP(A163,'[2]1800 J'!$A$10:$M$303,4,FALSE)</f>
        <v>9013.3333333333339</v>
      </c>
      <c r="E163" s="260">
        <f>VLOOKUP(A163,'[2]1800 J'!$A$10:$M$303,5,FALSE)</f>
        <v>2200</v>
      </c>
      <c r="F163" s="259">
        <f>VLOOKUP(A163,'[2]1800 J'!$A$10:$M$303,6,FALSE)</f>
        <v>0.24408284023668636</v>
      </c>
      <c r="G163" s="260">
        <f>VLOOKUP(A163,'[2]1800 J'!$A$10:$M$303,7,FALSE)</f>
        <v>101.53846153846153</v>
      </c>
    </row>
    <row r="164" spans="1:7">
      <c r="A164" s="360" t="s">
        <v>563</v>
      </c>
      <c r="B164" s="359" t="s">
        <v>268</v>
      </c>
      <c r="C164" s="257" t="str">
        <f>VLOOKUP(A164,'[2]1800 J'!$A$10:$M$303,3,FALSE)</f>
        <v>BLS</v>
      </c>
      <c r="D164" s="261">
        <f>VLOOKUP(A164,'[2]1800 J'!$A$10:$M$303,4,FALSE)</f>
        <v>38962</v>
      </c>
      <c r="E164" s="260">
        <f>VLOOKUP(A164,'[2]1800 J'!$A$10:$M$303,5,FALSE)</f>
        <v>9589</v>
      </c>
      <c r="F164" s="259">
        <f>VLOOKUP(A164,'[2]1800 J'!$A$10:$M$303,6,FALSE)</f>
        <v>0.24611159591396745</v>
      </c>
      <c r="G164" s="260">
        <f>VLOOKUP(A164,'[2]1800 J'!$A$10:$M$303,7,FALSE)</f>
        <v>416.91304347826087</v>
      </c>
    </row>
    <row r="165" spans="1:7">
      <c r="A165" s="360" t="s">
        <v>553</v>
      </c>
      <c r="B165" s="359" t="s">
        <v>259</v>
      </c>
      <c r="C165" s="257" t="str">
        <f>VLOOKUP(A165,'[2]1800 J'!$A$10:$M$303,3,FALSE)</f>
        <v>BL</v>
      </c>
      <c r="D165" s="261">
        <f>VLOOKUP(A165,'[2]1800 J'!$A$10:$M$303,4,FALSE)</f>
        <v>20874</v>
      </c>
      <c r="E165" s="260">
        <f>VLOOKUP(A165,'[2]1800 J'!$A$10:$M$303,5,FALSE)</f>
        <v>5169</v>
      </c>
      <c r="F165" s="259">
        <f>VLOOKUP(A165,'[2]1800 J'!$A$10:$M$303,6,FALSE)</f>
        <v>0.24762862891635529</v>
      </c>
      <c r="G165" s="260">
        <f>VLOOKUP(A165,'[2]1800 J'!$A$10:$M$303,7,FALSE)</f>
        <v>246.14285714285714</v>
      </c>
    </row>
    <row r="166" spans="1:7">
      <c r="A166" s="360" t="s">
        <v>518</v>
      </c>
      <c r="B166" s="359" t="s">
        <v>47</v>
      </c>
      <c r="C166" s="257" t="str">
        <f>VLOOKUP(A166,'[2]1800 J'!$A$10:$M$303,3,FALSE)</f>
        <v>BLS</v>
      </c>
      <c r="D166" s="261">
        <f>VLOOKUP(A166,'[2]1800 J'!$A$10:$M$303,4,FALSE)</f>
        <v>668734</v>
      </c>
      <c r="E166" s="260">
        <f>VLOOKUP(A166,'[2]1800 J'!$A$10:$M$303,5,FALSE)</f>
        <v>166274</v>
      </c>
      <c r="F166" s="259">
        <f>VLOOKUP(A166,'[2]1800 J'!$A$10:$M$303,6,FALSE)</f>
        <v>0.24863996746090375</v>
      </c>
      <c r="G166" s="260">
        <f>VLOOKUP(A166,'[2]1800 J'!$A$10:$M$303,7,FALSE)</f>
        <v>7557.909090909091</v>
      </c>
    </row>
    <row r="167" spans="1:7">
      <c r="A167" s="360" t="s">
        <v>340</v>
      </c>
      <c r="B167" s="359" t="s">
        <v>116</v>
      </c>
      <c r="C167" s="257" t="str">
        <f>VLOOKUP(A167,'[2]1800 J'!$A$10:$M$303,3,FALSE)</f>
        <v>BL</v>
      </c>
      <c r="D167" s="261">
        <f>VLOOKUP(A167,'[2]1800 J'!$A$10:$M$303,4,FALSE)</f>
        <v>6164</v>
      </c>
      <c r="E167" s="260">
        <f>VLOOKUP(A167,'[2]1800 J'!$A$10:$M$303,5,FALSE)</f>
        <v>1535</v>
      </c>
      <c r="F167" s="259">
        <f>VLOOKUP(A167,'[2]1800 J'!$A$10:$M$303,6,FALSE)</f>
        <v>0.2490266060999351</v>
      </c>
      <c r="G167" s="260">
        <f>VLOOKUP(A167,'[2]1800 J'!$A$10:$M$303,7,FALSE)</f>
        <v>66.739130434782609</v>
      </c>
    </row>
    <row r="168" spans="1:7">
      <c r="A168" s="360" t="s">
        <v>386</v>
      </c>
      <c r="B168" s="359" t="s">
        <v>146</v>
      </c>
      <c r="C168" s="257" t="str">
        <f>VLOOKUP(A168,'[2]1800 J'!$A$10:$M$303,3,FALSE)</f>
        <v>BLS</v>
      </c>
      <c r="D168" s="261">
        <f>VLOOKUP(A168,'[2]1800 J'!$A$10:$M$303,4,FALSE)</f>
        <v>14256</v>
      </c>
      <c r="E168" s="260">
        <f>VLOOKUP(A168,'[2]1800 J'!$A$10:$M$303,5,FALSE)</f>
        <v>3569</v>
      </c>
      <c r="F168" s="259">
        <f>VLOOKUP(A168,'[2]1800 J'!$A$10:$M$303,6,FALSE)</f>
        <v>0.25035072951739618</v>
      </c>
      <c r="G168" s="260">
        <f>VLOOKUP(A168,'[2]1800 J'!$A$10:$M$303,7,FALSE)</f>
        <v>162.22727272727272</v>
      </c>
    </row>
    <row r="169" spans="1:7">
      <c r="A169" s="360" t="s">
        <v>582</v>
      </c>
      <c r="B169" s="359" t="s">
        <v>285</v>
      </c>
      <c r="C169" s="257" t="str">
        <f>VLOOKUP(A169,'[2]1800 J'!$A$10:$M$303,3,FALSE)</f>
        <v>BLS</v>
      </c>
      <c r="D169" s="261">
        <f>VLOOKUP(A169,'[2]1800 J'!$A$10:$M$303,4,FALSE)</f>
        <v>79090</v>
      </c>
      <c r="E169" s="260">
        <f>VLOOKUP(A169,'[2]1800 J'!$A$10:$M$303,5,FALSE)</f>
        <v>19918</v>
      </c>
      <c r="F169" s="259">
        <f>VLOOKUP(A169,'[2]1800 J'!$A$10:$M$303,6,FALSE)</f>
        <v>0.2518396763181186</v>
      </c>
      <c r="G169" s="260">
        <f>VLOOKUP(A169,'[2]1800 J'!$A$10:$M$303,7,FALSE)</f>
        <v>905.36363636363637</v>
      </c>
    </row>
    <row r="170" spans="1:7">
      <c r="A170" s="360" t="s">
        <v>420</v>
      </c>
      <c r="B170" s="359" t="s">
        <v>180</v>
      </c>
      <c r="C170" s="257" t="str">
        <f>VLOOKUP(A170,'[2]1800 J'!$A$10:$M$303,3,FALSE)</f>
        <v>BL</v>
      </c>
      <c r="D170" s="261">
        <f>VLOOKUP(A170,'[2]1800 J'!$A$10:$M$303,4,FALSE)</f>
        <v>2921</v>
      </c>
      <c r="E170" s="260">
        <f>VLOOKUP(A170,'[2]1800 J'!$A$10:$M$303,5,FALSE)</f>
        <v>749</v>
      </c>
      <c r="F170" s="259">
        <f>VLOOKUP(A170,'[2]1800 J'!$A$10:$M$303,6,FALSE)</f>
        <v>0.25641903457719961</v>
      </c>
      <c r="G170" s="260">
        <f>VLOOKUP(A170,'[2]1800 J'!$A$10:$M$303,7,FALSE)</f>
        <v>32.565217391304351</v>
      </c>
    </row>
    <row r="171" spans="1:7">
      <c r="A171" s="360" t="s">
        <v>366</v>
      </c>
      <c r="B171" s="359" t="s">
        <v>127</v>
      </c>
      <c r="C171" s="257" t="str">
        <f>VLOOKUP(A171,'[2]1800 J'!$A$10:$M$303,3,FALSE)</f>
        <v>BLSC</v>
      </c>
      <c r="D171" s="261">
        <f>VLOOKUP(A171,'[2]1800 J'!$A$10:$M$303,4,FALSE)</f>
        <v>63998</v>
      </c>
      <c r="E171" s="260">
        <f>VLOOKUP(A171,'[2]1800 J'!$A$10:$M$303,5,FALSE)</f>
        <v>16569</v>
      </c>
      <c r="F171" s="259">
        <f>VLOOKUP(A171,'[2]1800 J'!$A$10:$M$303,6,FALSE)</f>
        <v>0.25889871558486205</v>
      </c>
      <c r="G171" s="260">
        <f>VLOOKUP(A171,'[2]1800 J'!$A$10:$M$303,7,FALSE)</f>
        <v>753.13636363636363</v>
      </c>
    </row>
    <row r="172" spans="1:7">
      <c r="A172" s="360" t="s">
        <v>541</v>
      </c>
      <c r="B172" s="359" t="s">
        <v>66</v>
      </c>
      <c r="C172" s="257" t="str">
        <f>VLOOKUP(A172,'[2]1800 J'!$A$10:$M$303,3,FALSE)</f>
        <v>BLS</v>
      </c>
      <c r="D172" s="261">
        <f>VLOOKUP(A172,'[2]1800 J'!$A$10:$M$303,4,FALSE)</f>
        <v>16082</v>
      </c>
      <c r="E172" s="260">
        <f>VLOOKUP(A172,'[2]1800 J'!$A$10:$M$303,5,FALSE)</f>
        <v>4181</v>
      </c>
      <c r="F172" s="259">
        <f>VLOOKUP(A172,'[2]1800 J'!$A$10:$M$303,6,FALSE)</f>
        <v>0.25998010197736598</v>
      </c>
      <c r="G172" s="260">
        <f>VLOOKUP(A172,'[2]1800 J'!$A$10:$M$303,7,FALSE)</f>
        <v>190.04545454545453</v>
      </c>
    </row>
    <row r="173" spans="1:7">
      <c r="A173" s="360" t="s">
        <v>330</v>
      </c>
      <c r="B173" s="359" t="s">
        <v>105</v>
      </c>
      <c r="C173" s="257" t="str">
        <f>VLOOKUP(A173,'[2]1800 J'!$A$10:$M$303,3,FALSE)</f>
        <v>BLS</v>
      </c>
      <c r="D173" s="261">
        <f>VLOOKUP(A173,'[2]1800 J'!$A$10:$M$303,4,FALSE)</f>
        <v>125723</v>
      </c>
      <c r="E173" s="260">
        <f>VLOOKUP(A173,'[2]1800 J'!$A$10:$M$303,5,FALSE)</f>
        <v>32828</v>
      </c>
      <c r="F173" s="259">
        <f>VLOOKUP(A173,'[2]1800 J'!$A$10:$M$303,6,FALSE)</f>
        <v>0.26111371825362106</v>
      </c>
      <c r="G173" s="260">
        <f>VLOOKUP(A173,'[2]1800 J'!$A$10:$M$303,7,FALSE)</f>
        <v>1727.7894736842106</v>
      </c>
    </row>
    <row r="174" spans="1:7">
      <c r="A174" s="360" t="s">
        <v>378</v>
      </c>
      <c r="B174" s="359" t="s">
        <v>138</v>
      </c>
      <c r="C174" s="257" t="str">
        <f>VLOOKUP(A174,'[2]1800 J'!$A$10:$M$303,3,FALSE)</f>
        <v>BLS</v>
      </c>
      <c r="D174" s="261">
        <f>VLOOKUP(A174,'[2]1800 J'!$A$10:$M$303,4,FALSE)</f>
        <v>6670</v>
      </c>
      <c r="E174" s="260">
        <f>VLOOKUP(A174,'[2]1800 J'!$A$10:$M$303,5,FALSE)</f>
        <v>1746</v>
      </c>
      <c r="F174" s="259">
        <f>VLOOKUP(A174,'[2]1800 J'!$A$10:$M$303,6,FALSE)</f>
        <v>0.26176911544227888</v>
      </c>
      <c r="G174" s="260">
        <f>VLOOKUP(A174,'[2]1800 J'!$A$10:$M$303,7,FALSE)</f>
        <v>75.913043478260875</v>
      </c>
    </row>
    <row r="175" spans="1:7">
      <c r="A175" s="360" t="s">
        <v>465</v>
      </c>
      <c r="B175" s="359" t="s">
        <v>223</v>
      </c>
      <c r="C175" s="257" t="str">
        <f>VLOOKUP(A175,'[2]1800 J'!$A$10:$M$303,3,FALSE)</f>
        <v>BLSC</v>
      </c>
      <c r="D175" s="261">
        <f>VLOOKUP(A175,'[2]1800 J'!$A$10:$M$303,4,FALSE)</f>
        <v>27301</v>
      </c>
      <c r="E175" s="260">
        <f>VLOOKUP(A175,'[2]1800 J'!$A$10:$M$303,5,FALSE)</f>
        <v>7177</v>
      </c>
      <c r="F175" s="259">
        <f>VLOOKUP(A175,'[2]1800 J'!$A$10:$M$303,6,FALSE)</f>
        <v>0.26288414343796929</v>
      </c>
      <c r="G175" s="260">
        <f>VLOOKUP(A175,'[2]1800 J'!$A$10:$M$303,7,FALSE)</f>
        <v>312.04347826086956</v>
      </c>
    </row>
    <row r="176" spans="1:7">
      <c r="A176" s="360" t="s">
        <v>526</v>
      </c>
      <c r="B176" s="359" t="s">
        <v>54</v>
      </c>
      <c r="C176" s="257" t="str">
        <f>VLOOKUP(A176,'[2]1800 J'!$A$10:$M$303,3,FALSE)</f>
        <v>BL</v>
      </c>
      <c r="D176" s="261">
        <f>VLOOKUP(A176,'[2]1800 J'!$A$10:$M$303,4,FALSE)</f>
        <v>8448</v>
      </c>
      <c r="E176" s="260">
        <f>VLOOKUP(A176,'[2]1800 J'!$A$10:$M$303,5,FALSE)</f>
        <v>2222</v>
      </c>
      <c r="F176" s="259">
        <f>VLOOKUP(A176,'[2]1800 J'!$A$10:$M$303,6,FALSE)</f>
        <v>0.26302083333333331</v>
      </c>
      <c r="G176" s="260">
        <f>VLOOKUP(A176,'[2]1800 J'!$A$10:$M$303,7,FALSE)</f>
        <v>101</v>
      </c>
    </row>
    <row r="177" spans="1:7">
      <c r="A177" s="360" t="s">
        <v>370</v>
      </c>
      <c r="B177" s="359" t="s">
        <v>130</v>
      </c>
      <c r="C177" s="257" t="str">
        <f>VLOOKUP(A177,'[2]1800 J'!$A$10:$M$303,3,FALSE)</f>
        <v>BLS</v>
      </c>
      <c r="D177" s="261">
        <f>VLOOKUP(A177,'[2]1800 J'!$A$10:$M$303,4,FALSE)</f>
        <v>36564</v>
      </c>
      <c r="E177" s="260">
        <f>VLOOKUP(A177,'[2]1800 J'!$A$10:$M$303,5,FALSE)</f>
        <v>9646</v>
      </c>
      <c r="F177" s="259">
        <f>VLOOKUP(A177,'[2]1800 J'!$A$10:$M$303,6,FALSE)</f>
        <v>0.26381139919046054</v>
      </c>
      <c r="G177" s="260">
        <f>VLOOKUP(A177,'[2]1800 J'!$A$10:$M$303,7,FALSE)</f>
        <v>438.45454545454544</v>
      </c>
    </row>
    <row r="178" spans="1:7">
      <c r="A178" s="360" t="s">
        <v>453</v>
      </c>
      <c r="B178" s="359" t="s">
        <v>211</v>
      </c>
      <c r="C178" s="257" t="str">
        <f>VLOOKUP(A178,'[2]1800 J'!$A$10:$M$303,3,FALSE)</f>
        <v>BL</v>
      </c>
      <c r="D178" s="261">
        <f>VLOOKUP(A178,'[2]1800 J'!$A$10:$M$303,4,FALSE)</f>
        <v>5198</v>
      </c>
      <c r="E178" s="260">
        <f>VLOOKUP(A178,'[2]1800 J'!$A$10:$M$303,5,FALSE)</f>
        <v>1375</v>
      </c>
      <c r="F178" s="259">
        <f>VLOOKUP(A178,'[2]1800 J'!$A$10:$M$303,6,FALSE)</f>
        <v>0.26452481723739901</v>
      </c>
      <c r="G178" s="260">
        <f>VLOOKUP(A178,'[2]1800 J'!$A$10:$M$303,7,FALSE)</f>
        <v>59.782608695652172</v>
      </c>
    </row>
    <row r="179" spans="1:7">
      <c r="A179" s="360" t="s">
        <v>315</v>
      </c>
      <c r="B179" s="359" t="s">
        <v>91</v>
      </c>
      <c r="C179" s="257" t="str">
        <f>VLOOKUP(A179,'[2]1800 J'!$A$10:$M$303,3,FALSE)</f>
        <v>BLC</v>
      </c>
      <c r="D179" s="261">
        <f>VLOOKUP(A179,'[2]1800 J'!$A$10:$M$303,4,FALSE)</f>
        <v>86457</v>
      </c>
      <c r="E179" s="260">
        <f>VLOOKUP(A179,'[2]1800 J'!$A$10:$M$303,5,FALSE)</f>
        <v>22958</v>
      </c>
      <c r="F179" s="259">
        <f>VLOOKUP(A179,'[2]1800 J'!$A$10:$M$303,6,FALSE)</f>
        <v>0.26554240836485188</v>
      </c>
      <c r="G179" s="260">
        <f>VLOOKUP(A179,'[2]1800 J'!$A$10:$M$303,7,FALSE)</f>
        <v>998.17391304347825</v>
      </c>
    </row>
    <row r="180" spans="1:7">
      <c r="A180" s="360" t="s">
        <v>503</v>
      </c>
      <c r="B180" s="359" t="s">
        <v>633</v>
      </c>
      <c r="C180" s="257" t="str">
        <f>VLOOKUP(A180,'[2]1800 J'!$A$10:$M$303,3,FALSE)</f>
        <v>BLS</v>
      </c>
      <c r="D180" s="261">
        <f>VLOOKUP(A180,'[2]1800 J'!$A$10:$M$303,4,FALSE)</f>
        <v>22264</v>
      </c>
      <c r="E180" s="260">
        <f>VLOOKUP(A180,'[2]1800 J'!$A$10:$M$303,5,FALSE)</f>
        <v>5922</v>
      </c>
      <c r="F180" s="259">
        <f>VLOOKUP(A180,'[2]1800 J'!$A$10:$M$303,6,FALSE)</f>
        <v>0.26598993891484007</v>
      </c>
      <c r="G180" s="260">
        <f>VLOOKUP(A180,'[2]1800 J'!$A$10:$M$303,7,FALSE)</f>
        <v>257.47826086956519</v>
      </c>
    </row>
    <row r="181" spans="1:7">
      <c r="A181" s="360" t="s">
        <v>500</v>
      </c>
      <c r="B181" s="359" t="s">
        <v>37</v>
      </c>
      <c r="C181" s="257" t="str">
        <f>VLOOKUP(A181,'[2]1800 J'!$A$10:$M$303,3,FALSE)</f>
        <v>BLS</v>
      </c>
      <c r="D181" s="261">
        <f>VLOOKUP(A181,'[2]1800 J'!$A$10:$M$303,4,FALSE)</f>
        <v>147131</v>
      </c>
      <c r="E181" s="260">
        <f>VLOOKUP(A181,'[2]1800 J'!$A$10:$M$303,5,FALSE)</f>
        <v>39658</v>
      </c>
      <c r="F181" s="259">
        <f>VLOOKUP(A181,'[2]1800 J'!$A$10:$M$303,6,FALSE)</f>
        <v>0.2695421087330338</v>
      </c>
      <c r="G181" s="260">
        <f>VLOOKUP(A181,'[2]1800 J'!$A$10:$M$303,7,FALSE)</f>
        <v>1724.2608695652175</v>
      </c>
    </row>
    <row r="182" spans="1:7">
      <c r="A182" s="360" t="s">
        <v>311</v>
      </c>
      <c r="B182" s="359" t="s">
        <v>87</v>
      </c>
      <c r="C182" s="257" t="str">
        <f>VLOOKUP(A182,'[2]1800 J'!$A$10:$M$303,3,FALSE)</f>
        <v>BLS</v>
      </c>
      <c r="D182" s="261">
        <f>VLOOKUP(A182,'[2]1800 J'!$A$10:$M$303,4,FALSE)</f>
        <v>31479</v>
      </c>
      <c r="E182" s="260">
        <f>VLOOKUP(A182,'[2]1800 J'!$A$10:$M$303,5,FALSE)</f>
        <v>8497</v>
      </c>
      <c r="F182" s="259">
        <f>VLOOKUP(A182,'[2]1800 J'!$A$10:$M$303,6,FALSE)</f>
        <v>0.26992598240096571</v>
      </c>
      <c r="G182" s="260">
        <f>VLOOKUP(A182,'[2]1800 J'!$A$10:$M$303,7,FALSE)</f>
        <v>404.61904761904759</v>
      </c>
    </row>
    <row r="183" spans="1:7">
      <c r="A183" s="360" t="s">
        <v>302</v>
      </c>
      <c r="B183" s="359" t="s">
        <v>77</v>
      </c>
      <c r="C183" s="257" t="str">
        <f>VLOOKUP(A183,'[2]1800 J'!$A$10:$M$303,3,FALSE)</f>
        <v>BLS</v>
      </c>
      <c r="D183" s="261">
        <f>VLOOKUP(A183,'[2]1800 J'!$A$10:$M$303,4,FALSE)</f>
        <v>54538</v>
      </c>
      <c r="E183" s="260">
        <f>VLOOKUP(A183,'[2]1800 J'!$A$10:$M$303,5,FALSE)</f>
        <v>14803</v>
      </c>
      <c r="F183" s="259">
        <f>VLOOKUP(A183,'[2]1800 J'!$A$10:$M$303,6,FALSE)</f>
        <v>0.27142542814184606</v>
      </c>
      <c r="G183" s="260">
        <f>VLOOKUP(A183,'[2]1800 J'!$A$10:$M$303,7,FALSE)</f>
        <v>672.86363636363637</v>
      </c>
    </row>
    <row r="184" spans="1:7">
      <c r="A184" s="360" t="s">
        <v>377</v>
      </c>
      <c r="B184" s="359" t="s">
        <v>137</v>
      </c>
      <c r="C184" s="257" t="str">
        <f>VLOOKUP(A184,'[2]1800 J'!$A$10:$M$303,3,FALSE)</f>
        <v>BL</v>
      </c>
      <c r="D184" s="261">
        <f>VLOOKUP(A184,'[2]1800 J'!$A$10:$M$303,4,FALSE)</f>
        <v>18009</v>
      </c>
      <c r="E184" s="260">
        <f>VLOOKUP(A184,'[2]1800 J'!$A$10:$M$303,5,FALSE)</f>
        <v>4912</v>
      </c>
      <c r="F184" s="259">
        <f>VLOOKUP(A184,'[2]1800 J'!$A$10:$M$303,6,FALSE)</f>
        <v>0.27275251263257261</v>
      </c>
      <c r="G184" s="260">
        <f>VLOOKUP(A184,'[2]1800 J'!$A$10:$M$303,7,FALSE)</f>
        <v>213.56521739130434</v>
      </c>
    </row>
    <row r="185" spans="1:7">
      <c r="A185" s="360" t="s">
        <v>400</v>
      </c>
      <c r="B185" s="359" t="s">
        <v>160</v>
      </c>
      <c r="C185" s="257" t="str">
        <f>VLOOKUP(A185,'[2]1800 J'!$A$10:$M$303,3,FALSE)</f>
        <v>BLS</v>
      </c>
      <c r="D185" s="261">
        <f>VLOOKUP(A185,'[2]1800 J'!$A$10:$M$303,4,FALSE)</f>
        <v>425323</v>
      </c>
      <c r="E185" s="260">
        <f>VLOOKUP(A185,'[2]1800 J'!$A$10:$M$303,5,FALSE)</f>
        <v>116123</v>
      </c>
      <c r="F185" s="259">
        <f>VLOOKUP(A185,'[2]1800 J'!$A$10:$M$303,6,FALSE)</f>
        <v>0.27302309068637248</v>
      </c>
      <c r="G185" s="260">
        <f>VLOOKUP(A185,'[2]1800 J'!$A$10:$M$303,7,FALSE)</f>
        <v>5305.1116751269037</v>
      </c>
    </row>
    <row r="186" spans="1:7">
      <c r="A186" s="360" t="s">
        <v>384</v>
      </c>
      <c r="B186" s="359" t="s">
        <v>144</v>
      </c>
      <c r="C186" s="257" t="str">
        <f>VLOOKUP(A186,'[2]1800 J'!$A$10:$M$303,3,FALSE)</f>
        <v>BL</v>
      </c>
      <c r="D186" s="261">
        <f>VLOOKUP(A186,'[2]1800 J'!$A$10:$M$303,4,FALSE)</f>
        <v>1403</v>
      </c>
      <c r="E186" s="260">
        <f>VLOOKUP(A186,'[2]1800 J'!$A$10:$M$303,5,FALSE)</f>
        <v>384</v>
      </c>
      <c r="F186" s="259">
        <f>VLOOKUP(A186,'[2]1800 J'!$A$10:$M$303,6,FALSE)</f>
        <v>0.27369921596578761</v>
      </c>
      <c r="G186" s="260">
        <f>VLOOKUP(A186,'[2]1800 J'!$A$10:$M$303,7,FALSE)</f>
        <v>16.695652173913043</v>
      </c>
    </row>
    <row r="187" spans="1:7">
      <c r="A187" s="360" t="s">
        <v>554</v>
      </c>
      <c r="B187" s="359" t="s">
        <v>260</v>
      </c>
      <c r="C187" s="257" t="str">
        <f>VLOOKUP(A187,'[2]1800 J'!$A$10:$M$303,3,FALSE)</f>
        <v>BL</v>
      </c>
      <c r="D187" s="261">
        <f>VLOOKUP(A187,'[2]1800 J'!$A$10:$M$303,4,FALSE)</f>
        <v>5819</v>
      </c>
      <c r="E187" s="260">
        <f>VLOOKUP(A187,'[2]1800 J'!$A$10:$M$303,5,FALSE)</f>
        <v>1615</v>
      </c>
      <c r="F187" s="259">
        <f>VLOOKUP(A187,'[2]1800 J'!$A$10:$M$303,6,FALSE)</f>
        <v>0.27753909606461591</v>
      </c>
      <c r="G187" s="260">
        <f>VLOOKUP(A187,'[2]1800 J'!$A$10:$M$303,7,FALSE)</f>
        <v>70.217391304347828</v>
      </c>
    </row>
    <row r="188" spans="1:7">
      <c r="A188" s="360" t="s">
        <v>407</v>
      </c>
      <c r="B188" s="359" t="s">
        <v>167</v>
      </c>
      <c r="C188" s="257" t="str">
        <f>VLOOKUP(A188,'[2]1800 J'!$A$10:$M$303,3,FALSE)</f>
        <v>BLS</v>
      </c>
      <c r="D188" s="261">
        <f>VLOOKUP(A188,'[2]1800 J'!$A$10:$M$303,4,FALSE)</f>
        <v>340582</v>
      </c>
      <c r="E188" s="260">
        <f>VLOOKUP(A188,'[2]1800 J'!$A$10:$M$303,5,FALSE)</f>
        <v>95207</v>
      </c>
      <c r="F188" s="259">
        <f>VLOOKUP(A188,'[2]1800 J'!$A$10:$M$303,6,FALSE)</f>
        <v>0.27954207797241193</v>
      </c>
      <c r="G188" s="260">
        <f>VLOOKUP(A188,'[2]1800 J'!$A$10:$M$303,7,FALSE)</f>
        <v>4327.590909090909</v>
      </c>
    </row>
    <row r="189" spans="1:7">
      <c r="A189" s="360" t="s">
        <v>373</v>
      </c>
      <c r="B189" s="359" t="s">
        <v>133</v>
      </c>
      <c r="C189" s="257" t="str">
        <f>VLOOKUP(A189,'[2]1800 J'!$A$10:$M$303,3,FALSE)</f>
        <v>BL</v>
      </c>
      <c r="D189" s="261">
        <f>VLOOKUP(A189,'[2]1800 J'!$A$10:$M$303,4,FALSE)</f>
        <v>4071</v>
      </c>
      <c r="E189" s="260">
        <f>VLOOKUP(A189,'[2]1800 J'!$A$10:$M$303,5,FALSE)</f>
        <v>1142</v>
      </c>
      <c r="F189" s="259">
        <f>VLOOKUP(A189,'[2]1800 J'!$A$10:$M$303,6,FALSE)</f>
        <v>0.28052075657086711</v>
      </c>
      <c r="G189" s="260">
        <f>VLOOKUP(A189,'[2]1800 J'!$A$10:$M$303,7,FALSE)</f>
        <v>49.652173913043477</v>
      </c>
    </row>
    <row r="190" spans="1:7">
      <c r="A190" s="360" t="s">
        <v>457</v>
      </c>
      <c r="B190" s="359" t="s">
        <v>215</v>
      </c>
      <c r="C190" s="257" t="str">
        <f>VLOOKUP(A190,'[2]1800 J'!$A$10:$M$303,3,FALSE)</f>
        <v>BL</v>
      </c>
      <c r="D190" s="261">
        <f>VLOOKUP(A190,'[2]1800 J'!$A$10:$M$303,4,FALSE)</f>
        <v>46090</v>
      </c>
      <c r="E190" s="260">
        <f>VLOOKUP(A190,'[2]1800 J'!$A$10:$M$303,5,FALSE)</f>
        <v>13083</v>
      </c>
      <c r="F190" s="259">
        <f>VLOOKUP(A190,'[2]1800 J'!$A$10:$M$303,6,FALSE)</f>
        <v>0.28385766977652421</v>
      </c>
      <c r="G190" s="260">
        <f>VLOOKUP(A190,'[2]1800 J'!$A$10:$M$303,7,FALSE)</f>
        <v>594.68181818181813</v>
      </c>
    </row>
    <row r="191" spans="1:7">
      <c r="A191" s="360" t="s">
        <v>443</v>
      </c>
      <c r="B191" s="359" t="s">
        <v>201</v>
      </c>
      <c r="C191" s="257" t="str">
        <f>VLOOKUP(A191,'[2]1800 J'!$A$10:$M$303,3,FALSE)</f>
        <v>BLSC</v>
      </c>
      <c r="D191" s="261">
        <f>VLOOKUP(A191,'[2]1800 J'!$A$10:$M$303,4,FALSE)</f>
        <v>77308</v>
      </c>
      <c r="E191" s="260">
        <f>VLOOKUP(A191,'[2]1800 J'!$A$10:$M$303,5,FALSE)</f>
        <v>21948</v>
      </c>
      <c r="F191" s="259">
        <f>VLOOKUP(A191,'[2]1800 J'!$A$10:$M$303,6,FALSE)</f>
        <v>0.28390334764836755</v>
      </c>
      <c r="G191" s="260">
        <f>VLOOKUP(A191,'[2]1800 J'!$A$10:$M$303,7,FALSE)</f>
        <v>997.63636363636363</v>
      </c>
    </row>
    <row r="192" spans="1:7">
      <c r="A192" s="360" t="s">
        <v>415</v>
      </c>
      <c r="B192" s="359" t="s">
        <v>175</v>
      </c>
      <c r="C192" s="257" t="str">
        <f>VLOOKUP(A192,'[2]1800 J'!$A$10:$M$303,3,FALSE)</f>
        <v>BLS</v>
      </c>
      <c r="D192" s="261">
        <f>VLOOKUP(A192,'[2]1800 J'!$A$10:$M$303,4,FALSE)</f>
        <v>109075.79999999999</v>
      </c>
      <c r="E192" s="260">
        <f>VLOOKUP(A192,'[2]1800 J'!$A$10:$M$303,5,FALSE)</f>
        <v>31196</v>
      </c>
      <c r="F192" s="259">
        <f>VLOOKUP(A192,'[2]1800 J'!$A$10:$M$303,6,FALSE)</f>
        <v>0.28600294474118004</v>
      </c>
      <c r="G192" s="260">
        <f>VLOOKUP(A192,'[2]1800 J'!$A$10:$M$303,7,FALSE)</f>
        <v>1457.7570093457946</v>
      </c>
    </row>
    <row r="193" spans="1:7">
      <c r="A193" s="360" t="s">
        <v>299</v>
      </c>
      <c r="B193" s="359" t="s">
        <v>74</v>
      </c>
      <c r="C193" s="257" t="str">
        <f>VLOOKUP(A193,'[2]1800 J'!$A$10:$M$303,3,FALSE)</f>
        <v>BL</v>
      </c>
      <c r="D193" s="261">
        <f>VLOOKUP(A193,'[2]1800 J'!$A$10:$M$303,4,FALSE)</f>
        <v>98054</v>
      </c>
      <c r="E193" s="260">
        <f>VLOOKUP(A193,'[2]1800 J'!$A$10:$M$303,5,FALSE)</f>
        <v>28239</v>
      </c>
      <c r="F193" s="259">
        <f>VLOOKUP(A193,'[2]1800 J'!$A$10:$M$303,6,FALSE)</f>
        <v>0.28799437044893628</v>
      </c>
      <c r="G193" s="260">
        <f>VLOOKUP(A193,'[2]1800 J'!$A$10:$M$303,7,FALSE)</f>
        <v>1283.590909090909</v>
      </c>
    </row>
    <row r="194" spans="1:7">
      <c r="A194" s="360" t="s">
        <v>455</v>
      </c>
      <c r="B194" s="359" t="s">
        <v>213</v>
      </c>
      <c r="C194" s="257" t="str">
        <f>VLOOKUP(A194,'[2]1800 J'!$A$10:$M$303,3,FALSE)</f>
        <v>BL</v>
      </c>
      <c r="D194" s="261">
        <f>VLOOKUP(A194,'[2]1800 J'!$A$10:$M$303,4,FALSE)</f>
        <v>3850</v>
      </c>
      <c r="E194" s="260">
        <f>VLOOKUP(A194,'[2]1800 J'!$A$10:$M$303,5,FALSE)</f>
        <v>1110</v>
      </c>
      <c r="F194" s="259">
        <f>VLOOKUP(A194,'[2]1800 J'!$A$10:$M$303,6,FALSE)</f>
        <v>0.2883116883116883</v>
      </c>
      <c r="G194" s="260">
        <f>VLOOKUP(A194,'[2]1800 J'!$A$10:$M$303,7,FALSE)</f>
        <v>50.454545454545453</v>
      </c>
    </row>
    <row r="195" spans="1:7">
      <c r="A195" s="360" t="s">
        <v>590</v>
      </c>
      <c r="B195" s="359" t="s">
        <v>292</v>
      </c>
      <c r="C195" s="257" t="str">
        <f>VLOOKUP(A195,'[2]1800 J'!$A$10:$M$303,3,FALSE)</f>
        <v>BLS</v>
      </c>
      <c r="D195" s="261">
        <f>VLOOKUP(A195,'[2]1800 J'!$A$10:$M$303,4,FALSE)</f>
        <v>21942</v>
      </c>
      <c r="E195" s="260">
        <f>VLOOKUP(A195,'[2]1800 J'!$A$10:$M$303,5,FALSE)</f>
        <v>6334</v>
      </c>
      <c r="F195" s="259">
        <f>VLOOKUP(A195,'[2]1800 J'!$A$10:$M$303,6,FALSE)</f>
        <v>0.2886701303436332</v>
      </c>
      <c r="G195" s="260">
        <f>VLOOKUP(A195,'[2]1800 J'!$A$10:$M$303,7,FALSE)</f>
        <v>275.39130434782606</v>
      </c>
    </row>
    <row r="196" spans="1:7">
      <c r="A196" s="360" t="s">
        <v>528</v>
      </c>
      <c r="B196" s="359" t="s">
        <v>55</v>
      </c>
      <c r="C196" s="257" t="str">
        <f>VLOOKUP(A196,'[2]1800 J'!$A$10:$M$303,3,FALSE)</f>
        <v>BLSC</v>
      </c>
      <c r="D196" s="261">
        <f>VLOOKUP(A196,'[2]1800 J'!$A$10:$M$303,4,FALSE)</f>
        <v>43078.400000000001</v>
      </c>
      <c r="E196" s="260">
        <f>VLOOKUP(A196,'[2]1800 J'!$A$10:$M$303,5,FALSE)</f>
        <v>12768</v>
      </c>
      <c r="F196" s="259">
        <f>VLOOKUP(A196,'[2]1800 J'!$A$10:$M$303,6,FALSE)</f>
        <v>0.29638983806269498</v>
      </c>
      <c r="G196" s="260">
        <f>VLOOKUP(A196,'[2]1800 J'!$A$10:$M$303,7,FALSE)</f>
        <v>602.2641509433962</v>
      </c>
    </row>
    <row r="197" spans="1:7">
      <c r="A197" s="360" t="s">
        <v>463</v>
      </c>
      <c r="B197" s="359" t="s">
        <v>221</v>
      </c>
      <c r="C197" s="257" t="str">
        <f>VLOOKUP(A197,'[2]1800 J'!$A$10:$M$303,3,FALSE)</f>
        <v>BLS</v>
      </c>
      <c r="D197" s="261">
        <f>VLOOKUP(A197,'[2]1800 J'!$A$10:$M$303,4,FALSE)</f>
        <v>6670</v>
      </c>
      <c r="E197" s="260">
        <f>VLOOKUP(A197,'[2]1800 J'!$A$10:$M$303,5,FALSE)</f>
        <v>1989</v>
      </c>
      <c r="F197" s="259">
        <f>VLOOKUP(A197,'[2]1800 J'!$A$10:$M$303,6,FALSE)</f>
        <v>0.29820089955022488</v>
      </c>
      <c r="G197" s="260">
        <f>VLOOKUP(A197,'[2]1800 J'!$A$10:$M$303,7,FALSE)</f>
        <v>86.478260869565219</v>
      </c>
    </row>
    <row r="198" spans="1:7">
      <c r="A198" s="360" t="s">
        <v>585</v>
      </c>
      <c r="B198" s="359" t="s">
        <v>288</v>
      </c>
      <c r="C198" s="257" t="str">
        <f>VLOOKUP(A198,'[2]1800 J'!$A$10:$M$303,3,FALSE)</f>
        <v>BLS</v>
      </c>
      <c r="D198" s="261">
        <f>VLOOKUP(A198,'[2]1800 J'!$A$10:$M$303,4,FALSE)</f>
        <v>27209</v>
      </c>
      <c r="E198" s="260">
        <f>VLOOKUP(A198,'[2]1800 J'!$A$10:$M$303,5,FALSE)</f>
        <v>8138</v>
      </c>
      <c r="F198" s="259">
        <f>VLOOKUP(A198,'[2]1800 J'!$A$10:$M$303,6,FALSE)</f>
        <v>0.29909221213569037</v>
      </c>
      <c r="G198" s="260">
        <f>VLOOKUP(A198,'[2]1800 J'!$A$10:$M$303,7,FALSE)</f>
        <v>353.82608695652175</v>
      </c>
    </row>
    <row r="199" spans="1:7">
      <c r="A199" s="360" t="s">
        <v>439</v>
      </c>
      <c r="B199" s="359" t="s">
        <v>197</v>
      </c>
      <c r="C199" s="257" t="str">
        <f>VLOOKUP(A199,'[2]1800 J'!$A$10:$M$303,3,FALSE)</f>
        <v>BLS</v>
      </c>
      <c r="D199" s="261">
        <f>VLOOKUP(A199,'[2]1800 J'!$A$10:$M$303,4,FALSE)</f>
        <v>15862</v>
      </c>
      <c r="E199" s="260">
        <f>VLOOKUP(A199,'[2]1800 J'!$A$10:$M$303,5,FALSE)</f>
        <v>4753</v>
      </c>
      <c r="F199" s="259">
        <f>VLOOKUP(A199,'[2]1800 J'!$A$10:$M$303,6,FALSE)</f>
        <v>0.29964695498676081</v>
      </c>
      <c r="G199" s="260">
        <f>VLOOKUP(A199,'[2]1800 J'!$A$10:$M$303,7,FALSE)</f>
        <v>216.04545454545453</v>
      </c>
    </row>
    <row r="200" spans="1:7">
      <c r="A200" s="360" t="s">
        <v>467</v>
      </c>
      <c r="B200" s="359" t="s">
        <v>225</v>
      </c>
      <c r="C200" s="257" t="str">
        <f>VLOOKUP(A200,'[2]1800 J'!$A$10:$M$303,3,FALSE)</f>
        <v>BLSC</v>
      </c>
      <c r="D200" s="261">
        <f>VLOOKUP(A200,'[2]1800 J'!$A$10:$M$303,4,FALSE)</f>
        <v>21189</v>
      </c>
      <c r="E200" s="260">
        <f>VLOOKUP(A200,'[2]1800 J'!$A$10:$M$303,5,FALSE)</f>
        <v>6425</v>
      </c>
      <c r="F200" s="259">
        <f>VLOOKUP(A200,'[2]1800 J'!$A$10:$M$303,6,FALSE)</f>
        <v>0.30322337061682947</v>
      </c>
      <c r="G200" s="260">
        <f>VLOOKUP(A200,'[2]1800 J'!$A$10:$M$303,7,FALSE)</f>
        <v>305.95238095238096</v>
      </c>
    </row>
    <row r="201" spans="1:7">
      <c r="A201" s="360" t="s">
        <v>375</v>
      </c>
      <c r="B201" s="359" t="s">
        <v>135</v>
      </c>
      <c r="C201" s="257" t="str">
        <f>VLOOKUP(A201,'[2]1800 J'!$A$10:$M$303,3,FALSE)</f>
        <v>BLS</v>
      </c>
      <c r="D201" s="261">
        <f>VLOOKUP(A201,'[2]1800 J'!$A$10:$M$303,4,FALSE)</f>
        <v>73504.444444444453</v>
      </c>
      <c r="E201" s="260">
        <f>VLOOKUP(A201,'[2]1800 J'!$A$10:$M$303,5,FALSE)</f>
        <v>22815</v>
      </c>
      <c r="F201" s="259">
        <f>VLOOKUP(A201,'[2]1800 J'!$A$10:$M$303,6,FALSE)</f>
        <v>0.31038939444326868</v>
      </c>
      <c r="G201" s="260">
        <f>VLOOKUP(A201,'[2]1800 J'!$A$10:$M$303,7,FALSE)</f>
        <v>1058.4278350515463</v>
      </c>
    </row>
    <row r="202" spans="1:7">
      <c r="A202" s="360" t="s">
        <v>365</v>
      </c>
      <c r="B202" s="359" t="s">
        <v>126</v>
      </c>
      <c r="C202" s="257" t="str">
        <f>VLOOKUP(A202,'[2]1800 J'!$A$10:$M$303,3,FALSE)</f>
        <v>BLS</v>
      </c>
      <c r="D202" s="261">
        <f>VLOOKUP(A202,'[2]1800 J'!$A$10:$M$303,4,FALSE)</f>
        <v>52769.4</v>
      </c>
      <c r="E202" s="260">
        <f>VLOOKUP(A202,'[2]1800 J'!$A$10:$M$303,5,FALSE)</f>
        <v>16396</v>
      </c>
      <c r="F202" s="259">
        <f>VLOOKUP(A202,'[2]1800 J'!$A$10:$M$303,6,FALSE)</f>
        <v>0.31071037381512767</v>
      </c>
      <c r="G202" s="260">
        <f>VLOOKUP(A202,'[2]1800 J'!$A$10:$M$303,7,FALSE)</f>
        <v>738.55855855855862</v>
      </c>
    </row>
    <row r="203" spans="1:7">
      <c r="A203" s="360" t="s">
        <v>460</v>
      </c>
      <c r="B203" s="359" t="s">
        <v>218</v>
      </c>
      <c r="C203" s="257" t="str">
        <f>VLOOKUP(A203,'[2]1800 J'!$A$10:$M$303,3,FALSE)</f>
        <v>BLSC</v>
      </c>
      <c r="D203" s="261">
        <f>VLOOKUP(A203,'[2]1800 J'!$A$10:$M$303,4,FALSE)</f>
        <v>36133</v>
      </c>
      <c r="E203" s="260">
        <f>VLOOKUP(A203,'[2]1800 J'!$A$10:$M$303,5,FALSE)</f>
        <v>11228</v>
      </c>
      <c r="F203" s="259">
        <f>VLOOKUP(A203,'[2]1800 J'!$A$10:$M$303,6,FALSE)</f>
        <v>0.31074087399330252</v>
      </c>
      <c r="G203" s="260">
        <f>VLOOKUP(A203,'[2]1800 J'!$A$10:$M$303,7,FALSE)</f>
        <v>488.17391304347825</v>
      </c>
    </row>
    <row r="204" spans="1:7">
      <c r="A204" s="360" t="s">
        <v>475</v>
      </c>
      <c r="B204" s="359" t="s">
        <v>232</v>
      </c>
      <c r="C204" s="257" t="str">
        <f>VLOOKUP(A204,'[2]1800 J'!$A$10:$M$303,3,FALSE)</f>
        <v>BL</v>
      </c>
      <c r="D204" s="261">
        <f>VLOOKUP(A204,'[2]1800 J'!$A$10:$M$303,4,FALSE)</f>
        <v>5712</v>
      </c>
      <c r="E204" s="260">
        <f>VLOOKUP(A204,'[2]1800 J'!$A$10:$M$303,5,FALSE)</f>
        <v>1778</v>
      </c>
      <c r="F204" s="259">
        <f>VLOOKUP(A204,'[2]1800 J'!$A$10:$M$303,6,FALSE)</f>
        <v>0.31127450980392157</v>
      </c>
      <c r="G204" s="260">
        <f>VLOOKUP(A204,'[2]1800 J'!$A$10:$M$303,7,FALSE)</f>
        <v>78.441176470588232</v>
      </c>
    </row>
    <row r="205" spans="1:7">
      <c r="A205" s="360" t="s">
        <v>492</v>
      </c>
      <c r="B205" s="359" t="s">
        <v>29</v>
      </c>
      <c r="C205" s="257" t="str">
        <f>VLOOKUP(A205,'[2]1800 J'!$A$10:$M$303,3,FALSE)</f>
        <v>BL</v>
      </c>
      <c r="D205" s="261">
        <f>VLOOKUP(A205,'[2]1800 J'!$A$10:$M$303,4,FALSE)</f>
        <v>5060</v>
      </c>
      <c r="E205" s="260">
        <f>VLOOKUP(A205,'[2]1800 J'!$A$10:$M$303,5,FALSE)</f>
        <v>1596</v>
      </c>
      <c r="F205" s="259">
        <f>VLOOKUP(A205,'[2]1800 J'!$A$10:$M$303,6,FALSE)</f>
        <v>0.31541501976284586</v>
      </c>
      <c r="G205" s="260">
        <f>VLOOKUP(A205,'[2]1800 J'!$A$10:$M$303,7,FALSE)</f>
        <v>69.391304347826093</v>
      </c>
    </row>
    <row r="206" spans="1:7">
      <c r="A206" s="360" t="s">
        <v>471</v>
      </c>
      <c r="B206" s="359" t="s">
        <v>228</v>
      </c>
      <c r="C206" s="257" t="str">
        <f>VLOOKUP(A206,'[2]1800 J'!$A$10:$M$303,3,FALSE)</f>
        <v>BL</v>
      </c>
      <c r="D206" s="261">
        <f>VLOOKUP(A206,'[2]1800 J'!$A$10:$M$303,4,FALSE)</f>
        <v>8470</v>
      </c>
      <c r="E206" s="260">
        <f>VLOOKUP(A206,'[2]1800 J'!$A$10:$M$303,5,FALSE)</f>
        <v>2708</v>
      </c>
      <c r="F206" s="259">
        <f>VLOOKUP(A206,'[2]1800 J'!$A$10:$M$303,6,FALSE)</f>
        <v>0.31971664698937424</v>
      </c>
      <c r="G206" s="260">
        <f>VLOOKUP(A206,'[2]1800 J'!$A$10:$M$303,7,FALSE)</f>
        <v>123.09090909090909</v>
      </c>
    </row>
    <row r="207" spans="1:7">
      <c r="A207" s="360" t="s">
        <v>469</v>
      </c>
      <c r="B207" s="359" t="s">
        <v>227</v>
      </c>
      <c r="C207" s="257" t="str">
        <f>VLOOKUP(A207,'[2]1800 J'!$A$10:$M$303,3,FALSE)</f>
        <v>BL</v>
      </c>
      <c r="D207" s="261">
        <f>VLOOKUP(A207,'[2]1800 J'!$A$10:$M$303,4,FALSE)</f>
        <v>11572</v>
      </c>
      <c r="E207" s="260">
        <f>VLOOKUP(A207,'[2]1800 J'!$A$10:$M$303,5,FALSE)</f>
        <v>3700</v>
      </c>
      <c r="F207" s="259">
        <f>VLOOKUP(A207,'[2]1800 J'!$A$10:$M$303,6,FALSE)</f>
        <v>0.31973729692360869</v>
      </c>
      <c r="G207" s="260">
        <f>VLOOKUP(A207,'[2]1800 J'!$A$10:$M$303,7,FALSE)</f>
        <v>168.18181818181819</v>
      </c>
    </row>
    <row r="208" spans="1:7">
      <c r="A208" s="360" t="s">
        <v>319</v>
      </c>
      <c r="B208" s="359" t="s">
        <v>95</v>
      </c>
      <c r="C208" s="257" t="str">
        <f>VLOOKUP(A208,'[2]1800 J'!$A$10:$M$303,3,FALSE)</f>
        <v>BL</v>
      </c>
      <c r="D208" s="261">
        <f>VLOOKUP(A208,'[2]1800 J'!$A$10:$M$303,4,FALSE)</f>
        <v>26358</v>
      </c>
      <c r="E208" s="260">
        <f>VLOOKUP(A208,'[2]1800 J'!$A$10:$M$303,5,FALSE)</f>
        <v>8549</v>
      </c>
      <c r="F208" s="259">
        <f>VLOOKUP(A208,'[2]1800 J'!$A$10:$M$303,6,FALSE)</f>
        <v>0.32434175582365887</v>
      </c>
      <c r="G208" s="260">
        <f>VLOOKUP(A208,'[2]1800 J'!$A$10:$M$303,7,FALSE)</f>
        <v>371.69565217391306</v>
      </c>
    </row>
    <row r="209" spans="1:7">
      <c r="A209" s="360" t="s">
        <v>357</v>
      </c>
      <c r="B209" s="359" t="s">
        <v>118</v>
      </c>
      <c r="C209" s="257" t="str">
        <f>VLOOKUP(A209,'[2]1800 J'!$A$10:$M$303,3,FALSE)</f>
        <v>BL</v>
      </c>
      <c r="D209" s="261">
        <f>VLOOKUP(A209,'[2]1800 J'!$A$10:$M$303,4,FALSE)</f>
        <v>4576</v>
      </c>
      <c r="E209" s="260">
        <f>VLOOKUP(A209,'[2]1800 J'!$A$10:$M$303,5,FALSE)</f>
        <v>1500</v>
      </c>
      <c r="F209" s="259">
        <f>VLOOKUP(A209,'[2]1800 J'!$A$10:$M$303,6,FALSE)</f>
        <v>0.32779720279720281</v>
      </c>
      <c r="G209" s="260">
        <f>VLOOKUP(A209,'[2]1800 J'!$A$10:$M$303,7,FALSE)</f>
        <v>68.181818181818187</v>
      </c>
    </row>
    <row r="210" spans="1:7">
      <c r="A210" s="360" t="s">
        <v>474</v>
      </c>
      <c r="B210" s="359" t="s">
        <v>231</v>
      </c>
      <c r="C210" s="257" t="str">
        <f>VLOOKUP(A210,'[2]1800 J'!$A$10:$M$303,3,FALSE)</f>
        <v>BL</v>
      </c>
      <c r="D210" s="261">
        <f>VLOOKUP(A210,'[2]1800 J'!$A$10:$M$303,4,FALSE)</f>
        <v>5896</v>
      </c>
      <c r="E210" s="260">
        <f>VLOOKUP(A210,'[2]1800 J'!$A$10:$M$303,5,FALSE)</f>
        <v>2021</v>
      </c>
      <c r="F210" s="259">
        <f>VLOOKUP(A210,'[2]1800 J'!$A$10:$M$303,6,FALSE)</f>
        <v>0.34277476255088196</v>
      </c>
      <c r="G210" s="260">
        <f>VLOOKUP(A210,'[2]1800 J'!$A$10:$M$303,7,FALSE)</f>
        <v>91.86363636363636</v>
      </c>
    </row>
    <row r="211" spans="1:7">
      <c r="A211" s="360" t="s">
        <v>339</v>
      </c>
      <c r="B211" s="359" t="s">
        <v>115</v>
      </c>
      <c r="C211" s="257" t="str">
        <f>VLOOKUP(A211,'[2]1800 J'!$A$10:$M$303,3,FALSE)</f>
        <v>BLS</v>
      </c>
      <c r="D211" s="261">
        <f>VLOOKUP(A211,'[2]1800 J'!$A$10:$M$303,4,FALSE)</f>
        <v>2300</v>
      </c>
      <c r="E211" s="260">
        <f>VLOOKUP(A211,'[2]1800 J'!$A$10:$M$303,5,FALSE)</f>
        <v>795</v>
      </c>
      <c r="F211" s="259">
        <f>VLOOKUP(A211,'[2]1800 J'!$A$10:$M$303,6,FALSE)</f>
        <v>0.34565217391304348</v>
      </c>
      <c r="G211" s="260">
        <f>VLOOKUP(A211,'[2]1800 J'!$A$10:$M$303,7,FALSE)</f>
        <v>34.565217391304351</v>
      </c>
    </row>
    <row r="212" spans="1:7">
      <c r="A212" s="360" t="s">
        <v>360</v>
      </c>
      <c r="B212" s="359" t="s">
        <v>121</v>
      </c>
      <c r="C212" s="257" t="str">
        <f>VLOOKUP(A212,'[2]1800 J'!$A$10:$M$303,3,FALSE)</f>
        <v>BLS</v>
      </c>
      <c r="D212" s="261">
        <f>VLOOKUP(A212,'[2]1800 J'!$A$10:$M$303,4,FALSE)</f>
        <v>7383</v>
      </c>
      <c r="E212" s="260">
        <f>VLOOKUP(A212,'[2]1800 J'!$A$10:$M$303,5,FALSE)</f>
        <v>2558</v>
      </c>
      <c r="F212" s="259">
        <f>VLOOKUP(A212,'[2]1800 J'!$A$10:$M$303,6,FALSE)</f>
        <v>0.34647162400108356</v>
      </c>
      <c r="G212" s="260">
        <f>VLOOKUP(A212,'[2]1800 J'!$A$10:$M$303,7,FALSE)</f>
        <v>111.21739130434783</v>
      </c>
    </row>
    <row r="213" spans="1:7">
      <c r="A213" s="360" t="s">
        <v>472</v>
      </c>
      <c r="B213" s="359" t="s">
        <v>229</v>
      </c>
      <c r="C213" s="257" t="str">
        <f>VLOOKUP(A213,'[2]1800 J'!$A$10:$M$303,3,FALSE)</f>
        <v>BL</v>
      </c>
      <c r="D213" s="261">
        <f>VLOOKUP(A213,'[2]1800 J'!$A$10:$M$303,4,FALSE)</f>
        <v>1288</v>
      </c>
      <c r="E213" s="260">
        <f>VLOOKUP(A213,'[2]1800 J'!$A$10:$M$303,5,FALSE)</f>
        <v>449</v>
      </c>
      <c r="F213" s="259">
        <f>VLOOKUP(A213,'[2]1800 J'!$A$10:$M$303,6,FALSE)</f>
        <v>0.34860248447204967</v>
      </c>
      <c r="G213" s="260">
        <f>VLOOKUP(A213,'[2]1800 J'!$A$10:$M$303,7,FALSE)</f>
        <v>19.521739130434781</v>
      </c>
    </row>
    <row r="214" spans="1:7">
      <c r="A214" s="360" t="s">
        <v>359</v>
      </c>
      <c r="B214" s="359" t="s">
        <v>120</v>
      </c>
      <c r="C214" s="257" t="str">
        <f>VLOOKUP(A214,'[2]1800 J'!$A$10:$M$303,3,FALSE)</f>
        <v>BL</v>
      </c>
      <c r="D214" s="261">
        <f>VLOOKUP(A214,'[2]1800 J'!$A$10:$M$303,4,FALSE)</f>
        <v>5359</v>
      </c>
      <c r="E214" s="260">
        <f>VLOOKUP(A214,'[2]1800 J'!$A$10:$M$303,5,FALSE)</f>
        <v>1871</v>
      </c>
      <c r="F214" s="259">
        <f>VLOOKUP(A214,'[2]1800 J'!$A$10:$M$303,6,FALSE)</f>
        <v>0.3491323008023885</v>
      </c>
      <c r="G214" s="260">
        <f>VLOOKUP(A214,'[2]1800 J'!$A$10:$M$303,7,FALSE)</f>
        <v>81.347826086956516</v>
      </c>
    </row>
    <row r="215" spans="1:7">
      <c r="A215" s="360" t="s">
        <v>442</v>
      </c>
      <c r="B215" s="359" t="s">
        <v>200</v>
      </c>
      <c r="C215" s="257" t="str">
        <f>VLOOKUP(A215,'[2]1800 J'!$A$10:$M$303,3,FALSE)</f>
        <v>BLSC</v>
      </c>
      <c r="D215" s="261">
        <f>VLOOKUP(A215,'[2]1800 J'!$A$10:$M$303,4,FALSE)</f>
        <v>9350</v>
      </c>
      <c r="E215" s="260">
        <f>VLOOKUP(A215,'[2]1800 J'!$A$10:$M$303,5,FALSE)</f>
        <v>3266</v>
      </c>
      <c r="F215" s="259">
        <f>VLOOKUP(A215,'[2]1800 J'!$A$10:$M$303,6,FALSE)</f>
        <v>0.3493048128342246</v>
      </c>
      <c r="G215" s="260">
        <f>VLOOKUP(A215,'[2]1800 J'!$A$10:$M$303,7,FALSE)</f>
        <v>148.45454545454547</v>
      </c>
    </row>
    <row r="216" spans="1:7">
      <c r="A216" s="360" t="s">
        <v>362</v>
      </c>
      <c r="B216" s="359" t="s">
        <v>123</v>
      </c>
      <c r="C216" s="257" t="str">
        <f>VLOOKUP(A216,'[2]1800 J'!$A$10:$M$303,3,FALSE)</f>
        <v>BLS</v>
      </c>
      <c r="D216" s="261">
        <f>VLOOKUP(A216,'[2]1800 J'!$A$10:$M$303,4,FALSE)</f>
        <v>37296</v>
      </c>
      <c r="E216" s="260">
        <f>VLOOKUP(A216,'[2]1800 J'!$A$10:$M$303,5,FALSE)</f>
        <v>13029</v>
      </c>
      <c r="F216" s="259">
        <f>VLOOKUP(A216,'[2]1800 J'!$A$10:$M$303,6,FALSE)</f>
        <v>0.34934041184041181</v>
      </c>
      <c r="G216" s="260">
        <f>VLOOKUP(A216,'[2]1800 J'!$A$10:$M$303,7,FALSE)</f>
        <v>620.42857142857144</v>
      </c>
    </row>
    <row r="217" spans="1:7">
      <c r="A217" s="360" t="s">
        <v>436</v>
      </c>
      <c r="B217" s="359" t="s">
        <v>194</v>
      </c>
      <c r="C217" s="257" t="str">
        <f>VLOOKUP(A217,'[2]1800 J'!$A$10:$M$303,3,FALSE)</f>
        <v>BLC</v>
      </c>
      <c r="D217" s="261">
        <f>VLOOKUP(A217,'[2]1800 J'!$A$10:$M$303,4,FALSE)</f>
        <v>14300</v>
      </c>
      <c r="E217" s="260">
        <f>VLOOKUP(A217,'[2]1800 J'!$A$10:$M$303,5,FALSE)</f>
        <v>5005</v>
      </c>
      <c r="F217" s="259">
        <f>VLOOKUP(A217,'[2]1800 J'!$A$10:$M$303,6,FALSE)</f>
        <v>0.35</v>
      </c>
      <c r="G217" s="260">
        <f>VLOOKUP(A217,'[2]1800 J'!$A$10:$M$303,7,FALSE)</f>
        <v>227.5</v>
      </c>
    </row>
    <row r="218" spans="1:7">
      <c r="A218" s="360" t="s">
        <v>427</v>
      </c>
      <c r="B218" s="359" t="s">
        <v>186</v>
      </c>
      <c r="C218" s="257" t="str">
        <f>VLOOKUP(A218,'[2]1800 J'!$A$10:$M$303,3,FALSE)</f>
        <v>BL</v>
      </c>
      <c r="D218" s="261">
        <f>VLOOKUP(A218,'[2]1800 J'!$A$10:$M$303,4,FALSE)</f>
        <v>1633</v>
      </c>
      <c r="E218" s="260">
        <f>VLOOKUP(A218,'[2]1800 J'!$A$10:$M$303,5,FALSE)</f>
        <v>573</v>
      </c>
      <c r="F218" s="259">
        <f>VLOOKUP(A218,'[2]1800 J'!$A$10:$M$303,6,FALSE)</f>
        <v>0.35088793631353338</v>
      </c>
      <c r="G218" s="260">
        <f>VLOOKUP(A218,'[2]1800 J'!$A$10:$M$303,7,FALSE)</f>
        <v>24.913043478260871</v>
      </c>
    </row>
    <row r="219" spans="1:7">
      <c r="A219" s="360" t="s">
        <v>556</v>
      </c>
      <c r="B219" s="359" t="s">
        <v>261</v>
      </c>
      <c r="C219" s="257" t="str">
        <f>VLOOKUP(A219,'[2]1800 J'!$A$10:$M$303,3,FALSE)</f>
        <v>BLS</v>
      </c>
      <c r="D219" s="261">
        <f>VLOOKUP(A219,'[2]1800 J'!$A$10:$M$303,4,FALSE)</f>
        <v>6946</v>
      </c>
      <c r="E219" s="260">
        <f>VLOOKUP(A219,'[2]1800 J'!$A$10:$M$303,5,FALSE)</f>
        <v>2438</v>
      </c>
      <c r="F219" s="259">
        <f>VLOOKUP(A219,'[2]1800 J'!$A$10:$M$303,6,FALSE)</f>
        <v>0.35099337748344372</v>
      </c>
      <c r="G219" s="260">
        <f>VLOOKUP(A219,'[2]1800 J'!$A$10:$M$303,7,FALSE)</f>
        <v>106</v>
      </c>
    </row>
    <row r="220" spans="1:7">
      <c r="A220" s="360" t="s">
        <v>310</v>
      </c>
      <c r="B220" s="359" t="s">
        <v>86</v>
      </c>
      <c r="C220" s="257" t="str">
        <f>VLOOKUP(A220,'[2]1800 J'!$A$10:$M$303,3,FALSE)</f>
        <v>BL</v>
      </c>
      <c r="D220" s="261">
        <f>VLOOKUP(A220,'[2]1800 J'!$A$10:$M$303,4,FALSE)</f>
        <v>8043</v>
      </c>
      <c r="E220" s="260">
        <f>VLOOKUP(A220,'[2]1800 J'!$A$10:$M$303,5,FALSE)</f>
        <v>2826</v>
      </c>
      <c r="F220" s="259">
        <f>VLOOKUP(A220,'[2]1800 J'!$A$10:$M$303,6,FALSE)</f>
        <v>0.35136143230138006</v>
      </c>
      <c r="G220" s="260">
        <f>VLOOKUP(A220,'[2]1800 J'!$A$10:$M$303,7,FALSE)</f>
        <v>134.57142857142858</v>
      </c>
    </row>
    <row r="221" spans="1:7">
      <c r="A221" s="360" t="s">
        <v>588</v>
      </c>
      <c r="B221" s="359" t="s">
        <v>291</v>
      </c>
      <c r="C221" s="257" t="str">
        <f>VLOOKUP(A221,'[2]1800 J'!$A$10:$M$303,3,FALSE)</f>
        <v>BLS</v>
      </c>
      <c r="D221" s="261">
        <f>VLOOKUP(A221,'[2]1800 J'!$A$10:$M$303,4,FALSE)</f>
        <v>79120</v>
      </c>
      <c r="E221" s="260">
        <f>VLOOKUP(A221,'[2]1800 J'!$A$10:$M$303,5,FALSE)</f>
        <v>28141</v>
      </c>
      <c r="F221" s="259">
        <f>VLOOKUP(A221,'[2]1800 J'!$A$10:$M$303,6,FALSE)</f>
        <v>0.35567492416582408</v>
      </c>
      <c r="G221" s="260">
        <f>VLOOKUP(A221,'[2]1800 J'!$A$10:$M$303,7,FALSE)</f>
        <v>1223.5217391304348</v>
      </c>
    </row>
    <row r="222" spans="1:7">
      <c r="A222" s="360" t="s">
        <v>447</v>
      </c>
      <c r="B222" s="359" t="s">
        <v>205</v>
      </c>
      <c r="C222" s="257" t="str">
        <f>VLOOKUP(A222,'[2]1800 J'!$A$10:$M$303,3,FALSE)</f>
        <v>BL</v>
      </c>
      <c r="D222" s="261">
        <f>VLOOKUP(A222,'[2]1800 J'!$A$10:$M$303,4,FALSE)</f>
        <v>2323</v>
      </c>
      <c r="E222" s="260">
        <f>VLOOKUP(A222,'[2]1800 J'!$A$10:$M$303,5,FALSE)</f>
        <v>827</v>
      </c>
      <c r="F222" s="259">
        <f>VLOOKUP(A222,'[2]1800 J'!$A$10:$M$303,6,FALSE)</f>
        <v>0.35600516573396468</v>
      </c>
      <c r="G222" s="260">
        <f>VLOOKUP(A222,'[2]1800 J'!$A$10:$M$303,7,FALSE)</f>
        <v>35.956521739130437</v>
      </c>
    </row>
    <row r="223" spans="1:7">
      <c r="A223" s="360" t="s">
        <v>444</v>
      </c>
      <c r="B223" s="359" t="s">
        <v>202</v>
      </c>
      <c r="C223" s="257" t="str">
        <f>VLOOKUP(A223,'[2]1800 J'!$A$10:$M$303,3,FALSE)</f>
        <v>BL</v>
      </c>
      <c r="D223" s="261">
        <f>VLOOKUP(A223,'[2]1800 J'!$A$10:$M$303,4,FALSE)</f>
        <v>1562</v>
      </c>
      <c r="E223" s="260">
        <f>VLOOKUP(A223,'[2]1800 J'!$A$10:$M$303,5,FALSE)</f>
        <v>559</v>
      </c>
      <c r="F223" s="259">
        <f>VLOOKUP(A223,'[2]1800 J'!$A$10:$M$303,6,FALSE)</f>
        <v>0.35787451984635082</v>
      </c>
      <c r="G223" s="260">
        <f>VLOOKUP(A223,'[2]1800 J'!$A$10:$M$303,7,FALSE)</f>
        <v>25.40909090909091</v>
      </c>
    </row>
    <row r="224" spans="1:7">
      <c r="A224" s="360" t="s">
        <v>484</v>
      </c>
      <c r="B224" s="359" t="s">
        <v>241</v>
      </c>
      <c r="C224" s="257" t="str">
        <f>VLOOKUP(A224,'[2]1800 J'!$A$10:$M$303,3,FALSE)</f>
        <v>BLC</v>
      </c>
      <c r="D224" s="261">
        <f>VLOOKUP(A224,'[2]1800 J'!$A$10:$M$303,4,FALSE)</f>
        <v>284073</v>
      </c>
      <c r="E224" s="260">
        <f>VLOOKUP(A224,'[2]1800 J'!$A$10:$M$303,5,FALSE)</f>
        <v>102058</v>
      </c>
      <c r="F224" s="259">
        <f>VLOOKUP(A224,'[2]1800 J'!$A$10:$M$303,6,FALSE)</f>
        <v>0.35926680817958762</v>
      </c>
      <c r="G224" s="260">
        <f>VLOOKUP(A224,'[2]1800 J'!$A$10:$M$303,7,FALSE)</f>
        <v>4437.304347826087</v>
      </c>
    </row>
    <row r="225" spans="1:7">
      <c r="A225" s="360" t="s">
        <v>538</v>
      </c>
      <c r="B225" s="359" t="s">
        <v>651</v>
      </c>
      <c r="C225" s="257" t="str">
        <f>VLOOKUP(A225,'[2]1800 J'!$A$10:$M$303,3,FALSE)</f>
        <v>BL</v>
      </c>
      <c r="D225" s="261">
        <f>VLOOKUP(A225,'[2]1800 J'!$A$10:$M$303,4,FALSE)</f>
        <v>3608</v>
      </c>
      <c r="E225" s="260">
        <f>VLOOKUP(A225,'[2]1800 J'!$A$10:$M$303,5,FALSE)</f>
        <v>1305</v>
      </c>
      <c r="F225" s="259">
        <f>VLOOKUP(A225,'[2]1800 J'!$A$10:$M$303,6,FALSE)</f>
        <v>0.36169623059866962</v>
      </c>
      <c r="G225" s="260">
        <f>VLOOKUP(A225,'[2]1800 J'!$A$10:$M$303,7,FALSE)</f>
        <v>59.31818181818182</v>
      </c>
    </row>
    <row r="226" spans="1:7">
      <c r="A226" s="360" t="s">
        <v>564</v>
      </c>
      <c r="B226" s="359" t="s">
        <v>269</v>
      </c>
      <c r="C226" s="257" t="str">
        <f>VLOOKUP(A226,'[2]1800 J'!$A$10:$M$303,3,FALSE)</f>
        <v>BL</v>
      </c>
      <c r="D226" s="261">
        <f>VLOOKUP(A226,'[2]1800 J'!$A$10:$M$303,4,FALSE)</f>
        <v>41114.400000000001</v>
      </c>
      <c r="E226" s="260">
        <f>VLOOKUP(A226,'[2]1800 J'!$A$10:$M$303,5,FALSE)</f>
        <v>14908</v>
      </c>
      <c r="F226" s="259">
        <f>VLOOKUP(A226,'[2]1800 J'!$A$10:$M$303,6,FALSE)</f>
        <v>0.36259801918549217</v>
      </c>
      <c r="G226" s="260">
        <f>VLOOKUP(A226,'[2]1800 J'!$A$10:$M$303,7,FALSE)</f>
        <v>671.53153153153153</v>
      </c>
    </row>
    <row r="227" spans="1:7">
      <c r="A227" s="360" t="s">
        <v>309</v>
      </c>
      <c r="B227" s="359" t="s">
        <v>85</v>
      </c>
      <c r="C227" s="257" t="str">
        <f>VLOOKUP(A227,'[2]1800 J'!$A$10:$M$303,3,FALSE)</f>
        <v>BLS</v>
      </c>
      <c r="D227" s="261">
        <f>VLOOKUP(A227,'[2]1800 J'!$A$10:$M$303,4,FALSE)</f>
        <v>16468</v>
      </c>
      <c r="E227" s="260">
        <f>VLOOKUP(A227,'[2]1800 J'!$A$10:$M$303,5,FALSE)</f>
        <v>5983</v>
      </c>
      <c r="F227" s="259">
        <f>VLOOKUP(A227,'[2]1800 J'!$A$10:$M$303,6,FALSE)</f>
        <v>0.36331066310420207</v>
      </c>
      <c r="G227" s="260">
        <f>VLOOKUP(A227,'[2]1800 J'!$A$10:$M$303,7,FALSE)</f>
        <v>260.13043478260869</v>
      </c>
    </row>
    <row r="228" spans="1:7">
      <c r="A228" s="360" t="s">
        <v>368</v>
      </c>
      <c r="B228" s="359" t="s">
        <v>631</v>
      </c>
      <c r="C228" s="257" t="str">
        <f>VLOOKUP(A228,'[2]1800 J'!$A$10:$M$303,3,FALSE)</f>
        <v>BL</v>
      </c>
      <c r="D228" s="261">
        <f>VLOOKUP(A228,'[2]1800 J'!$A$10:$M$303,4,FALSE)</f>
        <v>3887</v>
      </c>
      <c r="E228" s="260">
        <f>VLOOKUP(A228,'[2]1800 J'!$A$10:$M$303,5,FALSE)</f>
        <v>1422</v>
      </c>
      <c r="F228" s="259">
        <f>VLOOKUP(A228,'[2]1800 J'!$A$10:$M$303,6,FALSE)</f>
        <v>0.36583483406225881</v>
      </c>
      <c r="G228" s="260">
        <f>VLOOKUP(A228,'[2]1800 J'!$A$10:$M$303,7,FALSE)</f>
        <v>61.826086956521742</v>
      </c>
    </row>
    <row r="229" spans="1:7">
      <c r="A229" s="360" t="s">
        <v>486</v>
      </c>
      <c r="B229" s="359" t="s">
        <v>243</v>
      </c>
      <c r="C229" s="257" t="str">
        <f>VLOOKUP(A229,'[2]1800 J'!$A$10:$M$303,3,FALSE)</f>
        <v>BLS</v>
      </c>
      <c r="D229" s="261">
        <f>VLOOKUP(A229,'[2]1800 J'!$A$10:$M$303,4,FALSE)</f>
        <v>172326</v>
      </c>
      <c r="E229" s="260">
        <f>VLOOKUP(A229,'[2]1800 J'!$A$10:$M$303,5,FALSE)</f>
        <v>63097</v>
      </c>
      <c r="F229" s="259">
        <f>VLOOKUP(A229,'[2]1800 J'!$A$10:$M$303,6,FALSE)</f>
        <v>0.36614904309274282</v>
      </c>
      <c r="G229" s="260">
        <f>VLOOKUP(A229,'[2]1800 J'!$A$10:$M$303,7,FALSE)</f>
        <v>2868.0454545454545</v>
      </c>
    </row>
    <row r="230" spans="1:7">
      <c r="A230" s="360" t="s">
        <v>318</v>
      </c>
      <c r="B230" s="359" t="s">
        <v>94</v>
      </c>
      <c r="C230" s="257" t="str">
        <f>VLOOKUP(A230,'[2]1800 J'!$A$10:$M$303,3,FALSE)</f>
        <v>BLS</v>
      </c>
      <c r="D230" s="261">
        <f>VLOOKUP(A230,'[2]1800 J'!$A$10:$M$303,4,FALSE)</f>
        <v>10350</v>
      </c>
      <c r="E230" s="260">
        <f>VLOOKUP(A230,'[2]1800 J'!$A$10:$M$303,5,FALSE)</f>
        <v>3808</v>
      </c>
      <c r="F230" s="259">
        <f>VLOOKUP(A230,'[2]1800 J'!$A$10:$M$303,6,FALSE)</f>
        <v>0.36792270531400967</v>
      </c>
      <c r="G230" s="260">
        <f>VLOOKUP(A230,'[2]1800 J'!$A$10:$M$303,7,FALSE)</f>
        <v>165.56521739130434</v>
      </c>
    </row>
    <row r="231" spans="1:7">
      <c r="A231" s="360" t="s">
        <v>570</v>
      </c>
      <c r="B231" s="359" t="s">
        <v>274</v>
      </c>
      <c r="C231" s="257" t="str">
        <f>VLOOKUP(A231,'[2]1800 J'!$A$10:$M$303,3,FALSE)</f>
        <v>BL</v>
      </c>
      <c r="D231" s="261">
        <f>VLOOKUP(A231,'[2]1800 J'!$A$10:$M$303,4,FALSE)</f>
        <v>2829</v>
      </c>
      <c r="E231" s="260">
        <f>VLOOKUP(A231,'[2]1800 J'!$A$10:$M$303,5,FALSE)</f>
        <v>1056</v>
      </c>
      <c r="F231" s="259">
        <f>VLOOKUP(A231,'[2]1800 J'!$A$10:$M$303,6,FALSE)</f>
        <v>0.37327677624602335</v>
      </c>
      <c r="G231" s="260">
        <f>VLOOKUP(A231,'[2]1800 J'!$A$10:$M$303,7,FALSE)</f>
        <v>45.913043478260867</v>
      </c>
    </row>
    <row r="232" spans="1:7">
      <c r="A232" s="360" t="s">
        <v>573</v>
      </c>
      <c r="B232" s="359" t="s">
        <v>277</v>
      </c>
      <c r="C232" s="257" t="str">
        <f>VLOOKUP(A232,'[2]1800 J'!$A$10:$M$303,3,FALSE)</f>
        <v>BL</v>
      </c>
      <c r="D232" s="261">
        <f>VLOOKUP(A232,'[2]1800 J'!$A$10:$M$303,4,FALSE)</f>
        <v>5244</v>
      </c>
      <c r="E232" s="260">
        <f>VLOOKUP(A232,'[2]1800 J'!$A$10:$M$303,5,FALSE)</f>
        <v>1960</v>
      </c>
      <c r="F232" s="259">
        <f>VLOOKUP(A232,'[2]1800 J'!$A$10:$M$303,6,FALSE)</f>
        <v>0.37376048817696417</v>
      </c>
      <c r="G232" s="260">
        <f>VLOOKUP(A232,'[2]1800 J'!$A$10:$M$303,7,FALSE)</f>
        <v>85.217391304347828</v>
      </c>
    </row>
    <row r="233" spans="1:7">
      <c r="A233" s="360" t="s">
        <v>529</v>
      </c>
      <c r="B233" s="359" t="s">
        <v>56</v>
      </c>
      <c r="C233" s="257" t="str">
        <f>VLOOKUP(A233,'[2]1800 J'!$A$10:$M$303,3,FALSE)</f>
        <v>BLC</v>
      </c>
      <c r="D233" s="261">
        <f>VLOOKUP(A233,'[2]1800 J'!$A$10:$M$303,4,FALSE)</f>
        <v>31027.199999999997</v>
      </c>
      <c r="E233" s="260">
        <f>VLOOKUP(A233,'[2]1800 J'!$A$10:$M$303,5,FALSE)</f>
        <v>11846</v>
      </c>
      <c r="F233" s="259">
        <f>VLOOKUP(A233,'[2]1800 J'!$A$10:$M$303,6,FALSE)</f>
        <v>0.38179403877887791</v>
      </c>
      <c r="G233" s="260">
        <f>VLOOKUP(A233,'[2]1800 J'!$A$10:$M$303,7,FALSE)</f>
        <v>586.4356435643565</v>
      </c>
    </row>
    <row r="234" spans="1:7">
      <c r="A234" s="360" t="s">
        <v>583</v>
      </c>
      <c r="B234" s="359" t="s">
        <v>286</v>
      </c>
      <c r="C234" s="257" t="str">
        <f>VLOOKUP(A234,'[2]1800 J'!$A$10:$M$303,3,FALSE)</f>
        <v>BLS</v>
      </c>
      <c r="D234" s="261">
        <f>VLOOKUP(A234,'[2]1800 J'!$A$10:$M$303,4,FALSE)</f>
        <v>148790.625</v>
      </c>
      <c r="E234" s="260">
        <f>VLOOKUP(A234,'[2]1800 J'!$A$10:$M$303,5,FALSE)</f>
        <v>57061</v>
      </c>
      <c r="F234" s="259">
        <f>VLOOKUP(A234,'[2]1800 J'!$A$10:$M$303,6,FALSE)</f>
        <v>0.38349862432528931</v>
      </c>
      <c r="G234" s="260">
        <f>VLOOKUP(A234,'[2]1800 J'!$A$10:$M$303,7,FALSE)</f>
        <v>2579.0282485875705</v>
      </c>
    </row>
    <row r="235" spans="1:7">
      <c r="A235" s="360" t="s">
        <v>533</v>
      </c>
      <c r="B235" s="359" t="s">
        <v>60</v>
      </c>
      <c r="C235" s="257" t="str">
        <f>VLOOKUP(A235,'[2]1800 J'!$A$10:$M$303,3,FALSE)</f>
        <v>BL</v>
      </c>
      <c r="D235" s="261">
        <f>VLOOKUP(A235,'[2]1800 J'!$A$10:$M$303,4,FALSE)</f>
        <v>4876</v>
      </c>
      <c r="E235" s="260">
        <f>VLOOKUP(A235,'[2]1800 J'!$A$10:$M$303,5,FALSE)</f>
        <v>1906</v>
      </c>
      <c r="F235" s="259">
        <f>VLOOKUP(A235,'[2]1800 J'!$A$10:$M$303,6,FALSE)</f>
        <v>0.39089417555373257</v>
      </c>
      <c r="G235" s="260">
        <f>VLOOKUP(A235,'[2]1800 J'!$A$10:$M$303,7,FALSE)</f>
        <v>82.869565217391298</v>
      </c>
    </row>
    <row r="236" spans="1:7">
      <c r="A236" s="360" t="s">
        <v>502</v>
      </c>
      <c r="B236" s="359" t="s">
        <v>39</v>
      </c>
      <c r="C236" s="257" t="str">
        <f>VLOOKUP(A236,'[2]1800 J'!$A$10:$M$303,3,FALSE)</f>
        <v>BL</v>
      </c>
      <c r="D236" s="261">
        <f>VLOOKUP(A236,'[2]1800 J'!$A$10:$M$303,4,FALSE)</f>
        <v>690</v>
      </c>
      <c r="E236" s="260">
        <f>VLOOKUP(A236,'[2]1800 J'!$A$10:$M$303,5,FALSE)</f>
        <v>270</v>
      </c>
      <c r="F236" s="259">
        <f>VLOOKUP(A236,'[2]1800 J'!$A$10:$M$303,6,FALSE)</f>
        <v>0.39130434782608697</v>
      </c>
      <c r="G236" s="260">
        <f>VLOOKUP(A236,'[2]1800 J'!$A$10:$M$303,7,FALSE)</f>
        <v>11.739130434782609</v>
      </c>
    </row>
    <row r="237" spans="1:7">
      <c r="A237" s="360" t="s">
        <v>450</v>
      </c>
      <c r="B237" s="359" t="s">
        <v>208</v>
      </c>
      <c r="C237" s="257" t="str">
        <f>VLOOKUP(A237,'[2]1800 J'!$A$10:$M$303,3,FALSE)</f>
        <v>BL</v>
      </c>
      <c r="D237" s="261">
        <f>VLOOKUP(A237,'[2]1800 J'!$A$10:$M$303,4,FALSE)</f>
        <v>2226</v>
      </c>
      <c r="E237" s="260">
        <f>VLOOKUP(A237,'[2]1800 J'!$A$10:$M$303,5,FALSE)</f>
        <v>901</v>
      </c>
      <c r="F237" s="259">
        <f>VLOOKUP(A237,'[2]1800 J'!$A$10:$M$303,6,FALSE)</f>
        <v>0.40476190476190477</v>
      </c>
      <c r="G237" s="260">
        <f>VLOOKUP(A237,'[2]1800 J'!$A$10:$M$303,7,FALSE)</f>
        <v>42.904761904761905</v>
      </c>
    </row>
    <row r="238" spans="1:7">
      <c r="A238" s="360" t="s">
        <v>565</v>
      </c>
      <c r="B238" s="359" t="s">
        <v>270</v>
      </c>
      <c r="C238" s="257" t="str">
        <f>VLOOKUP(A238,'[2]1800 J'!$A$10:$M$303,3,FALSE)</f>
        <v>BL</v>
      </c>
      <c r="D238" s="261">
        <f>VLOOKUP(A238,'[2]1800 J'!$A$10:$M$303,4,FALSE)</f>
        <v>682</v>
      </c>
      <c r="E238" s="260">
        <f>VLOOKUP(A238,'[2]1800 J'!$A$10:$M$303,5,FALSE)</f>
        <v>280</v>
      </c>
      <c r="F238" s="259">
        <f>VLOOKUP(A238,'[2]1800 J'!$A$10:$M$303,6,FALSE)</f>
        <v>0.41055718475073316</v>
      </c>
      <c r="G238" s="260">
        <f>VLOOKUP(A238,'[2]1800 J'!$A$10:$M$303,7,FALSE)</f>
        <v>12.727272727272727</v>
      </c>
    </row>
    <row r="239" spans="1:7">
      <c r="A239" s="360" t="s">
        <v>337</v>
      </c>
      <c r="B239" s="359" t="s">
        <v>112</v>
      </c>
      <c r="C239" s="257" t="str">
        <f>VLOOKUP(A239,'[2]1800 J'!$A$10:$M$303,3,FALSE)</f>
        <v>BLSC</v>
      </c>
      <c r="D239" s="261">
        <f>VLOOKUP(A239,'[2]1800 J'!$A$10:$M$303,4,FALSE)</f>
        <v>19067</v>
      </c>
      <c r="E239" s="260">
        <f>VLOOKUP(A239,'[2]1800 J'!$A$10:$M$303,5,FALSE)</f>
        <v>7832</v>
      </c>
      <c r="F239" s="259">
        <f>VLOOKUP(A239,'[2]1800 J'!$A$10:$M$303,6,FALSE)</f>
        <v>0.41076204961451723</v>
      </c>
      <c r="G239" s="260">
        <f>VLOOKUP(A239,'[2]1800 J'!$A$10:$M$303,7,FALSE)</f>
        <v>340.52173913043481</v>
      </c>
    </row>
    <row r="240" spans="1:7">
      <c r="A240" s="360" t="s">
        <v>445</v>
      </c>
      <c r="B240" s="359" t="s">
        <v>203</v>
      </c>
      <c r="C240" s="257" t="str">
        <f>VLOOKUP(A240,'[2]1800 J'!$A$10:$M$303,3,FALSE)</f>
        <v>BL</v>
      </c>
      <c r="D240" s="261">
        <f>VLOOKUP(A240,'[2]1800 J'!$A$10:$M$303,4,FALSE)</f>
        <v>15422</v>
      </c>
      <c r="E240" s="260">
        <f>VLOOKUP(A240,'[2]1800 J'!$A$10:$M$303,5,FALSE)</f>
        <v>6360</v>
      </c>
      <c r="F240" s="259">
        <f>VLOOKUP(A240,'[2]1800 J'!$A$10:$M$303,6,FALSE)</f>
        <v>0.41239787316820126</v>
      </c>
      <c r="G240" s="260">
        <f>VLOOKUP(A240,'[2]1800 J'!$A$10:$M$303,7,FALSE)</f>
        <v>289.09090909090907</v>
      </c>
    </row>
    <row r="241" spans="1:7">
      <c r="A241" s="360" t="s">
        <v>425</v>
      </c>
      <c r="B241" s="359" t="s">
        <v>184</v>
      </c>
      <c r="C241" s="257" t="str">
        <f>VLOOKUP(A241,'[2]1800 J'!$A$10:$M$303,3,FALSE)</f>
        <v>BLS</v>
      </c>
      <c r="D241" s="261">
        <f>VLOOKUP(A241,'[2]1800 J'!$A$10:$M$303,4,FALSE)</f>
        <v>2046</v>
      </c>
      <c r="E241" s="260">
        <f>VLOOKUP(A241,'[2]1800 J'!$A$10:$M$303,5,FALSE)</f>
        <v>846</v>
      </c>
      <c r="F241" s="259">
        <f>VLOOKUP(A241,'[2]1800 J'!$A$10:$M$303,6,FALSE)</f>
        <v>0.41348973607038125</v>
      </c>
      <c r="G241" s="260">
        <f>VLOOKUP(A241,'[2]1800 J'!$A$10:$M$303,7,FALSE)</f>
        <v>38.454545454545453</v>
      </c>
    </row>
    <row r="242" spans="1:7">
      <c r="A242" s="360" t="s">
        <v>387</v>
      </c>
      <c r="B242" s="359" t="s">
        <v>147</v>
      </c>
      <c r="C242" s="257" t="str">
        <f>VLOOKUP(A242,'[2]1800 J'!$A$10:$M$303,3,FALSE)</f>
        <v>BL</v>
      </c>
      <c r="D242" s="261">
        <f>VLOOKUP(A242,'[2]1800 J'!$A$10:$M$303,4,FALSE)</f>
        <v>5192</v>
      </c>
      <c r="E242" s="260">
        <f>VLOOKUP(A242,'[2]1800 J'!$A$10:$M$303,5,FALSE)</f>
        <v>2178</v>
      </c>
      <c r="F242" s="259">
        <f>VLOOKUP(A242,'[2]1800 J'!$A$10:$M$303,6,FALSE)</f>
        <v>0.41949152542372881</v>
      </c>
      <c r="G242" s="260">
        <f>VLOOKUP(A242,'[2]1800 J'!$A$10:$M$303,7,FALSE)</f>
        <v>99</v>
      </c>
    </row>
    <row r="243" spans="1:7">
      <c r="A243" s="360" t="s">
        <v>576</v>
      </c>
      <c r="B243" s="359" t="s">
        <v>280</v>
      </c>
      <c r="C243" s="257" t="str">
        <f>VLOOKUP(A243,'[2]1800 J'!$A$10:$M$303,3,FALSE)</f>
        <v>BLSC</v>
      </c>
      <c r="D243" s="261">
        <f>VLOOKUP(A243,'[2]1800 J'!$A$10:$M$303,4,FALSE)</f>
        <v>13442</v>
      </c>
      <c r="E243" s="260">
        <f>VLOOKUP(A243,'[2]1800 J'!$A$10:$M$303,5,FALSE)</f>
        <v>5779</v>
      </c>
      <c r="F243" s="259">
        <f>VLOOKUP(A243,'[2]1800 J'!$A$10:$M$303,6,FALSE)</f>
        <v>0.42992114268710013</v>
      </c>
      <c r="G243" s="260">
        <f>VLOOKUP(A243,'[2]1800 J'!$A$10:$M$303,7,FALSE)</f>
        <v>262.68181818181819</v>
      </c>
    </row>
    <row r="244" spans="1:7">
      <c r="A244" s="360" t="s">
        <v>584</v>
      </c>
      <c r="B244" s="359" t="s">
        <v>287</v>
      </c>
      <c r="C244" s="257" t="str">
        <f>VLOOKUP(A244,'[2]1800 J'!$A$10:$M$303,3,FALSE)</f>
        <v>BLS</v>
      </c>
      <c r="D244" s="261">
        <f>VLOOKUP(A244,'[2]1800 J'!$A$10:$M$303,4,FALSE)</f>
        <v>85435.875</v>
      </c>
      <c r="E244" s="260">
        <f>VLOOKUP(A244,'[2]1800 J'!$A$10:$M$303,5,FALSE)</f>
        <v>36838</v>
      </c>
      <c r="F244" s="259">
        <f>VLOOKUP(A244,'[2]1800 J'!$A$10:$M$303,6,FALSE)</f>
        <v>0.43117718405763389</v>
      </c>
      <c r="G244" s="260">
        <f>VLOOKUP(A244,'[2]1800 J'!$A$10:$M$303,7,FALSE)</f>
        <v>1723.4152046783627</v>
      </c>
    </row>
    <row r="245" spans="1:7">
      <c r="A245" s="360" t="s">
        <v>306</v>
      </c>
      <c r="B245" s="359" t="s">
        <v>82</v>
      </c>
      <c r="C245" s="257" t="str">
        <f>VLOOKUP(A245,'[2]1800 J'!$A$10:$M$303,3,FALSE)</f>
        <v>BLS</v>
      </c>
      <c r="D245" s="261">
        <f>VLOOKUP(A245,'[2]1800 J'!$A$10:$M$303,4,FALSE)</f>
        <v>19320</v>
      </c>
      <c r="E245" s="260">
        <f>VLOOKUP(A245,'[2]1800 J'!$A$10:$M$303,5,FALSE)</f>
        <v>8428</v>
      </c>
      <c r="F245" s="259">
        <f>VLOOKUP(A245,'[2]1800 J'!$A$10:$M$303,6,FALSE)</f>
        <v>0.43623188405797103</v>
      </c>
      <c r="G245" s="260">
        <f>VLOOKUP(A245,'[2]1800 J'!$A$10:$M$303,7,FALSE)</f>
        <v>401.33333333333331</v>
      </c>
    </row>
    <row r="246" spans="1:7">
      <c r="A246" s="360" t="s">
        <v>458</v>
      </c>
      <c r="B246" s="359" t="s">
        <v>216</v>
      </c>
      <c r="C246" s="257" t="str">
        <f>VLOOKUP(A246,'[2]1800 J'!$A$10:$M$303,3,FALSE)</f>
        <v>BLS</v>
      </c>
      <c r="D246" s="261">
        <f>VLOOKUP(A246,'[2]1800 J'!$A$10:$M$303,4,FALSE)</f>
        <v>6900</v>
      </c>
      <c r="E246" s="260">
        <f>VLOOKUP(A246,'[2]1800 J'!$A$10:$M$303,5,FALSE)</f>
        <v>3048</v>
      </c>
      <c r="F246" s="259">
        <f>VLOOKUP(A246,'[2]1800 J'!$A$10:$M$303,6,FALSE)</f>
        <v>0.44173913043478263</v>
      </c>
      <c r="G246" s="260">
        <f>VLOOKUP(A246,'[2]1800 J'!$A$10:$M$303,7,FALSE)</f>
        <v>132.52173913043478</v>
      </c>
    </row>
    <row r="247" spans="1:7">
      <c r="A247" s="360" t="s">
        <v>367</v>
      </c>
      <c r="B247" s="359" t="s">
        <v>128</v>
      </c>
      <c r="C247" s="257" t="str">
        <f>VLOOKUP(A247,'[2]1800 J'!$A$10:$M$303,3,FALSE)</f>
        <v>BLS</v>
      </c>
      <c r="D247" s="261">
        <f>VLOOKUP(A247,'[2]1800 J'!$A$10:$M$303,4,FALSE)</f>
        <v>22885</v>
      </c>
      <c r="E247" s="260">
        <f>VLOOKUP(A247,'[2]1800 J'!$A$10:$M$303,5,FALSE)</f>
        <v>10159</v>
      </c>
      <c r="F247" s="259">
        <f>VLOOKUP(A247,'[2]1800 J'!$A$10:$M$303,6,FALSE)</f>
        <v>0.44391522831549052</v>
      </c>
      <c r="G247" s="260">
        <f>VLOOKUP(A247,'[2]1800 J'!$A$10:$M$303,7,FALSE)</f>
        <v>441.69565217391306</v>
      </c>
    </row>
    <row r="248" spans="1:7">
      <c r="A248" s="360" t="s">
        <v>540</v>
      </c>
      <c r="B248" s="359" t="s">
        <v>65</v>
      </c>
      <c r="C248" s="257" t="str">
        <f>VLOOKUP(A248,'[2]1800 J'!$A$10:$M$303,3,FALSE)</f>
        <v>BL</v>
      </c>
      <c r="D248" s="261">
        <f>VLOOKUP(A248,'[2]1800 J'!$A$10:$M$303,4,FALSE)</f>
        <v>4092</v>
      </c>
      <c r="E248" s="260">
        <f>VLOOKUP(A248,'[2]1800 J'!$A$10:$M$303,5,FALSE)</f>
        <v>1845</v>
      </c>
      <c r="F248" s="259">
        <f>VLOOKUP(A248,'[2]1800 J'!$A$10:$M$303,6,FALSE)</f>
        <v>0.45087976539589442</v>
      </c>
      <c r="G248" s="260">
        <f>VLOOKUP(A248,'[2]1800 J'!$A$10:$M$303,7,FALSE)</f>
        <v>83.86363636363636</v>
      </c>
    </row>
    <row r="249" spans="1:7">
      <c r="A249" s="360" t="s">
        <v>586</v>
      </c>
      <c r="B249" s="359" t="s">
        <v>289</v>
      </c>
      <c r="C249" s="257" t="str">
        <f>VLOOKUP(A249,'[2]1800 J'!$A$10:$M$303,3,FALSE)</f>
        <v>BLS</v>
      </c>
      <c r="D249" s="261">
        <f>VLOOKUP(A249,'[2]1800 J'!$A$10:$M$303,4,FALSE)</f>
        <v>36156</v>
      </c>
      <c r="E249" s="260">
        <f>VLOOKUP(A249,'[2]1800 J'!$A$10:$M$303,5,FALSE)</f>
        <v>16405</v>
      </c>
      <c r="F249" s="259">
        <f>VLOOKUP(A249,'[2]1800 J'!$A$10:$M$303,6,FALSE)</f>
        <v>0.45372828852749197</v>
      </c>
      <c r="G249" s="260">
        <f>VLOOKUP(A249,'[2]1800 J'!$A$10:$M$303,7,FALSE)</f>
        <v>713.26086956521738</v>
      </c>
    </row>
    <row r="250" spans="1:7">
      <c r="A250" s="360" t="s">
        <v>440</v>
      </c>
      <c r="B250" s="359" t="s">
        <v>198</v>
      </c>
      <c r="C250" s="257" t="str">
        <f>VLOOKUP(A250,'[2]1800 J'!$A$10:$M$303,3,FALSE)</f>
        <v>BL</v>
      </c>
      <c r="D250" s="261">
        <f>VLOOKUP(A250,'[2]1800 J'!$A$10:$M$303,4,FALSE)</f>
        <v>6666</v>
      </c>
      <c r="E250" s="260">
        <f>VLOOKUP(A250,'[2]1800 J'!$A$10:$M$303,5,FALSE)</f>
        <v>3120</v>
      </c>
      <c r="F250" s="259">
        <f>VLOOKUP(A250,'[2]1800 J'!$A$10:$M$303,6,FALSE)</f>
        <v>0.46804680468046805</v>
      </c>
      <c r="G250" s="260">
        <f>VLOOKUP(A250,'[2]1800 J'!$A$10:$M$303,7,FALSE)</f>
        <v>141.81818181818181</v>
      </c>
    </row>
    <row r="251" spans="1:7">
      <c r="A251" s="360" t="s">
        <v>431</v>
      </c>
      <c r="B251" s="359" t="s">
        <v>189</v>
      </c>
      <c r="C251" s="257" t="str">
        <f>VLOOKUP(A251,'[2]1800 J'!$A$10:$M$303,3,FALSE)</f>
        <v>BL</v>
      </c>
      <c r="D251" s="261">
        <f>VLOOKUP(A251,'[2]1800 J'!$A$10:$M$303,4,FALSE)</f>
        <v>4928</v>
      </c>
      <c r="E251" s="260">
        <f>VLOOKUP(A251,'[2]1800 J'!$A$10:$M$303,5,FALSE)</f>
        <v>2312</v>
      </c>
      <c r="F251" s="259">
        <f>VLOOKUP(A251,'[2]1800 J'!$A$10:$M$303,6,FALSE)</f>
        <v>0.46915584415584416</v>
      </c>
      <c r="G251" s="260">
        <f>VLOOKUP(A251,'[2]1800 J'!$A$10:$M$303,7,FALSE)</f>
        <v>105.09090909090909</v>
      </c>
    </row>
    <row r="252" spans="1:7">
      <c r="A252" s="360" t="s">
        <v>536</v>
      </c>
      <c r="B252" s="359" t="s">
        <v>63</v>
      </c>
      <c r="C252" s="257" t="str">
        <f>VLOOKUP(A252,'[2]1800 J'!$A$10:$M$303,3,FALSE)</f>
        <v>BL</v>
      </c>
      <c r="D252" s="261">
        <f>VLOOKUP(A252,'[2]1800 J'!$A$10:$M$303,4,FALSE)</f>
        <v>1782</v>
      </c>
      <c r="E252" s="260">
        <f>VLOOKUP(A252,'[2]1800 J'!$A$10:$M$303,5,FALSE)</f>
        <v>875</v>
      </c>
      <c r="F252" s="259">
        <f>VLOOKUP(A252,'[2]1800 J'!$A$10:$M$303,6,FALSE)</f>
        <v>0.49102132435465767</v>
      </c>
      <c r="G252" s="260">
        <f>VLOOKUP(A252,'[2]1800 J'!$A$10:$M$303,7,FALSE)</f>
        <v>39.772727272727273</v>
      </c>
    </row>
    <row r="253" spans="1:7">
      <c r="A253" s="360" t="s">
        <v>405</v>
      </c>
      <c r="B253" s="359" t="s">
        <v>165</v>
      </c>
      <c r="C253" s="257" t="str">
        <f>VLOOKUP(A253,'[2]1800 J'!$A$10:$M$303,3,FALSE)</f>
        <v>BLSC</v>
      </c>
      <c r="D253" s="261">
        <f>VLOOKUP(A253,'[2]1800 J'!$A$10:$M$303,4,FALSE)</f>
        <v>73186</v>
      </c>
      <c r="E253" s="260">
        <f>VLOOKUP(A253,'[2]1800 J'!$A$10:$M$303,5,FALSE)</f>
        <v>36098</v>
      </c>
      <c r="F253" s="259">
        <f>VLOOKUP(A253,'[2]1800 J'!$A$10:$M$303,6,FALSE)</f>
        <v>0.49323641133550133</v>
      </c>
      <c r="G253" s="260">
        <f>VLOOKUP(A253,'[2]1800 J'!$A$10:$M$303,7,FALSE)</f>
        <v>1569.4782608695652</v>
      </c>
    </row>
    <row r="254" spans="1:7">
      <c r="A254" s="360" t="s">
        <v>403</v>
      </c>
      <c r="B254" s="359" t="s">
        <v>163</v>
      </c>
      <c r="C254" s="257" t="str">
        <f>VLOOKUP(A254,'[2]1800 J'!$A$10:$M$303,3,FALSE)</f>
        <v>BLS</v>
      </c>
      <c r="D254" s="261">
        <f>VLOOKUP(A254,'[2]1800 J'!$A$10:$M$303,4,FALSE)</f>
        <v>990</v>
      </c>
      <c r="E254" s="260">
        <f>VLOOKUP(A254,'[2]1800 J'!$A$10:$M$303,5,FALSE)</f>
        <v>493</v>
      </c>
      <c r="F254" s="259">
        <f>VLOOKUP(A254,'[2]1800 J'!$A$10:$M$303,6,FALSE)</f>
        <v>0.49797979797979797</v>
      </c>
      <c r="G254" s="260">
        <f>VLOOKUP(A254,'[2]1800 J'!$A$10:$M$303,7,FALSE)</f>
        <v>22.40909090909091</v>
      </c>
    </row>
    <row r="255" spans="1:7">
      <c r="A255" s="360" t="s">
        <v>376</v>
      </c>
      <c r="B255" s="359" t="s">
        <v>136</v>
      </c>
      <c r="C255" s="257" t="str">
        <f>VLOOKUP(A255,'[2]1800 J'!$A$10:$M$303,3,FALSE)</f>
        <v>BLS</v>
      </c>
      <c r="D255" s="261">
        <f>VLOOKUP(A255,'[2]1800 J'!$A$10:$M$303,4,FALSE)</f>
        <v>36099</v>
      </c>
      <c r="E255" s="260">
        <f>VLOOKUP(A255,'[2]1800 J'!$A$10:$M$303,5,FALSE)</f>
        <v>17983</v>
      </c>
      <c r="F255" s="259">
        <f>VLOOKUP(A255,'[2]1800 J'!$A$10:$M$303,6,FALSE)</f>
        <v>0.49815784370758193</v>
      </c>
      <c r="G255" s="260">
        <f>VLOOKUP(A255,'[2]1800 J'!$A$10:$M$303,7,FALSE)</f>
        <v>856.33333333333337</v>
      </c>
    </row>
    <row r="256" spans="1:7">
      <c r="A256" s="360" t="s">
        <v>535</v>
      </c>
      <c r="B256" s="359" t="s">
        <v>62</v>
      </c>
      <c r="C256" s="257" t="str">
        <f>VLOOKUP(A256,'[2]1800 J'!$A$10:$M$303,3,FALSE)</f>
        <v>BL</v>
      </c>
      <c r="D256" s="261">
        <f>VLOOKUP(A256,'[2]1800 J'!$A$10:$M$303,4,FALSE)</f>
        <v>2898</v>
      </c>
      <c r="E256" s="260">
        <f>VLOOKUP(A256,'[2]1800 J'!$A$10:$M$303,5,FALSE)</f>
        <v>1450</v>
      </c>
      <c r="F256" s="259">
        <f>VLOOKUP(A256,'[2]1800 J'!$A$10:$M$303,6,FALSE)</f>
        <v>0.50034506556245684</v>
      </c>
      <c r="G256" s="260">
        <f>VLOOKUP(A256,'[2]1800 J'!$A$10:$M$303,7,FALSE)</f>
        <v>63.043478260869563</v>
      </c>
    </row>
    <row r="257" spans="1:7">
      <c r="A257" s="360" t="s">
        <v>539</v>
      </c>
      <c r="B257" s="359" t="s">
        <v>64</v>
      </c>
      <c r="C257" s="257" t="str">
        <f>VLOOKUP(A257,'[2]1800 J'!$A$10:$M$303,3,FALSE)</f>
        <v>BL</v>
      </c>
      <c r="D257" s="261">
        <f>VLOOKUP(A257,'[2]1800 J'!$A$10:$M$303,4,FALSE)</f>
        <v>10516</v>
      </c>
      <c r="E257" s="260">
        <f>VLOOKUP(A257,'[2]1800 J'!$A$10:$M$303,5,FALSE)</f>
        <v>5282</v>
      </c>
      <c r="F257" s="259">
        <f>VLOOKUP(A257,'[2]1800 J'!$A$10:$M$303,6,FALSE)</f>
        <v>0.50228223659186</v>
      </c>
      <c r="G257" s="260">
        <f>VLOOKUP(A257,'[2]1800 J'!$A$10:$M$303,7,FALSE)</f>
        <v>240.09090909090909</v>
      </c>
    </row>
    <row r="258" spans="1:7">
      <c r="A258" s="360" t="s">
        <v>300</v>
      </c>
      <c r="B258" s="359" t="s">
        <v>75</v>
      </c>
      <c r="C258" s="257" t="str">
        <f>VLOOKUP(A258,'[2]1800 J'!$A$10:$M$303,3,FALSE)</f>
        <v>BL</v>
      </c>
      <c r="D258" s="261">
        <f>VLOOKUP(A258,'[2]1800 J'!$A$10:$M$303,4,FALSE)</f>
        <v>4692</v>
      </c>
      <c r="E258" s="260">
        <f>VLOOKUP(A258,'[2]1800 J'!$A$10:$M$303,5,FALSE)</f>
        <v>2391</v>
      </c>
      <c r="F258" s="259">
        <f>VLOOKUP(A258,'[2]1800 J'!$A$10:$M$303,6,FALSE)</f>
        <v>0.50959079283887465</v>
      </c>
      <c r="G258" s="260">
        <f>VLOOKUP(A258,'[2]1800 J'!$A$10:$M$303,7,FALSE)</f>
        <v>103.95652173913044</v>
      </c>
    </row>
    <row r="259" spans="1:7">
      <c r="A259" s="360" t="s">
        <v>501</v>
      </c>
      <c r="B259" s="359" t="s">
        <v>38</v>
      </c>
      <c r="C259" s="257" t="str">
        <f>VLOOKUP(A259,'[2]1800 J'!$A$10:$M$303,3,FALSE)</f>
        <v>BL</v>
      </c>
      <c r="D259" s="261">
        <f>VLOOKUP(A259,'[2]1800 J'!$A$10:$M$303,4,FALSE)</f>
        <v>1840</v>
      </c>
      <c r="E259" s="260">
        <f>VLOOKUP(A259,'[2]1800 J'!$A$10:$M$303,5,FALSE)</f>
        <v>965</v>
      </c>
      <c r="F259" s="259">
        <f>VLOOKUP(A259,'[2]1800 J'!$A$10:$M$303,6,FALSE)</f>
        <v>0.52445652173913049</v>
      </c>
      <c r="G259" s="260">
        <f>VLOOKUP(A259,'[2]1800 J'!$A$10:$M$303,7,FALSE)</f>
        <v>41.956521739130437</v>
      </c>
    </row>
    <row r="260" spans="1:7">
      <c r="A260" s="360" t="s">
        <v>363</v>
      </c>
      <c r="B260" s="359" t="s">
        <v>124</v>
      </c>
      <c r="C260" s="257" t="str">
        <f>VLOOKUP(A260,'[2]1800 J'!$A$10:$M$303,3,FALSE)</f>
        <v>BL</v>
      </c>
      <c r="D260" s="261">
        <f>VLOOKUP(A260,'[2]1800 J'!$A$10:$M$303,4,FALSE)</f>
        <v>1166</v>
      </c>
      <c r="E260" s="260">
        <f>VLOOKUP(A260,'[2]1800 J'!$A$10:$M$303,5,FALSE)</f>
        <v>645</v>
      </c>
      <c r="F260" s="259">
        <f>VLOOKUP(A260,'[2]1800 J'!$A$10:$M$303,6,FALSE)</f>
        <v>0.55317324185248717</v>
      </c>
      <c r="G260" s="260">
        <f>VLOOKUP(A260,'[2]1800 J'!$A$10:$M$303,7,FALSE)</f>
        <v>29.318181818181817</v>
      </c>
    </row>
    <row r="261" spans="1:7">
      <c r="A261" s="360" t="s">
        <v>532</v>
      </c>
      <c r="B261" s="359" t="s">
        <v>59</v>
      </c>
      <c r="C261" s="257" t="str">
        <f>VLOOKUP(A261,'[2]1800 J'!$A$10:$M$303,3,FALSE)</f>
        <v>BL</v>
      </c>
      <c r="D261" s="261">
        <f>VLOOKUP(A261,'[2]1800 J'!$A$10:$M$303,4,FALSE)</f>
        <v>7981</v>
      </c>
      <c r="E261" s="260">
        <f>VLOOKUP(A261,'[2]1800 J'!$A$10:$M$303,5,FALSE)</f>
        <v>4579</v>
      </c>
      <c r="F261" s="259">
        <f>VLOOKUP(A261,'[2]1800 J'!$A$10:$M$303,6,FALSE)</f>
        <v>0.57373762686380148</v>
      </c>
      <c r="G261" s="260">
        <f>VLOOKUP(A261,'[2]1800 J'!$A$10:$M$303,7,FALSE)</f>
        <v>199.08695652173913</v>
      </c>
    </row>
    <row r="262" spans="1:7">
      <c r="A262" s="360" t="s">
        <v>296</v>
      </c>
      <c r="B262" s="359" t="s">
        <v>80</v>
      </c>
      <c r="C262" s="257" t="str">
        <f>VLOOKUP(A262,'[2]1800 J'!$A$10:$M$303,3,FALSE)</f>
        <v>BL</v>
      </c>
      <c r="D262" s="261">
        <f>VLOOKUP(A262,'[2]1800 J'!$A$10:$M$303,4,FALSE)</f>
        <v>3082</v>
      </c>
      <c r="E262" s="260">
        <f>VLOOKUP(A262,'[2]1800 J'!$A$10:$M$303,5,FALSE)</f>
        <v>1789</v>
      </c>
      <c r="F262" s="259">
        <f>VLOOKUP(A262,'[2]1800 J'!$A$10:$M$303,6,FALSE)</f>
        <v>0.58046722907203119</v>
      </c>
      <c r="G262" s="260">
        <f>VLOOKUP(A262,'[2]1800 J'!$A$10:$M$303,7,FALSE)</f>
        <v>77.782608695652172</v>
      </c>
    </row>
    <row r="263" spans="1:7">
      <c r="A263" s="360" t="s">
        <v>578</v>
      </c>
      <c r="B263" s="359" t="s">
        <v>282</v>
      </c>
      <c r="C263" s="257" t="str">
        <f>VLOOKUP(A263,'[2]1800 J'!$A$10:$M$303,3,FALSE)</f>
        <v>BLSC</v>
      </c>
      <c r="D263" s="261">
        <f>VLOOKUP(A263,'[2]1800 J'!$A$10:$M$303,4,FALSE)</f>
        <v>348084</v>
      </c>
      <c r="E263" s="260">
        <f>VLOOKUP(A263,'[2]1800 J'!$A$10:$M$303,5,FALSE)</f>
        <v>202588</v>
      </c>
      <c r="F263" s="259">
        <f>VLOOKUP(A263,'[2]1800 J'!$A$10:$M$303,6,FALSE)</f>
        <v>0.58200894037071516</v>
      </c>
      <c r="G263" s="260">
        <f>VLOOKUP(A263,'[2]1800 J'!$A$10:$M$303,7,FALSE)</f>
        <v>9208.545454545454</v>
      </c>
    </row>
    <row r="264" spans="1:7">
      <c r="A264" s="360" t="s">
        <v>473</v>
      </c>
      <c r="B264" s="359" t="s">
        <v>230</v>
      </c>
      <c r="C264" s="257" t="str">
        <f>VLOOKUP(A264,'[2]1800 J'!$A$10:$M$303,3,FALSE)</f>
        <v>BLS</v>
      </c>
      <c r="D264" s="261">
        <f>VLOOKUP(A264,'[2]1800 J'!$A$10:$M$303,4,FALSE)</f>
        <v>24495</v>
      </c>
      <c r="E264" s="260">
        <f>VLOOKUP(A264,'[2]1800 J'!$A$10:$M$303,5,FALSE)</f>
        <v>14323</v>
      </c>
      <c r="F264" s="259">
        <f>VLOOKUP(A264,'[2]1800 J'!$A$10:$M$303,6,FALSE)</f>
        <v>0.58473157787303531</v>
      </c>
      <c r="G264" s="260">
        <f>VLOOKUP(A264,'[2]1800 J'!$A$10:$M$303,7,FALSE)</f>
        <v>622.73913043478262</v>
      </c>
    </row>
    <row r="265" spans="1:7">
      <c r="A265" s="374" t="s">
        <v>298</v>
      </c>
      <c r="B265" s="359" t="s">
        <v>73</v>
      </c>
      <c r="C265" s="257" t="str">
        <f>VLOOKUP(A265,'[2]1800 J'!$A$10:$M$303,3,FALSE)</f>
        <v>BL</v>
      </c>
      <c r="D265" s="261">
        <f>VLOOKUP(A265,'[2]1800 J'!$A$10:$M$303,4,FALSE)</f>
        <v>1311</v>
      </c>
      <c r="E265" s="260">
        <f>VLOOKUP(A265,'[2]1800 J'!$A$10:$M$303,5,FALSE)</f>
        <v>798</v>
      </c>
      <c r="F265" s="259">
        <f>VLOOKUP(A265,'[2]1800 J'!$A$10:$M$303,6,FALSE)</f>
        <v>0.60869565217391308</v>
      </c>
      <c r="G265" s="260">
        <f>VLOOKUP(A265,'[2]1800 J'!$A$10:$M$303,7,FALSE)</f>
        <v>34.695652173913047</v>
      </c>
    </row>
    <row r="266" spans="1:7">
      <c r="A266" s="360" t="s">
        <v>336</v>
      </c>
      <c r="B266" s="359" t="s">
        <v>111</v>
      </c>
      <c r="C266" s="257" t="str">
        <f>VLOOKUP(A266,'[2]1800 J'!$A$10:$M$303,3,FALSE)</f>
        <v>BLS</v>
      </c>
      <c r="D266" s="261">
        <f>VLOOKUP(A266,'[2]1800 J'!$A$10:$M$303,4,FALSE)</f>
        <v>5106</v>
      </c>
      <c r="E266" s="260">
        <f>VLOOKUP(A266,'[2]1800 J'!$A$10:$M$303,5,FALSE)</f>
        <v>3208</v>
      </c>
      <c r="F266" s="259">
        <f>VLOOKUP(A266,'[2]1800 J'!$A$10:$M$303,6,FALSE)</f>
        <v>0.62828045436741087</v>
      </c>
      <c r="G266" s="260">
        <f>VLOOKUP(A266,'[2]1800 J'!$A$10:$M$303,7,FALSE)</f>
        <v>139.47826086956522</v>
      </c>
    </row>
    <row r="267" spans="1:7">
      <c r="A267" s="360" t="s">
        <v>428</v>
      </c>
      <c r="B267" s="359" t="s">
        <v>14</v>
      </c>
      <c r="C267" s="257" t="str">
        <f>VLOOKUP(A267,'[2]1800 J'!$A$10:$M$303,3,FALSE)</f>
        <v>BL</v>
      </c>
      <c r="D267" s="261">
        <f>VLOOKUP(A267,'[2]1800 J'!$A$10:$M$303,4,FALSE)</f>
        <v>1760</v>
      </c>
      <c r="E267" s="260">
        <f>VLOOKUP(A267,'[2]1800 J'!$A$10:$M$303,5,FALSE)</f>
        <v>1123</v>
      </c>
      <c r="F267" s="259">
        <f>VLOOKUP(A267,'[2]1800 J'!$A$10:$M$303,6,FALSE)</f>
        <v>0.63806818181818181</v>
      </c>
      <c r="G267" s="260">
        <f>VLOOKUP(A267,'[2]1800 J'!$A$10:$M$303,7,FALSE)</f>
        <v>51.045454545454547</v>
      </c>
    </row>
    <row r="268" spans="1:7">
      <c r="A268" s="360" t="s">
        <v>530</v>
      </c>
      <c r="B268" s="359" t="s">
        <v>57</v>
      </c>
      <c r="C268" s="257" t="str">
        <f>VLOOKUP(A268,'[2]1800 J'!$A$10:$M$303,3,FALSE)</f>
        <v>BL</v>
      </c>
      <c r="D268" s="261">
        <f>VLOOKUP(A268,'[2]1800 J'!$A$10:$M$303,4,FALSE)</f>
        <v>880</v>
      </c>
      <c r="E268" s="260">
        <f>VLOOKUP(A268,'[2]1800 J'!$A$10:$M$303,5,FALSE)</f>
        <v>569</v>
      </c>
      <c r="F268" s="259">
        <f>VLOOKUP(A268,'[2]1800 J'!$A$10:$M$303,6,FALSE)</f>
        <v>0.64659090909090911</v>
      </c>
      <c r="G268" s="260">
        <f>VLOOKUP(A268,'[2]1800 J'!$A$10:$M$303,7,FALSE)</f>
        <v>25.863636363636363</v>
      </c>
    </row>
    <row r="269" spans="1:7">
      <c r="A269" s="360" t="s">
        <v>459</v>
      </c>
      <c r="B269" s="359" t="s">
        <v>217</v>
      </c>
      <c r="C269" s="257" t="str">
        <f>VLOOKUP(A269,'[2]1800 J'!$A$10:$M$303,3,FALSE)</f>
        <v>BLS</v>
      </c>
      <c r="D269" s="261">
        <f>VLOOKUP(A269,'[2]1800 J'!$A$10:$M$303,4,FALSE)</f>
        <v>2618</v>
      </c>
      <c r="E269" s="260">
        <f>VLOOKUP(A269,'[2]1800 J'!$A$10:$M$303,5,FALSE)</f>
        <v>1731</v>
      </c>
      <c r="F269" s="259">
        <f>VLOOKUP(A269,'[2]1800 J'!$A$10:$M$303,6,FALSE)</f>
        <v>0.66119174942704351</v>
      </c>
      <c r="G269" s="260">
        <f>VLOOKUP(A269,'[2]1800 J'!$A$10:$M$303,7,FALSE)</f>
        <v>78.681818181818187</v>
      </c>
    </row>
    <row r="270" spans="1:7">
      <c r="A270" s="360" t="s">
        <v>557</v>
      </c>
      <c r="B270" s="359" t="s">
        <v>262</v>
      </c>
      <c r="C270" s="257" t="str">
        <f>VLOOKUP(A270,'[2]1800 J'!$A$10:$M$303,3,FALSE)</f>
        <v>BLS</v>
      </c>
      <c r="D270" s="261">
        <f>VLOOKUP(A270,'[2]1800 J'!$A$10:$M$303,4,FALSE)</f>
        <v>7889</v>
      </c>
      <c r="E270" s="260">
        <f>VLOOKUP(A270,'[2]1800 J'!$A$10:$M$303,5,FALSE)</f>
        <v>5236</v>
      </c>
      <c r="F270" s="259">
        <f>VLOOKUP(A270,'[2]1800 J'!$A$10:$M$303,6,FALSE)</f>
        <v>0.66370896184560779</v>
      </c>
      <c r="G270" s="260">
        <f>VLOOKUP(A270,'[2]1800 J'!$A$10:$M$303,7,FALSE)</f>
        <v>227.65217391304347</v>
      </c>
    </row>
    <row r="271" spans="1:7">
      <c r="A271" s="360" t="s">
        <v>537</v>
      </c>
      <c r="B271" s="359" t="s">
        <v>654</v>
      </c>
      <c r="C271" s="257" t="str">
        <f>VLOOKUP(A271,'[2]1800 J'!$A$10:$M$303,3,FALSE)</f>
        <v>BL</v>
      </c>
      <c r="D271" s="261">
        <f>VLOOKUP(A271,'[2]1800 J'!$A$10:$M$303,4,FALSE)</f>
        <v>484</v>
      </c>
      <c r="E271" s="260">
        <f>VLOOKUP(A271,'[2]1800 J'!$A$10:$M$303,5,FALSE)</f>
        <v>349</v>
      </c>
      <c r="F271" s="259">
        <f>VLOOKUP(A271,'[2]1800 J'!$A$10:$M$303,6,FALSE)</f>
        <v>0.72107438016528924</v>
      </c>
      <c r="G271" s="260">
        <f>VLOOKUP(A271,'[2]1800 J'!$A$10:$M$303,7,FALSE)</f>
        <v>15.863636363636363</v>
      </c>
    </row>
    <row r="272" spans="1:7">
      <c r="A272" s="360" t="s">
        <v>356</v>
      </c>
      <c r="B272" s="359" t="s">
        <v>117</v>
      </c>
      <c r="C272" s="257" t="str">
        <f>VLOOKUP(A272,'[2]1800 J'!$A$10:$M$303,3,FALSE)</f>
        <v>BL</v>
      </c>
      <c r="D272" s="261">
        <f>VLOOKUP(A272,'[2]1800 J'!$A$10:$M$303,4,FALSE)</f>
        <v>874</v>
      </c>
      <c r="E272" s="260">
        <f>VLOOKUP(A272,'[2]1800 J'!$A$10:$M$303,5,FALSE)</f>
        <v>633</v>
      </c>
      <c r="F272" s="259">
        <f>VLOOKUP(A272,'[2]1800 J'!$A$10:$M$303,6,FALSE)</f>
        <v>0.72425629290617854</v>
      </c>
      <c r="G272" s="260">
        <f>VLOOKUP(A272,'[2]1800 J'!$A$10:$M$303,7,FALSE)</f>
        <v>27.521739130434781</v>
      </c>
    </row>
    <row r="273" spans="1:7">
      <c r="A273" s="360" t="s">
        <v>551</v>
      </c>
      <c r="B273" s="359" t="s">
        <v>257</v>
      </c>
      <c r="C273" s="257" t="str">
        <f>VLOOKUP(A273,'[2]1800 J'!$A$10:$M$303,3,FALSE)</f>
        <v>BL</v>
      </c>
      <c r="D273" s="261">
        <f>VLOOKUP(A273,'[2]1800 J'!$A$10:$M$303,4,FALSE)</f>
        <v>598</v>
      </c>
      <c r="E273" s="260">
        <f>VLOOKUP(A273,'[2]1800 J'!$A$10:$M$303,5,FALSE)</f>
        <v>436</v>
      </c>
      <c r="F273" s="259">
        <f>VLOOKUP(A273,'[2]1800 J'!$A$10:$M$303,6,FALSE)</f>
        <v>0.72909698996655514</v>
      </c>
      <c r="G273" s="260">
        <f>VLOOKUP(A273,'[2]1800 J'!$A$10:$M$303,7,FALSE)</f>
        <v>18.956521739130434</v>
      </c>
    </row>
    <row r="274" spans="1:7">
      <c r="A274" s="360" t="s">
        <v>369</v>
      </c>
      <c r="B274" s="359" t="s">
        <v>129</v>
      </c>
      <c r="C274" s="257" t="str">
        <f>VLOOKUP(A274,'[2]1800 J'!$A$10:$M$303,3,FALSE)</f>
        <v>BL</v>
      </c>
      <c r="D274" s="261">
        <f>VLOOKUP(A274,'[2]1800 J'!$A$10:$M$303,4,FALSE)</f>
        <v>8096.0000000000009</v>
      </c>
      <c r="E274" s="260">
        <f>VLOOKUP(A274,'[2]1800 J'!$A$10:$M$303,5,FALSE)</f>
        <v>6098</v>
      </c>
      <c r="F274" s="259">
        <f>VLOOKUP(A274,'[2]1800 J'!$A$10:$M$303,6,FALSE)</f>
        <v>0.75321146245059278</v>
      </c>
      <c r="G274" s="260">
        <f>VLOOKUP(A274,'[2]1800 J'!$A$10:$M$303,7,FALSE)</f>
        <v>346.47727272727269</v>
      </c>
    </row>
    <row r="275" spans="1:7">
      <c r="A275" s="360" t="s">
        <v>358</v>
      </c>
      <c r="B275" s="359" t="s">
        <v>119</v>
      </c>
      <c r="C275" s="257" t="str">
        <f>VLOOKUP(A275,'[2]1800 J'!$A$10:$M$303,3,FALSE)</f>
        <v>BL</v>
      </c>
      <c r="D275" s="261">
        <f>VLOOKUP(A275,'[2]1800 J'!$A$10:$M$303,4,FALSE)</f>
        <v>858</v>
      </c>
      <c r="E275" s="260">
        <f>VLOOKUP(A275,'[2]1800 J'!$A$10:$M$303,5,FALSE)</f>
        <v>664</v>
      </c>
      <c r="F275" s="259">
        <f>VLOOKUP(A275,'[2]1800 J'!$A$10:$M$303,6,FALSE)</f>
        <v>0.77389277389277389</v>
      </c>
      <c r="G275" s="260">
        <f>VLOOKUP(A275,'[2]1800 J'!$A$10:$M$303,7,FALSE)</f>
        <v>30.181818181818183</v>
      </c>
    </row>
    <row r="276" spans="1:7">
      <c r="A276" s="360" t="s">
        <v>342</v>
      </c>
      <c r="B276" s="359" t="s">
        <v>113</v>
      </c>
      <c r="C276" s="257" t="str">
        <f>VLOOKUP(A276,'[2]1800 J'!$A$10:$M$303,3,FALSE)</f>
        <v>BL</v>
      </c>
      <c r="D276" s="261">
        <f>VLOOKUP(A276,'[2]1800 J'!$A$10:$M$303,4,FALSE)</f>
        <v>713</v>
      </c>
      <c r="E276" s="260">
        <f>VLOOKUP(A276,'[2]1800 J'!$A$10:$M$303,5,FALSE)</f>
        <v>553</v>
      </c>
      <c r="F276" s="259">
        <f>VLOOKUP(A276,'[2]1800 J'!$A$10:$M$303,6,FALSE)</f>
        <v>0.7755960729312763</v>
      </c>
      <c r="G276" s="260">
        <f>VLOOKUP(A276,'[2]1800 J'!$A$10:$M$303,7,FALSE)</f>
        <v>24.043478260869566</v>
      </c>
    </row>
    <row r="277" spans="1:7">
      <c r="A277" s="360" t="s">
        <v>392</v>
      </c>
      <c r="B277" s="359" t="s">
        <v>152</v>
      </c>
      <c r="C277" s="257" t="str">
        <f>VLOOKUP(A277,'[2]1800 J'!$A$10:$M$303,3,FALSE)</f>
        <v>BL</v>
      </c>
      <c r="D277" s="261">
        <f>VLOOKUP(A277,'[2]1800 J'!$A$10:$M$303,4,FALSE)</f>
        <v>966</v>
      </c>
      <c r="E277" s="260">
        <f>VLOOKUP(A277,'[2]1800 J'!$A$10:$M$303,5,FALSE)</f>
        <v>799</v>
      </c>
      <c r="F277" s="259">
        <f>VLOOKUP(A277,'[2]1800 J'!$A$10:$M$303,6,FALSE)</f>
        <v>0.82712215320910976</v>
      </c>
      <c r="G277" s="260">
        <f>VLOOKUP(A277,'[2]1800 J'!$A$10:$M$303,7,FALSE)</f>
        <v>34.739130434782609</v>
      </c>
    </row>
    <row r="278" spans="1:7">
      <c r="A278" s="360" t="s">
        <v>437</v>
      </c>
      <c r="B278" s="359" t="s">
        <v>195</v>
      </c>
      <c r="C278" s="257" t="str">
        <f>VLOOKUP(A278,'[2]1800 J'!$A$10:$M$303,3,FALSE)</f>
        <v>BL</v>
      </c>
      <c r="D278" s="261">
        <f>VLOOKUP(A278,'[2]1800 J'!$A$10:$M$303,4,FALSE)</f>
        <v>1196</v>
      </c>
      <c r="E278" s="260">
        <f>VLOOKUP(A278,'[2]1800 J'!$A$10:$M$303,5,FALSE)</f>
        <v>1015</v>
      </c>
      <c r="F278" s="259">
        <f>VLOOKUP(A278,'[2]1800 J'!$A$10:$M$303,6,FALSE)</f>
        <v>0.84866220735785958</v>
      </c>
      <c r="G278" s="260">
        <f>VLOOKUP(A278,'[2]1800 J'!$A$10:$M$303,7,FALSE)</f>
        <v>44.130434782608695</v>
      </c>
    </row>
    <row r="279" spans="1:7">
      <c r="A279" s="360" t="s">
        <v>391</v>
      </c>
      <c r="B279" s="359" t="s">
        <v>151</v>
      </c>
      <c r="C279" s="257" t="str">
        <f>VLOOKUP(A279,'[2]1800 J'!$A$10:$M$303,3,FALSE)</f>
        <v>BL</v>
      </c>
      <c r="D279" s="261">
        <f>VLOOKUP(A279,'[2]1800 J'!$A$10:$M$303,4,FALSE)</f>
        <v>644</v>
      </c>
      <c r="E279" s="260">
        <f>VLOOKUP(A279,'[2]1800 J'!$A$10:$M$303,5,FALSE)</f>
        <v>584</v>
      </c>
      <c r="F279" s="259">
        <f>VLOOKUP(A279,'[2]1800 J'!$A$10:$M$303,6,FALSE)</f>
        <v>0.90683229813664601</v>
      </c>
      <c r="G279" s="260">
        <f>VLOOKUP(A279,'[2]1800 J'!$A$10:$M$303,7,FALSE)</f>
        <v>25.391304347826086</v>
      </c>
    </row>
    <row r="280" spans="1:7">
      <c r="A280" s="360" t="s">
        <v>581</v>
      </c>
      <c r="B280" s="359" t="s">
        <v>284</v>
      </c>
      <c r="C280" s="257" t="str">
        <f>VLOOKUP(A280,'[2]1800 J'!$A$10:$M$303,3,FALSE)</f>
        <v>BLS</v>
      </c>
      <c r="D280" s="261">
        <f>VLOOKUP(A280,'[2]1800 J'!$A$10:$M$303,4,FALSE)</f>
        <v>21582</v>
      </c>
      <c r="E280" s="260">
        <f>VLOOKUP(A280,'[2]1800 J'!$A$10:$M$303,5,FALSE)</f>
        <v>20388</v>
      </c>
      <c r="F280" s="259">
        <f>VLOOKUP(A280,'[2]1800 J'!$A$10:$M$303,6,FALSE)</f>
        <v>0.9446761189880456</v>
      </c>
      <c r="G280" s="260">
        <f>VLOOKUP(A280,'[2]1800 J'!$A$10:$M$303,7,FALSE)</f>
        <v>926.72727272727275</v>
      </c>
    </row>
    <row r="281" spans="1:7">
      <c r="A281" s="146"/>
      <c r="B281" s="147"/>
      <c r="C281" s="147"/>
      <c r="D281" s="144"/>
      <c r="E281" s="144"/>
      <c r="F281" s="148"/>
      <c r="G281" s="151"/>
    </row>
    <row r="282" spans="1:7">
      <c r="A282" s="183"/>
      <c r="B282" s="178" t="s">
        <v>648</v>
      </c>
      <c r="C282" s="145"/>
      <c r="D282" s="150">
        <f>'[2]1800 J'!D280</f>
        <v>22780249.49720427</v>
      </c>
      <c r="E282" s="250">
        <f>'[2]1800 J'!E280</f>
        <v>4005335</v>
      </c>
      <c r="F282" s="247">
        <f>'[2]1800 J'!F280</f>
        <v>0.17582489605706728</v>
      </c>
      <c r="G282" s="250">
        <f>'[2]1800 J'!G280</f>
        <v>181618.02480436966</v>
      </c>
    </row>
    <row r="283" spans="1:7">
      <c r="B283" s="21"/>
      <c r="G283" s="136"/>
    </row>
    <row r="284" spans="1:7" s="331" customFormat="1">
      <c r="A284" s="336"/>
      <c r="B284" s="333" t="s">
        <v>646</v>
      </c>
      <c r="C284" s="332"/>
      <c r="D284" s="353">
        <v>22842133</v>
      </c>
      <c r="E284" s="353">
        <v>3976399</v>
      </c>
      <c r="F284" s="355">
        <v>0.1740817724859583</v>
      </c>
      <c r="G284" s="353">
        <v>178299.97500470548</v>
      </c>
    </row>
    <row r="285" spans="1:7" s="331" customFormat="1">
      <c r="A285" s="336"/>
      <c r="B285" s="333" t="s">
        <v>642</v>
      </c>
      <c r="C285" s="332"/>
      <c r="D285" s="353">
        <v>22698137</v>
      </c>
      <c r="E285" s="353">
        <v>3856303</v>
      </c>
      <c r="F285" s="352">
        <v>0.16989513280318996</v>
      </c>
      <c r="G285" s="353">
        <v>172883.34881521991</v>
      </c>
    </row>
    <row r="286" spans="1:7">
      <c r="B286" s="283" t="s">
        <v>641</v>
      </c>
      <c r="D286" s="289">
        <v>20311785</v>
      </c>
      <c r="E286" s="289">
        <v>3480769</v>
      </c>
      <c r="F286" s="288">
        <v>0.17136696750187144</v>
      </c>
      <c r="G286" s="289">
        <v>171327.31405988242</v>
      </c>
    </row>
    <row r="287" spans="1:7">
      <c r="B287" s="126" t="s">
        <v>640</v>
      </c>
      <c r="D287" s="234">
        <v>20180133</v>
      </c>
      <c r="E287" s="234">
        <v>3348796</v>
      </c>
      <c r="F287" s="233">
        <v>0.16594518975667802</v>
      </c>
      <c r="G287" s="235">
        <v>166835.23833508688</v>
      </c>
    </row>
    <row r="288" spans="1:7">
      <c r="B288" s="126" t="s">
        <v>636</v>
      </c>
      <c r="D288" s="150">
        <v>20956182</v>
      </c>
      <c r="E288" s="150">
        <v>3302803</v>
      </c>
      <c r="F288" s="149">
        <v>0.1576051878152232</v>
      </c>
      <c r="G288" s="152">
        <v>157625.86705130688</v>
      </c>
    </row>
    <row r="290" spans="1:1" s="191" customFormat="1">
      <c r="A290" s="191" t="s">
        <v>625</v>
      </c>
    </row>
    <row r="291" spans="1:1" s="191" customFormat="1">
      <c r="A291" s="191" t="s">
        <v>659</v>
      </c>
    </row>
    <row r="292" spans="1:1" s="110" customFormat="1">
      <c r="A292" s="110" t="s">
        <v>626</v>
      </c>
    </row>
    <row r="293" spans="1:1" s="110" customFormat="1">
      <c r="A293" s="110" t="s">
        <v>635</v>
      </c>
    </row>
    <row r="294" spans="1:1" s="110" customFormat="1">
      <c r="A294" s="110" t="s">
        <v>660</v>
      </c>
    </row>
  </sheetData>
  <autoFilter ref="A10:G280">
    <sortState ref="A11:G280">
      <sortCondition ref="F10:F280"/>
    </sortState>
  </autoFilter>
  <sortState ref="A12:G280">
    <sortCondition ref="F12:F280"/>
  </sortState>
  <mergeCells count="5">
    <mergeCell ref="A1:G1"/>
    <mergeCell ref="A2:G2"/>
    <mergeCell ref="A3:G3"/>
    <mergeCell ref="A4:G4"/>
    <mergeCell ref="A5:G5"/>
  </mergeCells>
  <printOptions horizontalCentered="1"/>
  <pageMargins left="0.5" right="0.5" top="0.75" bottom="0.75" header="0.5" footer="0.4"/>
  <pageSetup scale="78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J305"/>
  <sheetViews>
    <sheetView zoomScaleNormal="100" workbookViewId="0">
      <selection sqref="A1:G1"/>
    </sheetView>
  </sheetViews>
  <sheetFormatPr defaultColWidth="9.109375" defaultRowHeight="13.2"/>
  <cols>
    <col min="1" max="1" width="10.6640625" style="180" customWidth="1"/>
    <col min="2" max="2" width="26.6640625" style="95" customWidth="1"/>
    <col min="3" max="3" width="7.6640625" style="95" customWidth="1"/>
    <col min="4" max="7" width="12.6640625" style="95" customWidth="1"/>
    <col min="8" max="8" width="4.44140625" style="95" customWidth="1"/>
    <col min="9" max="16384" width="9.109375" style="95"/>
  </cols>
  <sheetData>
    <row r="1" spans="1:10" ht="15">
      <c r="A1" s="397" t="s">
        <v>621</v>
      </c>
      <c r="B1" s="397"/>
      <c r="C1" s="397"/>
      <c r="D1" s="397"/>
      <c r="E1" s="397"/>
      <c r="F1" s="397"/>
      <c r="G1" s="397"/>
      <c r="I1" s="124"/>
      <c r="J1" s="124"/>
    </row>
    <row r="2" spans="1:10" ht="15">
      <c r="A2" s="397" t="s">
        <v>603</v>
      </c>
      <c r="B2" s="397"/>
      <c r="C2" s="397"/>
      <c r="D2" s="397"/>
      <c r="E2" s="397"/>
      <c r="F2" s="397"/>
      <c r="G2" s="397"/>
      <c r="I2" s="124"/>
      <c r="J2" s="124"/>
    </row>
    <row r="3" spans="1:10" ht="15">
      <c r="A3" s="397" t="s">
        <v>622</v>
      </c>
      <c r="B3" s="397"/>
      <c r="C3" s="397"/>
      <c r="D3" s="397"/>
      <c r="E3" s="397"/>
      <c r="F3" s="397"/>
      <c r="G3" s="397"/>
      <c r="I3" s="124"/>
      <c r="J3" s="124"/>
    </row>
    <row r="4" spans="1:10" s="110" customFormat="1" ht="15">
      <c r="A4" s="397" t="s">
        <v>623</v>
      </c>
      <c r="B4" s="397"/>
      <c r="C4" s="397"/>
      <c r="D4" s="397"/>
      <c r="E4" s="397"/>
      <c r="F4" s="397"/>
      <c r="G4" s="397"/>
      <c r="I4" s="111"/>
      <c r="J4" s="111"/>
    </row>
    <row r="5" spans="1:10" ht="15">
      <c r="A5" s="397" t="s">
        <v>644</v>
      </c>
      <c r="B5" s="397"/>
      <c r="C5" s="397"/>
      <c r="D5" s="397"/>
      <c r="E5" s="397"/>
      <c r="F5" s="397"/>
      <c r="G5" s="397"/>
      <c r="I5" s="124"/>
      <c r="J5" s="124"/>
    </row>
    <row r="7" spans="1:10">
      <c r="A7" s="82"/>
      <c r="B7" s="82"/>
      <c r="C7" s="24"/>
      <c r="D7" s="83"/>
      <c r="E7" s="83" t="s">
        <v>344</v>
      </c>
      <c r="F7" s="82" t="s">
        <v>19</v>
      </c>
      <c r="G7" s="83"/>
    </row>
    <row r="8" spans="1:10">
      <c r="A8" s="179"/>
      <c r="B8" s="86"/>
      <c r="C8" s="87"/>
      <c r="D8" s="88" t="s">
        <v>606</v>
      </c>
      <c r="E8" s="88" t="s">
        <v>606</v>
      </c>
      <c r="F8" s="90" t="s">
        <v>610</v>
      </c>
      <c r="G8" s="88"/>
    </row>
    <row r="9" spans="1:10">
      <c r="A9" s="27" t="s">
        <v>4</v>
      </c>
      <c r="C9" s="27" t="s">
        <v>5</v>
      </c>
      <c r="D9" s="88" t="s">
        <v>611</v>
      </c>
      <c r="E9" s="88" t="s">
        <v>601</v>
      </c>
      <c r="F9" s="90" t="s">
        <v>612</v>
      </c>
      <c r="G9" s="88" t="s">
        <v>606</v>
      </c>
    </row>
    <row r="10" spans="1:10">
      <c r="A10" s="10" t="s">
        <v>7</v>
      </c>
      <c r="B10" s="10" t="s">
        <v>343</v>
      </c>
      <c r="C10" s="10" t="s">
        <v>8</v>
      </c>
      <c r="D10" s="91" t="s">
        <v>613</v>
      </c>
      <c r="E10" s="91" t="s">
        <v>614</v>
      </c>
      <c r="F10" s="92" t="s">
        <v>617</v>
      </c>
      <c r="G10" s="91" t="s">
        <v>616</v>
      </c>
    </row>
    <row r="11" spans="1:10" ht="12.75" customHeight="1">
      <c r="A11" s="360" t="s">
        <v>382</v>
      </c>
      <c r="B11" s="359" t="s">
        <v>142</v>
      </c>
      <c r="C11" s="257" t="str">
        <f>VLOOKUP(A11,'[2]1800 K'!$A$10:$M$304,3,FALSE)</f>
        <v>BL</v>
      </c>
      <c r="D11" s="261">
        <f>VLOOKUP(A11,'[2]1800 K'!$A$10:$M$304,4,FALSE)</f>
        <v>30820</v>
      </c>
      <c r="E11" s="260">
        <f>VLOOKUP(A11,'[2]1800 K'!$A$10:$M$304,5,FALSE)</f>
        <v>2800</v>
      </c>
      <c r="F11" s="259">
        <f>VLOOKUP(A11,'[2]1800 K'!$A$10:$M$304,6,FALSE)</f>
        <v>9.0850097339390007E-2</v>
      </c>
      <c r="G11" s="260">
        <f>VLOOKUP(A11,'[2]1800 K'!$A$10:$M$304,7,FALSE)</f>
        <v>121.73913043478261</v>
      </c>
    </row>
    <row r="12" spans="1:10">
      <c r="A12" s="360" t="s">
        <v>410</v>
      </c>
      <c r="B12" s="359" t="s">
        <v>170</v>
      </c>
      <c r="C12" s="257" t="str">
        <f>VLOOKUP(A12,'[2]1800 K'!$A$10:$M$304,3,FALSE)</f>
        <v>L</v>
      </c>
      <c r="D12" s="261">
        <f>VLOOKUP(A12,'[2]1800 K'!$A$10:$M$304,4,FALSE)</f>
        <v>423060</v>
      </c>
      <c r="E12" s="260">
        <f>VLOOKUP(A12,'[2]1800 K'!$A$10:$M$304,5,FALSE)</f>
        <v>82667</v>
      </c>
      <c r="F12" s="259">
        <f>VLOOKUP(A12,'[2]1800 K'!$A$10:$M$304,6,FALSE)</f>
        <v>0.19540254337446225</v>
      </c>
      <c r="G12" s="260">
        <f>VLOOKUP(A12,'[2]1800 K'!$A$10:$M$304,7,FALSE)</f>
        <v>3757.590909090909</v>
      </c>
    </row>
    <row r="13" spans="1:10">
      <c r="A13" s="360" t="s">
        <v>409</v>
      </c>
      <c r="B13" s="359" t="s">
        <v>169</v>
      </c>
      <c r="C13" s="257" t="str">
        <f>VLOOKUP(A13,'[2]1800 K'!$A$10:$M$304,3,FALSE)</f>
        <v>BLC</v>
      </c>
      <c r="D13" s="261">
        <f>VLOOKUP(A13,'[2]1800 K'!$A$10:$M$304,4,FALSE)</f>
        <v>157665</v>
      </c>
      <c r="E13" s="260">
        <f>VLOOKUP(A13,'[2]1800 K'!$A$10:$M$304,5,FALSE)</f>
        <v>36292</v>
      </c>
      <c r="F13" s="259">
        <f>VLOOKUP(A13,'[2]1800 K'!$A$10:$M$304,6,FALSE)</f>
        <v>0.23018425141914819</v>
      </c>
      <c r="G13" s="260">
        <f>VLOOKUP(A13,'[2]1800 K'!$A$10:$M$304,7,FALSE)</f>
        <v>1577.9130434782608</v>
      </c>
    </row>
    <row r="14" spans="1:10">
      <c r="A14" s="360" t="s">
        <v>408</v>
      </c>
      <c r="B14" s="359" t="s">
        <v>168</v>
      </c>
      <c r="C14" s="257" t="str">
        <f>VLOOKUP(A14,'[2]1800 K'!$A$10:$M$304,3,FALSE)</f>
        <v>BL</v>
      </c>
      <c r="D14" s="261">
        <f>VLOOKUP(A14,'[2]1800 K'!$A$10:$M$304,4,FALSE)</f>
        <v>184943</v>
      </c>
      <c r="E14" s="260">
        <f>VLOOKUP(A14,'[2]1800 K'!$A$10:$M$304,5,FALSE)</f>
        <v>43518</v>
      </c>
      <c r="F14" s="259">
        <f>VLOOKUP(A14,'[2]1800 K'!$A$10:$M$304,6,FALSE)</f>
        <v>0.2353049317897947</v>
      </c>
      <c r="G14" s="260">
        <f>VLOOKUP(A14,'[2]1800 K'!$A$10:$M$304,7,FALSE)</f>
        <v>1892.0869565217392</v>
      </c>
    </row>
    <row r="15" spans="1:10">
      <c r="A15" s="360" t="s">
        <v>479</v>
      </c>
      <c r="B15" s="359" t="s">
        <v>236</v>
      </c>
      <c r="C15" s="257" t="str">
        <f>VLOOKUP(A15,'[2]1800 K'!$A$10:$M$304,3,FALSE)</f>
        <v>BL</v>
      </c>
      <c r="D15" s="261">
        <f>VLOOKUP(A15,'[2]1800 K'!$A$10:$M$304,4,FALSE)</f>
        <v>4026</v>
      </c>
      <c r="E15" s="260">
        <f>VLOOKUP(A15,'[2]1800 K'!$A$10:$M$304,5,FALSE)</f>
        <v>970</v>
      </c>
      <c r="F15" s="259">
        <f>VLOOKUP(A15,'[2]1800 K'!$A$10:$M$304,6,FALSE)</f>
        <v>0.24093392945851963</v>
      </c>
      <c r="G15" s="260">
        <f>VLOOKUP(A15,'[2]1800 K'!$A$10:$M$304,7,FALSE)</f>
        <v>44.090909090909093</v>
      </c>
    </row>
    <row r="16" spans="1:10">
      <c r="A16" s="360" t="s">
        <v>326</v>
      </c>
      <c r="B16" s="359" t="s">
        <v>101</v>
      </c>
      <c r="C16" s="257" t="str">
        <f>VLOOKUP(A16,'[2]1800 K'!$A$10:$M$304,3,FALSE)</f>
        <v>BLC</v>
      </c>
      <c r="D16" s="261">
        <f>VLOOKUP(A16,'[2]1800 K'!$A$10:$M$304,4,FALSE)</f>
        <v>144496</v>
      </c>
      <c r="E16" s="260">
        <f>VLOOKUP(A16,'[2]1800 K'!$A$10:$M$304,5,FALSE)</f>
        <v>36265</v>
      </c>
      <c r="F16" s="259">
        <f>VLOOKUP(A16,'[2]1800 K'!$A$10:$M$304,6,FALSE)</f>
        <v>0.25097580555863136</v>
      </c>
      <c r="G16" s="260">
        <f>VLOOKUP(A16,'[2]1800 K'!$A$10:$M$304,7,FALSE)</f>
        <v>1648.409090909091</v>
      </c>
    </row>
    <row r="17" spans="1:7">
      <c r="A17" s="360" t="s">
        <v>390</v>
      </c>
      <c r="B17" s="359" t="s">
        <v>150</v>
      </c>
      <c r="C17" s="257" t="str">
        <f>VLOOKUP(A17,'[2]1800 K'!$A$10:$M$304,3,FALSE)</f>
        <v>BLC</v>
      </c>
      <c r="D17" s="261">
        <f>VLOOKUP(A17,'[2]1800 K'!$A$10:$M$304,4,FALSE)</f>
        <v>34804</v>
      </c>
      <c r="E17" s="260">
        <f>VLOOKUP(A17,'[2]1800 K'!$A$10:$M$304,5,FALSE)</f>
        <v>9071</v>
      </c>
      <c r="F17" s="259">
        <f>VLOOKUP(A17,'[2]1800 K'!$A$10:$M$304,6,FALSE)</f>
        <v>0.26063096195839558</v>
      </c>
      <c r="G17" s="260">
        <f>VLOOKUP(A17,'[2]1800 K'!$A$10:$M$304,7,FALSE)</f>
        <v>412.31818181818181</v>
      </c>
    </row>
    <row r="18" spans="1:7">
      <c r="A18" s="360" t="s">
        <v>399</v>
      </c>
      <c r="B18" s="359" t="s">
        <v>159</v>
      </c>
      <c r="C18" s="257" t="str">
        <f>VLOOKUP(A18,'[2]1800 K'!$A$10:$M$304,3,FALSE)</f>
        <v>LC</v>
      </c>
      <c r="D18" s="261">
        <f>VLOOKUP(A18,'[2]1800 K'!$A$10:$M$304,4,FALSE)</f>
        <v>66022</v>
      </c>
      <c r="E18" s="260">
        <f>VLOOKUP(A18,'[2]1800 K'!$A$10:$M$304,5,FALSE)</f>
        <v>17427</v>
      </c>
      <c r="F18" s="259">
        <f>VLOOKUP(A18,'[2]1800 K'!$A$10:$M$304,6,FALSE)</f>
        <v>0.26395746872254705</v>
      </c>
      <c r="G18" s="260">
        <f>VLOOKUP(A18,'[2]1800 K'!$A$10:$M$304,7,FALSE)</f>
        <v>792.13636363636363</v>
      </c>
    </row>
    <row r="19" spans="1:7">
      <c r="A19" s="360" t="s">
        <v>416</v>
      </c>
      <c r="B19" s="359" t="s">
        <v>176</v>
      </c>
      <c r="C19" s="257" t="str">
        <f>VLOOKUP(A19,'[2]1800 K'!$A$10:$M$304,3,FALSE)</f>
        <v>BL</v>
      </c>
      <c r="D19" s="261">
        <f>VLOOKUP(A19,'[2]1800 K'!$A$10:$M$304,4,FALSE)</f>
        <v>86848</v>
      </c>
      <c r="E19" s="260">
        <f>VLOOKUP(A19,'[2]1800 K'!$A$10:$M$304,5,FALSE)</f>
        <v>23053</v>
      </c>
      <c r="F19" s="259">
        <f>VLOOKUP(A19,'[2]1800 K'!$A$10:$M$304,6,FALSE)</f>
        <v>0.26544077008106115</v>
      </c>
      <c r="G19" s="260">
        <f>VLOOKUP(A19,'[2]1800 K'!$A$10:$M$304,7,FALSE)</f>
        <v>1002.304347826087</v>
      </c>
    </row>
    <row r="20" spans="1:7">
      <c r="A20" s="360" t="s">
        <v>489</v>
      </c>
      <c r="B20" s="359" t="s">
        <v>246</v>
      </c>
      <c r="C20" s="257" t="str">
        <f>VLOOKUP(A20,'[2]1800 K'!$A$10:$M$304,3,FALSE)</f>
        <v>BL</v>
      </c>
      <c r="D20" s="261">
        <f>VLOOKUP(A20,'[2]1800 K'!$A$10:$M$304,4,FALSE)</f>
        <v>90942</v>
      </c>
      <c r="E20" s="260">
        <f>VLOOKUP(A20,'[2]1800 K'!$A$10:$M$304,5,FALSE)</f>
        <v>24322</v>
      </c>
      <c r="F20" s="259">
        <f>VLOOKUP(A20,'[2]1800 K'!$A$10:$M$304,6,FALSE)</f>
        <v>0.26744518484308683</v>
      </c>
      <c r="G20" s="260">
        <f>VLOOKUP(A20,'[2]1800 K'!$A$10:$M$304,7,FALSE)</f>
        <v>1057.4782608695652</v>
      </c>
    </row>
    <row r="21" spans="1:7">
      <c r="A21" s="360" t="s">
        <v>423</v>
      </c>
      <c r="B21" s="359" t="s">
        <v>183</v>
      </c>
      <c r="C21" s="257" t="str">
        <f>VLOOKUP(A21,'[2]1800 K'!$A$10:$M$304,3,FALSE)</f>
        <v>BL</v>
      </c>
      <c r="D21" s="261">
        <f>VLOOKUP(A21,'[2]1800 K'!$A$10:$M$304,4,FALSE)</f>
        <v>16928</v>
      </c>
      <c r="E21" s="260">
        <f>VLOOKUP(A21,'[2]1800 K'!$A$10:$M$304,5,FALSE)</f>
        <v>4588</v>
      </c>
      <c r="F21" s="259">
        <f>VLOOKUP(A21,'[2]1800 K'!$A$10:$M$304,6,FALSE)</f>
        <v>0.27103024574669188</v>
      </c>
      <c r="G21" s="260">
        <f>VLOOKUP(A21,'[2]1800 K'!$A$10:$M$304,7,FALSE)</f>
        <v>199.47826086956522</v>
      </c>
    </row>
    <row r="22" spans="1:7">
      <c r="A22" s="360" t="s">
        <v>406</v>
      </c>
      <c r="B22" s="359" t="s">
        <v>166</v>
      </c>
      <c r="C22" s="257" t="str">
        <f>VLOOKUP(A22,'[2]1800 K'!$A$10:$M$304,3,FALSE)</f>
        <v>BL</v>
      </c>
      <c r="D22" s="261">
        <f>VLOOKUP(A22,'[2]1800 K'!$A$10:$M$304,4,FALSE)</f>
        <v>60141.375</v>
      </c>
      <c r="E22" s="260">
        <f>VLOOKUP(A22,'[2]1800 K'!$A$10:$M$304,5,FALSE)</f>
        <v>17259</v>
      </c>
      <c r="F22" s="259">
        <f>VLOOKUP(A22,'[2]1800 K'!$A$10:$M$304,6,FALSE)</f>
        <v>0.28697381794147542</v>
      </c>
      <c r="G22" s="260">
        <f>VLOOKUP(A22,'[2]1800 K'!$A$10:$M$304,7,FALSE)</f>
        <v>939.26530612244903</v>
      </c>
    </row>
    <row r="23" spans="1:7">
      <c r="A23" s="360" t="s">
        <v>477</v>
      </c>
      <c r="B23" s="359" t="s">
        <v>234</v>
      </c>
      <c r="C23" s="257" t="str">
        <f>VLOOKUP(A23,'[2]1800 K'!$A$10:$M$304,3,FALSE)</f>
        <v>BL</v>
      </c>
      <c r="D23" s="261">
        <f>VLOOKUP(A23,'[2]1800 K'!$A$10:$M$304,4,FALSE)</f>
        <v>452424</v>
      </c>
      <c r="E23" s="260">
        <f>VLOOKUP(A23,'[2]1800 K'!$A$10:$M$304,5,FALSE)</f>
        <v>130136</v>
      </c>
      <c r="F23" s="259">
        <f>VLOOKUP(A23,'[2]1800 K'!$A$10:$M$304,6,FALSE)</f>
        <v>0.2876416812547522</v>
      </c>
      <c r="G23" s="260">
        <f>VLOOKUP(A23,'[2]1800 K'!$A$10:$M$304,7,FALSE)</f>
        <v>6196.9523809523807</v>
      </c>
    </row>
    <row r="24" spans="1:7">
      <c r="A24" s="360" t="s">
        <v>499</v>
      </c>
      <c r="B24" s="359" t="s">
        <v>36</v>
      </c>
      <c r="C24" s="257" t="str">
        <f>VLOOKUP(A24,'[2]1800 K'!$A$10:$M$304,3,FALSE)</f>
        <v>BL</v>
      </c>
      <c r="D24" s="261">
        <f>VLOOKUP(A24,'[2]1800 K'!$A$10:$M$304,4,FALSE)</f>
        <v>10428</v>
      </c>
      <c r="E24" s="260">
        <f>VLOOKUP(A24,'[2]1800 K'!$A$10:$M$304,5,FALSE)</f>
        <v>3002</v>
      </c>
      <c r="F24" s="259">
        <f>VLOOKUP(A24,'[2]1800 K'!$A$10:$M$304,6,FALSE)</f>
        <v>0.2878787878787879</v>
      </c>
      <c r="G24" s="260">
        <f>VLOOKUP(A24,'[2]1800 K'!$A$10:$M$304,7,FALSE)</f>
        <v>136.45454545454547</v>
      </c>
    </row>
    <row r="25" spans="1:7">
      <c r="A25" s="360" t="s">
        <v>517</v>
      </c>
      <c r="B25" s="359" t="s">
        <v>46</v>
      </c>
      <c r="C25" s="257" t="str">
        <f>VLOOKUP(A25,'[2]1800 K'!$A$10:$M$304,3,FALSE)</f>
        <v>BL</v>
      </c>
      <c r="D25" s="261">
        <f>VLOOKUP(A25,'[2]1800 K'!$A$10:$M$304,4,FALSE)</f>
        <v>106375</v>
      </c>
      <c r="E25" s="260">
        <f>VLOOKUP(A25,'[2]1800 K'!$A$10:$M$304,5,FALSE)</f>
        <v>31003</v>
      </c>
      <c r="F25" s="259">
        <f>VLOOKUP(A25,'[2]1800 K'!$A$10:$M$304,6,FALSE)</f>
        <v>0.2914500587544066</v>
      </c>
      <c r="G25" s="260">
        <f>VLOOKUP(A25,'[2]1800 K'!$A$10:$M$304,7,FALSE)</f>
        <v>1347.9565217391305</v>
      </c>
    </row>
    <row r="26" spans="1:7">
      <c r="A26" s="360" t="s">
        <v>482</v>
      </c>
      <c r="B26" s="359" t="s">
        <v>239</v>
      </c>
      <c r="C26" s="257" t="str">
        <f>VLOOKUP(A26,'[2]1800 K'!$A$10:$M$304,3,FALSE)</f>
        <v>BL</v>
      </c>
      <c r="D26" s="261">
        <f>VLOOKUP(A26,'[2]1800 K'!$A$10:$M$304,4,FALSE)</f>
        <v>34304</v>
      </c>
      <c r="E26" s="260">
        <f>VLOOKUP(A26,'[2]1800 K'!$A$10:$M$304,5,FALSE)</f>
        <v>10161</v>
      </c>
      <c r="F26" s="259">
        <f>VLOOKUP(A26,'[2]1800 K'!$A$10:$M$304,6,FALSE)</f>
        <v>0.29620452425373134</v>
      </c>
      <c r="G26" s="260">
        <f>VLOOKUP(A26,'[2]1800 K'!$A$10:$M$304,7,FALSE)</f>
        <v>454.97014925373139</v>
      </c>
    </row>
    <row r="27" spans="1:7">
      <c r="A27" s="360" t="s">
        <v>411</v>
      </c>
      <c r="B27" s="359" t="s">
        <v>171</v>
      </c>
      <c r="C27" s="257" t="str">
        <f>VLOOKUP(A27,'[2]1800 K'!$A$10:$M$304,3,FALSE)</f>
        <v>BL</v>
      </c>
      <c r="D27" s="261">
        <f>VLOOKUP(A27,'[2]1800 K'!$A$10:$M$304,4,FALSE)</f>
        <v>199208.4</v>
      </c>
      <c r="E27" s="260">
        <f>VLOOKUP(A27,'[2]1800 K'!$A$10:$M$304,5,FALSE)</f>
        <v>59123</v>
      </c>
      <c r="F27" s="259">
        <f>VLOOKUP(A27,'[2]1800 K'!$A$10:$M$304,6,FALSE)</f>
        <v>0.29678969360729768</v>
      </c>
      <c r="G27" s="260">
        <f>VLOOKUP(A27,'[2]1800 K'!$A$10:$M$304,7,FALSE)</f>
        <v>2712.0642201834862</v>
      </c>
    </row>
    <row r="28" spans="1:7">
      <c r="A28" s="374" t="s">
        <v>298</v>
      </c>
      <c r="B28" s="359" t="s">
        <v>73</v>
      </c>
      <c r="C28" s="257" t="str">
        <f>VLOOKUP(A28,'[2]1800 K'!$A$10:$M$304,3,FALSE)</f>
        <v>BL</v>
      </c>
      <c r="D28" s="261">
        <f>VLOOKUP(A28,'[2]1800 K'!$A$10:$M$304,4,FALSE)</f>
        <v>1311</v>
      </c>
      <c r="E28" s="260">
        <f>VLOOKUP(A28,'[2]1800 K'!$A$10:$M$304,5,FALSE)</f>
        <v>394</v>
      </c>
      <c r="F28" s="259">
        <f>VLOOKUP(A28,'[2]1800 K'!$A$10:$M$304,6,FALSE)</f>
        <v>0.3005339435545385</v>
      </c>
      <c r="G28" s="260">
        <f>VLOOKUP(A28,'[2]1800 K'!$A$10:$M$304,7,FALSE)</f>
        <v>17.130434782608695</v>
      </c>
    </row>
    <row r="29" spans="1:7">
      <c r="A29" s="360" t="s">
        <v>512</v>
      </c>
      <c r="B29" s="359" t="s">
        <v>253</v>
      </c>
      <c r="C29" s="257" t="str">
        <f>VLOOKUP(A29,'[2]1800 K'!$A$10:$M$304,3,FALSE)</f>
        <v>BLC</v>
      </c>
      <c r="D29" s="261">
        <f>VLOOKUP(A29,'[2]1800 K'!$A$10:$M$304,4,FALSE)</f>
        <v>211827</v>
      </c>
      <c r="E29" s="260">
        <f>VLOOKUP(A29,'[2]1800 K'!$A$10:$M$304,5,FALSE)</f>
        <v>64709</v>
      </c>
      <c r="F29" s="259">
        <f>VLOOKUP(A29,'[2]1800 K'!$A$10:$M$304,6,FALSE)</f>
        <v>0.30548041562218226</v>
      </c>
      <c r="G29" s="260">
        <f>VLOOKUP(A29,'[2]1800 K'!$A$10:$M$304,7,FALSE)</f>
        <v>3081.3809523809523</v>
      </c>
    </row>
    <row r="30" spans="1:7">
      <c r="A30" s="360" t="s">
        <v>327</v>
      </c>
      <c r="B30" s="359" t="s">
        <v>102</v>
      </c>
      <c r="C30" s="257" t="str">
        <f>VLOOKUP(A30,'[2]1800 K'!$A$10:$M$304,3,FALSE)</f>
        <v>BLC</v>
      </c>
      <c r="D30" s="261">
        <f>VLOOKUP(A30,'[2]1800 K'!$A$10:$M$304,4,FALSE)</f>
        <v>269434</v>
      </c>
      <c r="E30" s="260">
        <f>VLOOKUP(A30,'[2]1800 K'!$A$10:$M$304,5,FALSE)</f>
        <v>83752</v>
      </c>
      <c r="F30" s="259">
        <f>VLOOKUP(A30,'[2]1800 K'!$A$10:$M$304,6,FALSE)</f>
        <v>0.31084421416747698</v>
      </c>
      <c r="G30" s="260">
        <f>VLOOKUP(A30,'[2]1800 K'!$A$10:$M$304,7,FALSE)</f>
        <v>3806.909090909091</v>
      </c>
    </row>
    <row r="31" spans="1:7">
      <c r="A31" s="360" t="s">
        <v>493</v>
      </c>
      <c r="B31" s="359" t="s">
        <v>30</v>
      </c>
      <c r="C31" s="257" t="str">
        <f>VLOOKUP(A31,'[2]1800 K'!$A$10:$M$304,3,FALSE)</f>
        <v>BL</v>
      </c>
      <c r="D31" s="261">
        <f>VLOOKUP(A31,'[2]1800 K'!$A$10:$M$304,4,FALSE)</f>
        <v>21275</v>
      </c>
      <c r="E31" s="260">
        <f>VLOOKUP(A31,'[2]1800 K'!$A$10:$M$304,5,FALSE)</f>
        <v>6690</v>
      </c>
      <c r="F31" s="259">
        <f>VLOOKUP(A31,'[2]1800 K'!$A$10:$M$304,6,FALSE)</f>
        <v>0.31445358401880141</v>
      </c>
      <c r="G31" s="260">
        <f>VLOOKUP(A31,'[2]1800 K'!$A$10:$M$304,7,FALSE)</f>
        <v>290.86956521739131</v>
      </c>
    </row>
    <row r="32" spans="1:7">
      <c r="A32" s="360" t="s">
        <v>511</v>
      </c>
      <c r="B32" s="359" t="s">
        <v>252</v>
      </c>
      <c r="C32" s="257" t="str">
        <f>VLOOKUP(A32,'[2]1800 K'!$A$10:$M$304,3,FALSE)</f>
        <v>BLC</v>
      </c>
      <c r="D32" s="261">
        <f>VLOOKUP(A32,'[2]1800 K'!$A$10:$M$304,4,FALSE)</f>
        <v>137885</v>
      </c>
      <c r="E32" s="260">
        <f>VLOOKUP(A32,'[2]1800 K'!$A$10:$M$304,5,FALSE)</f>
        <v>43581</v>
      </c>
      <c r="F32" s="259">
        <f>VLOOKUP(A32,'[2]1800 K'!$A$10:$M$304,6,FALSE)</f>
        <v>0.31606773760742646</v>
      </c>
      <c r="G32" s="260">
        <f>VLOOKUP(A32,'[2]1800 K'!$A$10:$M$304,7,FALSE)</f>
        <v>1894.8260869565217</v>
      </c>
    </row>
    <row r="33" spans="1:7">
      <c r="A33" s="360" t="s">
        <v>515</v>
      </c>
      <c r="B33" s="359" t="s">
        <v>44</v>
      </c>
      <c r="C33" s="257" t="str">
        <f>VLOOKUP(A33,'[2]1800 K'!$A$10:$M$304,3,FALSE)</f>
        <v>BL</v>
      </c>
      <c r="D33" s="261">
        <f>VLOOKUP(A33,'[2]1800 K'!$A$10:$M$304,4,FALSE)</f>
        <v>11661</v>
      </c>
      <c r="E33" s="260">
        <f>VLOOKUP(A33,'[2]1800 K'!$A$10:$M$304,5,FALSE)</f>
        <v>3686</v>
      </c>
      <c r="F33" s="259">
        <f>VLOOKUP(A33,'[2]1800 K'!$A$10:$M$304,6,FALSE)</f>
        <v>0.31609638967498499</v>
      </c>
      <c r="G33" s="260">
        <f>VLOOKUP(A33,'[2]1800 K'!$A$10:$M$304,7,FALSE)</f>
        <v>160.2608695652174</v>
      </c>
    </row>
    <row r="34" spans="1:7">
      <c r="A34" s="360" t="s">
        <v>513</v>
      </c>
      <c r="B34" s="359" t="s">
        <v>42</v>
      </c>
      <c r="C34" s="257" t="str">
        <f>VLOOKUP(A34,'[2]1800 K'!$A$10:$M$304,3,FALSE)</f>
        <v>BL</v>
      </c>
      <c r="D34" s="261">
        <f>VLOOKUP(A34,'[2]1800 K'!$A$10:$M$304,4,FALSE)</f>
        <v>59317</v>
      </c>
      <c r="E34" s="260">
        <f>VLOOKUP(A34,'[2]1800 K'!$A$10:$M$304,5,FALSE)</f>
        <v>18764</v>
      </c>
      <c r="F34" s="259">
        <f>VLOOKUP(A34,'[2]1800 K'!$A$10:$M$304,6,FALSE)</f>
        <v>0.31633427179392082</v>
      </c>
      <c r="G34" s="260">
        <f>VLOOKUP(A34,'[2]1800 K'!$A$10:$M$304,7,FALSE)</f>
        <v>815.82608695652175</v>
      </c>
    </row>
    <row r="35" spans="1:7">
      <c r="A35" s="360" t="s">
        <v>545</v>
      </c>
      <c r="B35" s="359" t="s">
        <v>70</v>
      </c>
      <c r="C35" s="257" t="str">
        <f>VLOOKUP(A35,'[2]1800 K'!$A$10:$M$304,3,FALSE)</f>
        <v>BLS</v>
      </c>
      <c r="D35" s="261">
        <f>VLOOKUP(A35,'[2]1800 K'!$A$10:$M$304,4,FALSE)</f>
        <v>215759.36842105264</v>
      </c>
      <c r="E35" s="260">
        <f>VLOOKUP(A35,'[2]1800 K'!$A$10:$M$304,5,FALSE)</f>
        <v>68301</v>
      </c>
      <c r="F35" s="259">
        <f>VLOOKUP(A35,'[2]1800 K'!$A$10:$M$304,6,FALSE)</f>
        <v>0.31656099338737015</v>
      </c>
      <c r="G35" s="260">
        <f>VLOOKUP(A35,'[2]1800 K'!$A$10:$M$304,7,FALSE)</f>
        <v>3134.586956521739</v>
      </c>
    </row>
    <row r="36" spans="1:7">
      <c r="A36" s="360" t="s">
        <v>508</v>
      </c>
      <c r="B36" s="359" t="s">
        <v>249</v>
      </c>
      <c r="C36" s="257" t="str">
        <f>VLOOKUP(A36,'[2]1800 K'!$A$10:$M$304,3,FALSE)</f>
        <v>BL</v>
      </c>
      <c r="D36" s="261">
        <f>VLOOKUP(A36,'[2]1800 K'!$A$10:$M$304,4,FALSE)</f>
        <v>129247.59999999999</v>
      </c>
      <c r="E36" s="260">
        <f>VLOOKUP(A36,'[2]1800 K'!$A$10:$M$304,5,FALSE)</f>
        <v>41047</v>
      </c>
      <c r="F36" s="259">
        <f>VLOOKUP(A36,'[2]1800 K'!$A$10:$M$304,6,FALSE)</f>
        <v>0.31758423367242411</v>
      </c>
      <c r="G36" s="260">
        <f>VLOOKUP(A36,'[2]1800 K'!$A$10:$M$304,7,FALSE)</f>
        <v>1792.4454148471616</v>
      </c>
    </row>
    <row r="37" spans="1:7">
      <c r="A37" s="360" t="s">
        <v>424</v>
      </c>
      <c r="B37" s="359" t="s">
        <v>632</v>
      </c>
      <c r="C37" s="257" t="str">
        <f>VLOOKUP(A37,'[2]1800 K'!$A$10:$M$304,3,FALSE)</f>
        <v>BLS</v>
      </c>
      <c r="D37" s="261">
        <f>VLOOKUP(A37,'[2]1800 K'!$A$10:$M$304,4,FALSE)</f>
        <v>23460</v>
      </c>
      <c r="E37" s="260">
        <f>VLOOKUP(A37,'[2]1800 K'!$A$10:$M$304,5,FALSE)</f>
        <v>7539</v>
      </c>
      <c r="F37" s="259">
        <f>VLOOKUP(A37,'[2]1800 K'!$A$10:$M$304,6,FALSE)</f>
        <v>0.32135549872122759</v>
      </c>
      <c r="G37" s="260">
        <f>VLOOKUP(A37,'[2]1800 K'!$A$10:$M$304,7,FALSE)</f>
        <v>327.78260869565219</v>
      </c>
    </row>
    <row r="38" spans="1:7">
      <c r="A38" s="360" t="s">
        <v>483</v>
      </c>
      <c r="B38" s="359" t="s">
        <v>240</v>
      </c>
      <c r="C38" s="257" t="str">
        <f>VLOOKUP(A38,'[2]1800 K'!$A$10:$M$304,3,FALSE)</f>
        <v>BL</v>
      </c>
      <c r="D38" s="261">
        <f>VLOOKUP(A38,'[2]1800 K'!$A$10:$M$304,4,FALSE)</f>
        <v>54556</v>
      </c>
      <c r="E38" s="260">
        <f>VLOOKUP(A38,'[2]1800 K'!$A$10:$M$304,5,FALSE)</f>
        <v>17566</v>
      </c>
      <c r="F38" s="259">
        <f>VLOOKUP(A38,'[2]1800 K'!$A$10:$M$304,6,FALSE)</f>
        <v>0.32198108365715961</v>
      </c>
      <c r="G38" s="260">
        <f>VLOOKUP(A38,'[2]1800 K'!$A$10:$M$304,7,FALSE)</f>
        <v>763.73913043478262</v>
      </c>
    </row>
    <row r="39" spans="1:7">
      <c r="A39" s="360" t="s">
        <v>485</v>
      </c>
      <c r="B39" s="359" t="s">
        <v>242</v>
      </c>
      <c r="C39" s="257" t="str">
        <f>VLOOKUP(A39,'[2]1800 K'!$A$10:$M$304,3,FALSE)</f>
        <v>BLSC</v>
      </c>
      <c r="D39" s="261">
        <f>VLOOKUP(A39,'[2]1800 K'!$A$10:$M$304,4,FALSE)</f>
        <v>188186.53333333335</v>
      </c>
      <c r="E39" s="260">
        <f>VLOOKUP(A39,'[2]1800 K'!$A$10:$M$304,5,FALSE)</f>
        <v>60638</v>
      </c>
      <c r="F39" s="259">
        <f>VLOOKUP(A39,'[2]1800 K'!$A$10:$M$304,6,FALSE)</f>
        <v>0.32222284414258473</v>
      </c>
      <c r="G39" s="260">
        <f>VLOOKUP(A39,'[2]1800 K'!$A$10:$M$304,7,FALSE)</f>
        <v>2667.3607038123164</v>
      </c>
    </row>
    <row r="40" spans="1:7">
      <c r="A40" s="360" t="s">
        <v>414</v>
      </c>
      <c r="B40" s="359" t="s">
        <v>174</v>
      </c>
      <c r="C40" s="257" t="str">
        <f>VLOOKUP(A40,'[2]1800 K'!$A$10:$M$304,3,FALSE)</f>
        <v>BLS</v>
      </c>
      <c r="D40" s="261">
        <f>VLOOKUP(A40,'[2]1800 K'!$A$10:$M$304,4,FALSE)</f>
        <v>476537</v>
      </c>
      <c r="E40" s="260">
        <f>VLOOKUP(A40,'[2]1800 K'!$A$10:$M$304,5,FALSE)</f>
        <v>154076</v>
      </c>
      <c r="F40" s="259">
        <f>VLOOKUP(A40,'[2]1800 K'!$A$10:$M$304,6,FALSE)</f>
        <v>0.32332431689459579</v>
      </c>
      <c r="G40" s="260">
        <f>VLOOKUP(A40,'[2]1800 K'!$A$10:$M$304,7,FALSE)</f>
        <v>6698.95652173913</v>
      </c>
    </row>
    <row r="41" spans="1:7">
      <c r="A41" s="360" t="s">
        <v>395</v>
      </c>
      <c r="B41" s="359" t="s">
        <v>155</v>
      </c>
      <c r="C41" s="257" t="str">
        <f>VLOOKUP(A41,'[2]1800 K'!$A$10:$M$304,3,FALSE)</f>
        <v>BL</v>
      </c>
      <c r="D41" s="261">
        <f>VLOOKUP(A41,'[2]1800 K'!$A$10:$M$304,4,FALSE)</f>
        <v>27048</v>
      </c>
      <c r="E41" s="260">
        <f>VLOOKUP(A41,'[2]1800 K'!$A$10:$M$304,5,FALSE)</f>
        <v>8760</v>
      </c>
      <c r="F41" s="259">
        <f>VLOOKUP(A41,'[2]1800 K'!$A$10:$M$304,6,FALSE)</f>
        <v>0.32386867790594498</v>
      </c>
      <c r="G41" s="260">
        <f>VLOOKUP(A41,'[2]1800 K'!$A$10:$M$304,7,FALSE)</f>
        <v>380.86956521739131</v>
      </c>
    </row>
    <row r="42" spans="1:7">
      <c r="A42" s="360" t="s">
        <v>328</v>
      </c>
      <c r="B42" s="359" t="s">
        <v>103</v>
      </c>
      <c r="C42" s="257" t="str">
        <f>VLOOKUP(A42,'[2]1800 K'!$A$10:$M$304,3,FALSE)</f>
        <v>BLC</v>
      </c>
      <c r="D42" s="261">
        <f>VLOOKUP(A42,'[2]1800 K'!$A$10:$M$304,4,FALSE)</f>
        <v>50732</v>
      </c>
      <c r="E42" s="260">
        <f>VLOOKUP(A42,'[2]1800 K'!$A$10:$M$304,5,FALSE)</f>
        <v>16450</v>
      </c>
      <c r="F42" s="259">
        <f>VLOOKUP(A42,'[2]1800 K'!$A$10:$M$304,6,FALSE)</f>
        <v>0.32425293700228652</v>
      </c>
      <c r="G42" s="260">
        <f>VLOOKUP(A42,'[2]1800 K'!$A$10:$M$304,7,FALSE)</f>
        <v>747.72727272727275</v>
      </c>
    </row>
    <row r="43" spans="1:7">
      <c r="A43" s="360" t="s">
        <v>497</v>
      </c>
      <c r="B43" s="359" t="s">
        <v>34</v>
      </c>
      <c r="C43" s="257" t="str">
        <f>VLOOKUP(A43,'[2]1800 K'!$A$10:$M$304,3,FALSE)</f>
        <v>BL</v>
      </c>
      <c r="D43" s="261">
        <f>VLOOKUP(A43,'[2]1800 K'!$A$10:$M$304,4,FALSE)</f>
        <v>59642</v>
      </c>
      <c r="E43" s="260">
        <f>VLOOKUP(A43,'[2]1800 K'!$A$10:$M$304,5,FALSE)</f>
        <v>19459</v>
      </c>
      <c r="F43" s="259">
        <f>VLOOKUP(A43,'[2]1800 K'!$A$10:$M$304,6,FALSE)</f>
        <v>0.32626337144964956</v>
      </c>
      <c r="G43" s="260">
        <f>VLOOKUP(A43,'[2]1800 K'!$A$10:$M$304,7,FALSE)</f>
        <v>884.5</v>
      </c>
    </row>
    <row r="44" spans="1:7">
      <c r="A44" s="360" t="s">
        <v>333</v>
      </c>
      <c r="B44" s="359" t="s">
        <v>108</v>
      </c>
      <c r="C44" s="257" t="str">
        <f>VLOOKUP(A44,'[2]1800 K'!$A$10:$M$304,3,FALSE)</f>
        <v>BLC</v>
      </c>
      <c r="D44" s="261">
        <f>VLOOKUP(A44,'[2]1800 K'!$A$10:$M$304,4,FALSE)</f>
        <v>22704</v>
      </c>
      <c r="E44" s="260">
        <f>VLOOKUP(A44,'[2]1800 K'!$A$10:$M$304,5,FALSE)</f>
        <v>7481</v>
      </c>
      <c r="F44" s="259">
        <f>VLOOKUP(A44,'[2]1800 K'!$A$10:$M$304,6,FALSE)</f>
        <v>0.32950140944326989</v>
      </c>
      <c r="G44" s="260">
        <f>VLOOKUP(A44,'[2]1800 K'!$A$10:$M$304,7,FALSE)</f>
        <v>340.04545454545456</v>
      </c>
    </row>
    <row r="45" spans="1:7">
      <c r="A45" s="360" t="s">
        <v>507</v>
      </c>
      <c r="B45" s="359" t="s">
        <v>248</v>
      </c>
      <c r="C45" s="257" t="str">
        <f>VLOOKUP(A45,'[2]1800 K'!$A$10:$M$304,3,FALSE)</f>
        <v>BL</v>
      </c>
      <c r="D45" s="261">
        <f>VLOOKUP(A45,'[2]1800 K'!$A$10:$M$304,4,FALSE)</f>
        <v>428824</v>
      </c>
      <c r="E45" s="260">
        <f>VLOOKUP(A45,'[2]1800 K'!$A$10:$M$304,5,FALSE)</f>
        <v>141431</v>
      </c>
      <c r="F45" s="259">
        <f>VLOOKUP(A45,'[2]1800 K'!$A$10:$M$304,6,FALSE)</f>
        <v>0.32981129787511893</v>
      </c>
      <c r="G45" s="260">
        <f>VLOOKUP(A45,'[2]1800 K'!$A$10:$M$304,7,FALSE)</f>
        <v>6428.681818181818</v>
      </c>
    </row>
    <row r="46" spans="1:7">
      <c r="A46" s="360" t="s">
        <v>476</v>
      </c>
      <c r="B46" s="359" t="s">
        <v>233</v>
      </c>
      <c r="C46" s="257" t="str">
        <f>VLOOKUP(A46,'[2]1800 K'!$A$10:$M$304,3,FALSE)</f>
        <v>BLC</v>
      </c>
      <c r="D46" s="261">
        <f>VLOOKUP(A46,'[2]1800 K'!$A$10:$M$304,4,FALSE)</f>
        <v>69184</v>
      </c>
      <c r="E46" s="260">
        <f>VLOOKUP(A46,'[2]1800 K'!$A$10:$M$304,5,FALSE)</f>
        <v>22824</v>
      </c>
      <c r="F46" s="259">
        <f>VLOOKUP(A46,'[2]1800 K'!$A$10:$M$304,6,FALSE)</f>
        <v>0.32990286771507865</v>
      </c>
      <c r="G46" s="260">
        <f>VLOOKUP(A46,'[2]1800 K'!$A$10:$M$304,7,FALSE)</f>
        <v>992.3478260869565</v>
      </c>
    </row>
    <row r="47" spans="1:7">
      <c r="A47" s="360" t="s">
        <v>570</v>
      </c>
      <c r="B47" s="359" t="s">
        <v>274</v>
      </c>
      <c r="C47" s="257" t="str">
        <f>VLOOKUP(A47,'[2]1800 K'!$A$10:$M$304,3,FALSE)</f>
        <v>BL</v>
      </c>
      <c r="D47" s="261">
        <f>VLOOKUP(A47,'[2]1800 K'!$A$10:$M$304,4,FALSE)</f>
        <v>2829</v>
      </c>
      <c r="E47" s="260">
        <f>VLOOKUP(A47,'[2]1800 K'!$A$10:$M$304,5,FALSE)</f>
        <v>937</v>
      </c>
      <c r="F47" s="259">
        <f>VLOOKUP(A47,'[2]1800 K'!$A$10:$M$304,6,FALSE)</f>
        <v>0.33121244255920818</v>
      </c>
      <c r="G47" s="260">
        <f>VLOOKUP(A47,'[2]1800 K'!$A$10:$M$304,7,FALSE)</f>
        <v>40.739130434782609</v>
      </c>
    </row>
    <row r="48" spans="1:7">
      <c r="A48" s="360" t="s">
        <v>396</v>
      </c>
      <c r="B48" s="359" t="s">
        <v>156</v>
      </c>
      <c r="C48" s="257" t="str">
        <f>VLOOKUP(A48,'[2]1800 K'!$A$10:$M$304,3,FALSE)</f>
        <v>BLS</v>
      </c>
      <c r="D48" s="261">
        <f>VLOOKUP(A48,'[2]1800 K'!$A$10:$M$304,4,FALSE)</f>
        <v>1165993.783018868</v>
      </c>
      <c r="E48" s="260">
        <f>VLOOKUP(A48,'[2]1800 K'!$A$10:$M$304,5,FALSE)</f>
        <v>388223</v>
      </c>
      <c r="F48" s="259">
        <f>VLOOKUP(A48,'[2]1800 K'!$A$10:$M$304,6,FALSE)</f>
        <v>0.3329546054652659</v>
      </c>
      <c r="G48" s="260">
        <f>VLOOKUP(A48,'[2]1800 K'!$A$10:$M$304,7,FALSE)</f>
        <v>17638.93613373339</v>
      </c>
    </row>
    <row r="49" spans="1:7">
      <c r="A49" s="360" t="s">
        <v>321</v>
      </c>
      <c r="B49" s="359" t="s">
        <v>97</v>
      </c>
      <c r="C49" s="257" t="str">
        <f>VLOOKUP(A49,'[2]1800 K'!$A$10:$M$304,3,FALSE)</f>
        <v>BLC</v>
      </c>
      <c r="D49" s="261">
        <f>VLOOKUP(A49,'[2]1800 K'!$A$10:$M$304,4,FALSE)</f>
        <v>41624</v>
      </c>
      <c r="E49" s="260">
        <f>VLOOKUP(A49,'[2]1800 K'!$A$10:$M$304,5,FALSE)</f>
        <v>14069</v>
      </c>
      <c r="F49" s="259">
        <f>VLOOKUP(A49,'[2]1800 K'!$A$10:$M$304,6,FALSE)</f>
        <v>0.33800211416490489</v>
      </c>
      <c r="G49" s="260">
        <f>VLOOKUP(A49,'[2]1800 K'!$A$10:$M$304,7,FALSE)</f>
        <v>639.5</v>
      </c>
    </row>
    <row r="50" spans="1:7">
      <c r="A50" s="360" t="s">
        <v>559</v>
      </c>
      <c r="B50" s="359" t="s">
        <v>264</v>
      </c>
      <c r="C50" s="257" t="str">
        <f>VLOOKUP(A50,'[2]1800 K'!$A$10:$M$304,3,FALSE)</f>
        <v>BLSC</v>
      </c>
      <c r="D50" s="261">
        <f>VLOOKUP(A50,'[2]1800 K'!$A$10:$M$304,4,FALSE)</f>
        <v>112148</v>
      </c>
      <c r="E50" s="260">
        <f>VLOOKUP(A50,'[2]1800 K'!$A$10:$M$304,5,FALSE)</f>
        <v>37955</v>
      </c>
      <c r="F50" s="259">
        <f>VLOOKUP(A50,'[2]1800 K'!$A$10:$M$304,6,FALSE)</f>
        <v>0.33843670863501801</v>
      </c>
      <c r="G50" s="260">
        <f>VLOOKUP(A50,'[2]1800 K'!$A$10:$M$304,7,FALSE)</f>
        <v>1650.2173913043478</v>
      </c>
    </row>
    <row r="51" spans="1:7">
      <c r="A51" s="360" t="s">
        <v>412</v>
      </c>
      <c r="B51" s="359" t="s">
        <v>172</v>
      </c>
      <c r="C51" s="257" t="str">
        <f>VLOOKUP(A51,'[2]1800 K'!$A$10:$M$304,3,FALSE)</f>
        <v>BLC</v>
      </c>
      <c r="D51" s="261">
        <f>VLOOKUP(A51,'[2]1800 K'!$A$10:$M$304,4,FALSE)</f>
        <v>531608</v>
      </c>
      <c r="E51" s="260">
        <f>VLOOKUP(A51,'[2]1800 K'!$A$10:$M$304,5,FALSE)</f>
        <v>181148</v>
      </c>
      <c r="F51" s="259">
        <f>VLOOKUP(A51,'[2]1800 K'!$A$10:$M$304,6,FALSE)</f>
        <v>0.34075484191359046</v>
      </c>
      <c r="G51" s="260">
        <f>VLOOKUP(A51,'[2]1800 K'!$A$10:$M$304,7,FALSE)</f>
        <v>8234</v>
      </c>
    </row>
    <row r="52" spans="1:7">
      <c r="A52" s="360" t="s">
        <v>324</v>
      </c>
      <c r="B52" s="359" t="s">
        <v>100</v>
      </c>
      <c r="C52" s="257" t="str">
        <f>VLOOKUP(A52,'[2]1800 K'!$A$10:$M$304,3,FALSE)</f>
        <v>BLC</v>
      </c>
      <c r="D52" s="261">
        <f>VLOOKUP(A52,'[2]1800 K'!$A$10:$M$304,4,FALSE)</f>
        <v>69080</v>
      </c>
      <c r="E52" s="260">
        <f>VLOOKUP(A52,'[2]1800 K'!$A$10:$M$304,5,FALSE)</f>
        <v>23608</v>
      </c>
      <c r="F52" s="259">
        <f>VLOOKUP(A52,'[2]1800 K'!$A$10:$M$304,6,FALSE)</f>
        <v>0.34174869716270989</v>
      </c>
      <c r="G52" s="260">
        <f>VLOOKUP(A52,'[2]1800 K'!$A$10:$M$304,7,FALSE)</f>
        <v>1073.090909090909</v>
      </c>
    </row>
    <row r="53" spans="1:7">
      <c r="A53" s="360" t="s">
        <v>322</v>
      </c>
      <c r="B53" s="359" t="s">
        <v>98</v>
      </c>
      <c r="C53" s="257" t="str">
        <f>VLOOKUP(A53,'[2]1800 K'!$A$10:$M$304,3,FALSE)</f>
        <v>BL</v>
      </c>
      <c r="D53" s="261">
        <f>VLOOKUP(A53,'[2]1800 K'!$A$10:$M$304,4,FALSE)</f>
        <v>29997.333333333336</v>
      </c>
      <c r="E53" s="260">
        <f>VLOOKUP(A53,'[2]1800 K'!$A$10:$M$304,5,FALSE)</f>
        <v>10356</v>
      </c>
      <c r="F53" s="259">
        <f>VLOOKUP(A53,'[2]1800 K'!$A$10:$M$304,6,FALSE)</f>
        <v>0.34523068717219307</v>
      </c>
      <c r="G53" s="260">
        <f>VLOOKUP(A53,'[2]1800 K'!$A$10:$M$304,7,FALSE)</f>
        <v>554.78571428571422</v>
      </c>
    </row>
    <row r="54" spans="1:7">
      <c r="A54" s="360" t="s">
        <v>435</v>
      </c>
      <c r="B54" s="359" t="s">
        <v>193</v>
      </c>
      <c r="C54" s="257" t="str">
        <f>VLOOKUP(A54,'[2]1800 K'!$A$10:$M$304,3,FALSE)</f>
        <v>BL</v>
      </c>
      <c r="D54" s="261">
        <f>VLOOKUP(A54,'[2]1800 K'!$A$10:$M$304,4,FALSE)</f>
        <v>15065</v>
      </c>
      <c r="E54" s="260">
        <f>VLOOKUP(A54,'[2]1800 K'!$A$10:$M$304,5,FALSE)</f>
        <v>5282</v>
      </c>
      <c r="F54" s="259">
        <f>VLOOKUP(A54,'[2]1800 K'!$A$10:$M$304,6,FALSE)</f>
        <v>0.35061400597411219</v>
      </c>
      <c r="G54" s="260">
        <f>VLOOKUP(A54,'[2]1800 K'!$A$10:$M$304,7,FALSE)</f>
        <v>229.65217391304347</v>
      </c>
    </row>
    <row r="55" spans="1:7">
      <c r="A55" s="360" t="s">
        <v>401</v>
      </c>
      <c r="B55" s="359" t="s">
        <v>161</v>
      </c>
      <c r="C55" s="257" t="str">
        <f>VLOOKUP(A55,'[2]1800 K'!$A$10:$M$304,3,FALSE)</f>
        <v>BL</v>
      </c>
      <c r="D55" s="261">
        <f>VLOOKUP(A55,'[2]1800 K'!$A$10:$M$304,4,FALSE)</f>
        <v>31479</v>
      </c>
      <c r="E55" s="260">
        <f>VLOOKUP(A55,'[2]1800 K'!$A$10:$M$304,5,FALSE)</f>
        <v>11152</v>
      </c>
      <c r="F55" s="259">
        <f>VLOOKUP(A55,'[2]1800 K'!$A$10:$M$304,6,FALSE)</f>
        <v>0.35426792464817813</v>
      </c>
      <c r="G55" s="260">
        <f>VLOOKUP(A55,'[2]1800 K'!$A$10:$M$304,7,FALSE)</f>
        <v>531.04761904761904</v>
      </c>
    </row>
    <row r="56" spans="1:7">
      <c r="A56" s="360" t="s">
        <v>308</v>
      </c>
      <c r="B56" s="359" t="s">
        <v>84</v>
      </c>
      <c r="C56" s="257" t="str">
        <f>VLOOKUP(A56,'[2]1800 K'!$A$10:$M$304,3,FALSE)</f>
        <v>BLSC</v>
      </c>
      <c r="D56" s="261">
        <f>VLOOKUP(A56,'[2]1800 K'!$A$10:$M$304,4,FALSE)</f>
        <v>273548</v>
      </c>
      <c r="E56" s="260">
        <f>VLOOKUP(A56,'[2]1800 K'!$A$10:$M$304,5,FALSE)</f>
        <v>97069</v>
      </c>
      <c r="F56" s="259">
        <f>VLOOKUP(A56,'[2]1800 K'!$A$10:$M$304,6,FALSE)</f>
        <v>0.35485179931858396</v>
      </c>
      <c r="G56" s="260">
        <f>VLOOKUP(A56,'[2]1800 K'!$A$10:$M$304,7,FALSE)</f>
        <v>4412.227272727273</v>
      </c>
    </row>
    <row r="57" spans="1:7">
      <c r="A57" s="360" t="s">
        <v>404</v>
      </c>
      <c r="B57" s="359" t="s">
        <v>164</v>
      </c>
      <c r="C57" s="257" t="str">
        <f>VLOOKUP(A57,'[2]1800 K'!$A$10:$M$304,3,FALSE)</f>
        <v>BLS</v>
      </c>
      <c r="D57" s="261">
        <f>VLOOKUP(A57,'[2]1800 K'!$A$10:$M$304,4,FALSE)</f>
        <v>430676.28571428568</v>
      </c>
      <c r="E57" s="260">
        <f>VLOOKUP(A57,'[2]1800 K'!$A$10:$M$304,5,FALSE)</f>
        <v>153892</v>
      </c>
      <c r="F57" s="259">
        <f>VLOOKUP(A57,'[2]1800 K'!$A$10:$M$304,6,FALSE)</f>
        <v>0.35732638435099084</v>
      </c>
      <c r="G57" s="260">
        <f>VLOOKUP(A57,'[2]1800 K'!$A$10:$M$304,7,FALSE)</f>
        <v>7029.3246329526919</v>
      </c>
    </row>
    <row r="58" spans="1:7">
      <c r="A58" s="360" t="s">
        <v>569</v>
      </c>
      <c r="B58" s="359" t="s">
        <v>341</v>
      </c>
      <c r="C58" s="257" t="str">
        <f>VLOOKUP(A58,'[2]1800 K'!$A$10:$M$304,3,FALSE)</f>
        <v>BL</v>
      </c>
      <c r="D58" s="261">
        <f>VLOOKUP(A58,'[2]1800 K'!$A$10:$M$304,4,FALSE)</f>
        <v>4646</v>
      </c>
      <c r="E58" s="260">
        <f>VLOOKUP(A58,'[2]1800 K'!$A$10:$M$304,5,FALSE)</f>
        <v>1669</v>
      </c>
      <c r="F58" s="259">
        <f>VLOOKUP(A58,'[2]1800 K'!$A$10:$M$304,6,FALSE)</f>
        <v>0.35923374946190273</v>
      </c>
      <c r="G58" s="260">
        <f>VLOOKUP(A58,'[2]1800 K'!$A$10:$M$304,7,FALSE)</f>
        <v>72.565217391304344</v>
      </c>
    </row>
    <row r="59" spans="1:7">
      <c r="A59" s="360" t="s">
        <v>398</v>
      </c>
      <c r="B59" s="359" t="s">
        <v>158</v>
      </c>
      <c r="C59" s="257" t="str">
        <f>VLOOKUP(A59,'[2]1800 K'!$A$10:$M$304,3,FALSE)</f>
        <v>BL</v>
      </c>
      <c r="D59" s="261">
        <f>VLOOKUP(A59,'[2]1800 K'!$A$10:$M$304,4,FALSE)</f>
        <v>99352</v>
      </c>
      <c r="E59" s="260">
        <f>VLOOKUP(A59,'[2]1800 K'!$A$10:$M$304,5,FALSE)</f>
        <v>35741</v>
      </c>
      <c r="F59" s="259">
        <f>VLOOKUP(A59,'[2]1800 K'!$A$10:$M$304,6,FALSE)</f>
        <v>0.3597411224736291</v>
      </c>
      <c r="G59" s="260">
        <f>VLOOKUP(A59,'[2]1800 K'!$A$10:$M$304,7,FALSE)</f>
        <v>1624.590909090909</v>
      </c>
    </row>
    <row r="60" spans="1:7">
      <c r="A60" s="360" t="s">
        <v>547</v>
      </c>
      <c r="B60" s="359" t="s">
        <v>72</v>
      </c>
      <c r="C60" s="257" t="str">
        <f>VLOOKUP(A60,'[2]1800 K'!$A$10:$M$304,3,FALSE)</f>
        <v>L</v>
      </c>
      <c r="D60" s="261">
        <f>VLOOKUP(A60,'[2]1800 K'!$A$10:$M$304,4,FALSE)</f>
        <v>15157</v>
      </c>
      <c r="E60" s="260">
        <f>VLOOKUP(A60,'[2]1800 K'!$A$10:$M$304,5,FALSE)</f>
        <v>5595</v>
      </c>
      <c r="F60" s="259">
        <f>VLOOKUP(A60,'[2]1800 K'!$A$10:$M$304,6,FALSE)</f>
        <v>0.36913637263310684</v>
      </c>
      <c r="G60" s="260">
        <f>VLOOKUP(A60,'[2]1800 K'!$A$10:$M$304,7,FALSE)</f>
        <v>243.2608695652174</v>
      </c>
    </row>
    <row r="61" spans="1:7">
      <c r="A61" s="360" t="s">
        <v>509</v>
      </c>
      <c r="B61" s="359" t="s">
        <v>250</v>
      </c>
      <c r="C61" s="257" t="str">
        <f>VLOOKUP(A61,'[2]1800 K'!$A$10:$M$304,3,FALSE)</f>
        <v>BLSC</v>
      </c>
      <c r="D61" s="261">
        <f>VLOOKUP(A61,'[2]1800 K'!$A$10:$M$304,4,FALSE)</f>
        <v>271862.21739130438</v>
      </c>
      <c r="E61" s="260">
        <f>VLOOKUP(A61,'[2]1800 K'!$A$10:$M$304,5,FALSE)</f>
        <v>100420</v>
      </c>
      <c r="F61" s="259">
        <f>VLOOKUP(A61,'[2]1800 K'!$A$10:$M$304,6,FALSE)</f>
        <v>0.36937828641138704</v>
      </c>
      <c r="G61" s="260">
        <f>VLOOKUP(A61,'[2]1800 K'!$A$10:$M$304,7,FALSE)</f>
        <v>4555.542406311637</v>
      </c>
    </row>
    <row r="62" spans="1:7">
      <c r="A62" s="360" t="s">
        <v>452</v>
      </c>
      <c r="B62" s="359" t="s">
        <v>210</v>
      </c>
      <c r="C62" s="257" t="str">
        <f>VLOOKUP(A62,'[2]1800 K'!$A$10:$M$304,3,FALSE)</f>
        <v>BL</v>
      </c>
      <c r="D62" s="261">
        <f>VLOOKUP(A62,'[2]1800 K'!$A$10:$M$304,4,FALSE)</f>
        <v>4439</v>
      </c>
      <c r="E62" s="260">
        <f>VLOOKUP(A62,'[2]1800 K'!$A$10:$M$304,5,FALSE)</f>
        <v>1646</v>
      </c>
      <c r="F62" s="259">
        <f>VLOOKUP(A62,'[2]1800 K'!$A$10:$M$304,6,FALSE)</f>
        <v>0.3708042351881054</v>
      </c>
      <c r="G62" s="260">
        <f>VLOOKUP(A62,'[2]1800 K'!$A$10:$M$304,7,FALSE)</f>
        <v>71.565217391304344</v>
      </c>
    </row>
    <row r="63" spans="1:7">
      <c r="A63" s="360" t="s">
        <v>571</v>
      </c>
      <c r="B63" s="359" t="s">
        <v>275</v>
      </c>
      <c r="C63" s="257" t="str">
        <f>VLOOKUP(A63,'[2]1800 K'!$A$10:$M$304,3,FALSE)</f>
        <v>L</v>
      </c>
      <c r="D63" s="261">
        <f>VLOOKUP(A63,'[2]1800 K'!$A$10:$M$304,4,FALSE)</f>
        <v>3933</v>
      </c>
      <c r="E63" s="260">
        <f>VLOOKUP(A63,'[2]1800 K'!$A$10:$M$304,5,FALSE)</f>
        <v>1461</v>
      </c>
      <c r="F63" s="259">
        <f>VLOOKUP(A63,'[2]1800 K'!$A$10:$M$304,6,FALSE)</f>
        <v>0.37147215865751337</v>
      </c>
      <c r="G63" s="260">
        <f>VLOOKUP(A63,'[2]1800 K'!$A$10:$M$304,7,FALSE)</f>
        <v>63.521739130434781</v>
      </c>
    </row>
    <row r="64" spans="1:7">
      <c r="A64" s="360" t="s">
        <v>558</v>
      </c>
      <c r="B64" s="359" t="s">
        <v>263</v>
      </c>
      <c r="C64" s="257" t="str">
        <f>VLOOKUP(A64,'[2]1800 K'!$A$10:$M$304,3,FALSE)</f>
        <v>BLS</v>
      </c>
      <c r="D64" s="261">
        <f>VLOOKUP(A64,'[2]1800 K'!$A$10:$M$304,4,FALSE)</f>
        <v>244486</v>
      </c>
      <c r="E64" s="260">
        <f>VLOOKUP(A64,'[2]1800 K'!$A$10:$M$304,5,FALSE)</f>
        <v>92098</v>
      </c>
      <c r="F64" s="259">
        <f>VLOOKUP(A64,'[2]1800 K'!$A$10:$M$304,6,FALSE)</f>
        <v>0.37670050636846281</v>
      </c>
      <c r="G64" s="260">
        <f>VLOOKUP(A64,'[2]1800 K'!$A$10:$M$304,7,FALSE)</f>
        <v>4186.272727272727</v>
      </c>
    </row>
    <row r="65" spans="1:7">
      <c r="A65" s="360" t="s">
        <v>505</v>
      </c>
      <c r="B65" s="359" t="s">
        <v>41</v>
      </c>
      <c r="C65" s="257" t="str">
        <f>VLOOKUP(A65,'[2]1800 K'!$A$10:$M$304,3,FALSE)</f>
        <v>BL</v>
      </c>
      <c r="D65" s="261">
        <f>VLOOKUP(A65,'[2]1800 K'!$A$10:$M$304,4,FALSE)</f>
        <v>195546</v>
      </c>
      <c r="E65" s="260">
        <f>VLOOKUP(A65,'[2]1800 K'!$A$10:$M$304,5,FALSE)</f>
        <v>73757</v>
      </c>
      <c r="F65" s="259">
        <f>VLOOKUP(A65,'[2]1800 K'!$A$10:$M$304,6,FALSE)</f>
        <v>0.37718490789890868</v>
      </c>
      <c r="G65" s="260">
        <f>VLOOKUP(A65,'[2]1800 K'!$A$10:$M$304,7,FALSE)</f>
        <v>3206.8260869565215</v>
      </c>
    </row>
    <row r="66" spans="1:7">
      <c r="A66" s="360" t="s">
        <v>422</v>
      </c>
      <c r="B66" s="359" t="s">
        <v>182</v>
      </c>
      <c r="C66" s="257" t="str">
        <f>VLOOKUP(A66,'[2]1800 K'!$A$10:$M$304,3,FALSE)</f>
        <v>BL</v>
      </c>
      <c r="D66" s="261">
        <f>VLOOKUP(A66,'[2]1800 K'!$A$10:$M$304,4,FALSE)</f>
        <v>71898</v>
      </c>
      <c r="E66" s="260">
        <f>VLOOKUP(A66,'[2]1800 K'!$A$10:$M$304,5,FALSE)</f>
        <v>27143</v>
      </c>
      <c r="F66" s="259">
        <f>VLOOKUP(A66,'[2]1800 K'!$A$10:$M$304,6,FALSE)</f>
        <v>0.37752093243205653</v>
      </c>
      <c r="G66" s="260">
        <f>VLOOKUP(A66,'[2]1800 K'!$A$10:$M$304,7,FALSE)</f>
        <v>1180.1304347826087</v>
      </c>
    </row>
    <row r="67" spans="1:7">
      <c r="A67" s="360" t="s">
        <v>567</v>
      </c>
      <c r="B67" s="359" t="s">
        <v>272</v>
      </c>
      <c r="C67" s="257" t="str">
        <f>VLOOKUP(A67,'[2]1800 K'!$A$10:$M$304,3,FALSE)</f>
        <v>BL</v>
      </c>
      <c r="D67" s="261">
        <f>VLOOKUP(A67,'[2]1800 K'!$A$10:$M$304,4,FALSE)</f>
        <v>57904</v>
      </c>
      <c r="E67" s="260">
        <f>VLOOKUP(A67,'[2]1800 K'!$A$10:$M$304,5,FALSE)</f>
        <v>22111</v>
      </c>
      <c r="F67" s="259">
        <f>VLOOKUP(A67,'[2]1800 K'!$A$10:$M$304,6,FALSE)</f>
        <v>0.38185617573915448</v>
      </c>
      <c r="G67" s="260">
        <f>VLOOKUP(A67,'[2]1800 K'!$A$10:$M$304,7,FALSE)</f>
        <v>1005.0454545454545</v>
      </c>
    </row>
    <row r="68" spans="1:7">
      <c r="A68" s="360" t="s">
        <v>561</v>
      </c>
      <c r="B68" s="359" t="s">
        <v>266</v>
      </c>
      <c r="C68" s="257" t="str">
        <f>VLOOKUP(A68,'[2]1800 K'!$A$10:$M$304,3,FALSE)</f>
        <v>BL</v>
      </c>
      <c r="D68" s="261">
        <f>VLOOKUP(A68,'[2]1800 K'!$A$10:$M$304,4,FALSE)</f>
        <v>59136</v>
      </c>
      <c r="E68" s="260">
        <f>VLOOKUP(A68,'[2]1800 K'!$A$10:$M$304,5,FALSE)</f>
        <v>22758</v>
      </c>
      <c r="F68" s="259">
        <f>VLOOKUP(A68,'[2]1800 K'!$A$10:$M$304,6,FALSE)</f>
        <v>0.3848417207792208</v>
      </c>
      <c r="G68" s="260">
        <f>VLOOKUP(A68,'[2]1800 K'!$A$10:$M$304,7,FALSE)</f>
        <v>1034.4545454545455</v>
      </c>
    </row>
    <row r="69" spans="1:7">
      <c r="A69" s="360" t="s">
        <v>445</v>
      </c>
      <c r="B69" s="359" t="s">
        <v>203</v>
      </c>
      <c r="C69" s="257" t="str">
        <f>VLOOKUP(A69,'[2]1800 K'!$A$10:$M$304,3,FALSE)</f>
        <v>BL</v>
      </c>
      <c r="D69" s="261">
        <f>VLOOKUP(A69,'[2]1800 K'!$A$10:$M$304,4,FALSE)</f>
        <v>15422</v>
      </c>
      <c r="E69" s="260">
        <f>VLOOKUP(A69,'[2]1800 K'!$A$10:$M$304,5,FALSE)</f>
        <v>5965</v>
      </c>
      <c r="F69" s="259">
        <f>VLOOKUP(A69,'[2]1800 K'!$A$10:$M$304,6,FALSE)</f>
        <v>0.38678511217740891</v>
      </c>
      <c r="G69" s="260">
        <f>VLOOKUP(A69,'[2]1800 K'!$A$10:$M$304,7,FALSE)</f>
        <v>271.13636363636363</v>
      </c>
    </row>
    <row r="70" spans="1:7">
      <c r="A70" s="360" t="s">
        <v>389</v>
      </c>
      <c r="B70" s="359" t="s">
        <v>149</v>
      </c>
      <c r="C70" s="257" t="str">
        <f>VLOOKUP(A70,'[2]1800 K'!$A$10:$M$304,3,FALSE)</f>
        <v>LC</v>
      </c>
      <c r="D70" s="261">
        <f>VLOOKUP(A70,'[2]1800 K'!$A$10:$M$304,4,FALSE)</f>
        <v>20460</v>
      </c>
      <c r="E70" s="260">
        <f>VLOOKUP(A70,'[2]1800 K'!$A$10:$M$304,5,FALSE)</f>
        <v>7925</v>
      </c>
      <c r="F70" s="259">
        <f>VLOOKUP(A70,'[2]1800 K'!$A$10:$M$304,6,FALSE)</f>
        <v>0.38734115347018572</v>
      </c>
      <c r="G70" s="260">
        <f>VLOOKUP(A70,'[2]1800 K'!$A$10:$M$304,7,FALSE)</f>
        <v>360.22727272727275</v>
      </c>
    </row>
    <row r="71" spans="1:7">
      <c r="A71" s="360" t="s">
        <v>453</v>
      </c>
      <c r="B71" s="359" t="s">
        <v>211</v>
      </c>
      <c r="C71" s="257" t="str">
        <f>VLOOKUP(A71,'[2]1800 K'!$A$10:$M$304,3,FALSE)</f>
        <v>BL</v>
      </c>
      <c r="D71" s="261">
        <f>VLOOKUP(A71,'[2]1800 K'!$A$10:$M$304,4,FALSE)</f>
        <v>5198</v>
      </c>
      <c r="E71" s="260">
        <f>VLOOKUP(A71,'[2]1800 K'!$A$10:$M$304,5,FALSE)</f>
        <v>2028</v>
      </c>
      <c r="F71" s="259">
        <f>VLOOKUP(A71,'[2]1800 K'!$A$10:$M$304,6,FALSE)</f>
        <v>0.39015005771450556</v>
      </c>
      <c r="G71" s="260">
        <f>VLOOKUP(A71,'[2]1800 K'!$A$10:$M$304,7,FALSE)</f>
        <v>88.173913043478265</v>
      </c>
    </row>
    <row r="72" spans="1:7">
      <c r="A72" s="360" t="s">
        <v>510</v>
      </c>
      <c r="B72" s="359" t="s">
        <v>251</v>
      </c>
      <c r="C72" s="257" t="str">
        <f>VLOOKUP(A72,'[2]1800 K'!$A$10:$M$304,3,FALSE)</f>
        <v>BL</v>
      </c>
      <c r="D72" s="261">
        <f>VLOOKUP(A72,'[2]1800 K'!$A$10:$M$304,4,FALSE)</f>
        <v>1034</v>
      </c>
      <c r="E72" s="260">
        <f>VLOOKUP(A72,'[2]1800 K'!$A$10:$M$304,5,FALSE)</f>
        <v>406</v>
      </c>
      <c r="F72" s="259">
        <f>VLOOKUP(A72,'[2]1800 K'!$A$10:$M$304,6,FALSE)</f>
        <v>0.39264990328820115</v>
      </c>
      <c r="G72" s="260">
        <f>VLOOKUP(A72,'[2]1800 K'!$A$10:$M$304,7,FALSE)</f>
        <v>18.454545454545453</v>
      </c>
    </row>
    <row r="73" spans="1:7">
      <c r="A73" s="360" t="s">
        <v>323</v>
      </c>
      <c r="B73" s="359" t="s">
        <v>99</v>
      </c>
      <c r="C73" s="257" t="str">
        <f>VLOOKUP(A73,'[2]1800 K'!$A$10:$M$304,3,FALSE)</f>
        <v>L</v>
      </c>
      <c r="D73" s="261">
        <f>VLOOKUP(A73,'[2]1800 K'!$A$10:$M$304,4,FALSE)</f>
        <v>2980</v>
      </c>
      <c r="E73" s="260">
        <f>VLOOKUP(A73,'[2]1800 K'!$A$10:$M$304,5,FALSE)</f>
        <v>1171</v>
      </c>
      <c r="F73" s="259">
        <f>VLOOKUP(A73,'[2]1800 K'!$A$10:$M$304,6,FALSE)</f>
        <v>0.39295302013422817</v>
      </c>
      <c r="G73" s="260">
        <f>VLOOKUP(A73,'[2]1800 K'!$A$10:$M$304,7,FALSE)</f>
        <v>58.55</v>
      </c>
    </row>
    <row r="74" spans="1:7">
      <c r="A74" s="360" t="s">
        <v>516</v>
      </c>
      <c r="B74" s="359" t="s">
        <v>45</v>
      </c>
      <c r="C74" s="257" t="str">
        <f>VLOOKUP(A74,'[2]1800 K'!$A$10:$M$304,3,FALSE)</f>
        <v>BL</v>
      </c>
      <c r="D74" s="261">
        <f>VLOOKUP(A74,'[2]1800 K'!$A$10:$M$304,4,FALSE)</f>
        <v>49675.5</v>
      </c>
      <c r="E74" s="260">
        <f>VLOOKUP(A74,'[2]1800 K'!$A$10:$M$304,5,FALSE)</f>
        <v>19542</v>
      </c>
      <c r="F74" s="259">
        <f>VLOOKUP(A74,'[2]1800 K'!$A$10:$M$304,6,FALSE)</f>
        <v>0.3933931213576109</v>
      </c>
      <c r="G74" s="260">
        <f>VLOOKUP(A74,'[2]1800 K'!$A$10:$M$304,7,FALSE)</f>
        <v>881.59398496240601</v>
      </c>
    </row>
    <row r="75" spans="1:7">
      <c r="A75" s="360" t="s">
        <v>524</v>
      </c>
      <c r="B75" s="359" t="s">
        <v>53</v>
      </c>
      <c r="C75" s="257" t="str">
        <f>VLOOKUP(A75,'[2]1800 K'!$A$10:$M$304,3,FALSE)</f>
        <v>BLS</v>
      </c>
      <c r="D75" s="261">
        <f>VLOOKUP(A75,'[2]1800 K'!$A$10:$M$304,4,FALSE)</f>
        <v>100579</v>
      </c>
      <c r="E75" s="260">
        <f>VLOOKUP(A75,'[2]1800 K'!$A$10:$M$304,5,FALSE)</f>
        <v>39593</v>
      </c>
      <c r="F75" s="259">
        <f>VLOOKUP(A75,'[2]1800 K'!$A$10:$M$304,6,FALSE)</f>
        <v>0.39365076208751332</v>
      </c>
      <c r="G75" s="260">
        <f>VLOOKUP(A75,'[2]1800 K'!$A$10:$M$304,7,FALSE)</f>
        <v>1721.4347826086957</v>
      </c>
    </row>
    <row r="76" spans="1:7">
      <c r="A76" s="360" t="s">
        <v>575</v>
      </c>
      <c r="B76" s="359" t="s">
        <v>279</v>
      </c>
      <c r="C76" s="257" t="str">
        <f>VLOOKUP(A76,'[2]1800 K'!$A$10:$M$304,3,FALSE)</f>
        <v>BL</v>
      </c>
      <c r="D76" s="261">
        <f>VLOOKUP(A76,'[2]1800 K'!$A$10:$M$304,4,FALSE)</f>
        <v>3151</v>
      </c>
      <c r="E76" s="260">
        <f>VLOOKUP(A76,'[2]1800 K'!$A$10:$M$304,5,FALSE)</f>
        <v>1253</v>
      </c>
      <c r="F76" s="259">
        <f>VLOOKUP(A76,'[2]1800 K'!$A$10:$M$304,6,FALSE)</f>
        <v>0.39765153919390672</v>
      </c>
      <c r="G76" s="260">
        <f>VLOOKUP(A76,'[2]1800 K'!$A$10:$M$304,7,FALSE)</f>
        <v>54.478260869565219</v>
      </c>
    </row>
    <row r="77" spans="1:7">
      <c r="A77" s="360" t="s">
        <v>394</v>
      </c>
      <c r="B77" s="359" t="s">
        <v>154</v>
      </c>
      <c r="C77" s="257" t="str">
        <f>VLOOKUP(A77,'[2]1800 K'!$A$10:$M$304,3,FALSE)</f>
        <v>BL</v>
      </c>
      <c r="D77" s="261">
        <f>VLOOKUP(A77,'[2]1800 K'!$A$10:$M$304,4,FALSE)</f>
        <v>23345</v>
      </c>
      <c r="E77" s="260">
        <f>VLOOKUP(A77,'[2]1800 K'!$A$10:$M$304,5,FALSE)</f>
        <v>9387</v>
      </c>
      <c r="F77" s="259">
        <f>VLOOKUP(A77,'[2]1800 K'!$A$10:$M$304,6,FALSE)</f>
        <v>0.40209895052473765</v>
      </c>
      <c r="G77" s="260">
        <f>VLOOKUP(A77,'[2]1800 K'!$A$10:$M$304,7,FALSE)</f>
        <v>408.13043478260869</v>
      </c>
    </row>
    <row r="78" spans="1:7">
      <c r="A78" s="360" t="s">
        <v>495</v>
      </c>
      <c r="B78" s="359" t="s">
        <v>32</v>
      </c>
      <c r="C78" s="257" t="str">
        <f>VLOOKUP(A78,'[2]1800 K'!$A$10:$M$304,3,FALSE)</f>
        <v>BLS</v>
      </c>
      <c r="D78" s="261">
        <f>VLOOKUP(A78,'[2]1800 K'!$A$10:$M$304,4,FALSE)</f>
        <v>95942</v>
      </c>
      <c r="E78" s="260">
        <f>VLOOKUP(A78,'[2]1800 K'!$A$10:$M$304,5,FALSE)</f>
        <v>38643</v>
      </c>
      <c r="F78" s="259">
        <f>VLOOKUP(A78,'[2]1800 K'!$A$10:$M$304,6,FALSE)</f>
        <v>0.40277459298326074</v>
      </c>
      <c r="G78" s="260">
        <f>VLOOKUP(A78,'[2]1800 K'!$A$10:$M$304,7,FALSE)</f>
        <v>1756.5</v>
      </c>
    </row>
    <row r="79" spans="1:7">
      <c r="A79" s="360" t="s">
        <v>430</v>
      </c>
      <c r="B79" s="359" t="s">
        <v>188</v>
      </c>
      <c r="C79" s="257" t="str">
        <f>VLOOKUP(A79,'[2]1800 K'!$A$10:$M$304,3,FALSE)</f>
        <v>BLS</v>
      </c>
      <c r="D79" s="261">
        <f>VLOOKUP(A79,'[2]1800 K'!$A$10:$M$304,4,FALSE)</f>
        <v>29388.799999999999</v>
      </c>
      <c r="E79" s="260">
        <f>VLOOKUP(A79,'[2]1800 K'!$A$10:$M$304,5,FALSE)</f>
        <v>11900</v>
      </c>
      <c r="F79" s="259">
        <f>VLOOKUP(A79,'[2]1800 K'!$A$10:$M$304,6,FALSE)</f>
        <v>0.40491615853658536</v>
      </c>
      <c r="G79" s="260">
        <f>VLOOKUP(A79,'[2]1800 K'!$A$10:$M$304,7,FALSE)</f>
        <v>531.25</v>
      </c>
    </row>
    <row r="80" spans="1:7">
      <c r="A80" s="360" t="s">
        <v>544</v>
      </c>
      <c r="B80" s="359" t="s">
        <v>69</v>
      </c>
      <c r="C80" s="257" t="str">
        <f>VLOOKUP(A80,'[2]1800 K'!$A$10:$M$304,3,FALSE)</f>
        <v>BL</v>
      </c>
      <c r="D80" s="261">
        <f>VLOOKUP(A80,'[2]1800 K'!$A$10:$M$304,4,FALSE)</f>
        <v>140047</v>
      </c>
      <c r="E80" s="260">
        <f>VLOOKUP(A80,'[2]1800 K'!$A$10:$M$304,5,FALSE)</f>
        <v>56735</v>
      </c>
      <c r="F80" s="259">
        <f>VLOOKUP(A80,'[2]1800 K'!$A$10:$M$304,6,FALSE)</f>
        <v>0.40511399744371535</v>
      </c>
      <c r="G80" s="260">
        <f>VLOOKUP(A80,'[2]1800 K'!$A$10:$M$304,7,FALSE)</f>
        <v>2466.7391304347825</v>
      </c>
    </row>
    <row r="81" spans="1:7">
      <c r="A81" s="360" t="s">
        <v>534</v>
      </c>
      <c r="B81" s="359" t="s">
        <v>61</v>
      </c>
      <c r="C81" s="257" t="str">
        <f>VLOOKUP(A81,'[2]1800 K'!$A$10:$M$304,3,FALSE)</f>
        <v>BL</v>
      </c>
      <c r="D81" s="261">
        <f>VLOOKUP(A81,'[2]1800 K'!$A$10:$M$304,4,FALSE)</f>
        <v>42067</v>
      </c>
      <c r="E81" s="260">
        <f>VLOOKUP(A81,'[2]1800 K'!$A$10:$M$304,5,FALSE)</f>
        <v>17043</v>
      </c>
      <c r="F81" s="259">
        <f>VLOOKUP(A81,'[2]1800 K'!$A$10:$M$304,6,FALSE)</f>
        <v>0.4051394204483324</v>
      </c>
      <c r="G81" s="260">
        <f>VLOOKUP(A81,'[2]1800 K'!$A$10:$M$304,7,FALSE)</f>
        <v>741</v>
      </c>
    </row>
    <row r="82" spans="1:7">
      <c r="A82" s="360" t="s">
        <v>417</v>
      </c>
      <c r="B82" s="359" t="s">
        <v>177</v>
      </c>
      <c r="C82" s="257" t="str">
        <f>VLOOKUP(A82,'[2]1800 K'!$A$10:$M$304,3,FALSE)</f>
        <v>BL</v>
      </c>
      <c r="D82" s="261">
        <f>VLOOKUP(A82,'[2]1800 K'!$A$10:$M$304,4,FALSE)</f>
        <v>125468.18181818181</v>
      </c>
      <c r="E82" s="260">
        <f>VLOOKUP(A82,'[2]1800 K'!$A$10:$M$304,5,FALSE)</f>
        <v>50855</v>
      </c>
      <c r="F82" s="259">
        <f>VLOOKUP(A82,'[2]1800 K'!$A$10:$M$304,6,FALSE)</f>
        <v>0.40532188530232222</v>
      </c>
      <c r="G82" s="260">
        <f>VLOOKUP(A82,'[2]1800 K'!$A$10:$M$304,7,FALSE)</f>
        <v>2486.2444444444445</v>
      </c>
    </row>
    <row r="83" spans="1:7">
      <c r="A83" s="360" t="s">
        <v>313</v>
      </c>
      <c r="B83" s="359" t="s">
        <v>89</v>
      </c>
      <c r="C83" s="257" t="str">
        <f>VLOOKUP(A83,'[2]1800 K'!$A$10:$M$304,3,FALSE)</f>
        <v>BLS</v>
      </c>
      <c r="D83" s="261">
        <f>VLOOKUP(A83,'[2]1800 K'!$A$10:$M$304,4,FALSE)</f>
        <v>30975</v>
      </c>
      <c r="E83" s="260">
        <f>VLOOKUP(A83,'[2]1800 K'!$A$10:$M$304,5,FALSE)</f>
        <v>12660</v>
      </c>
      <c r="F83" s="259">
        <f>VLOOKUP(A83,'[2]1800 K'!$A$10:$M$304,6,FALSE)</f>
        <v>0.40871670702179175</v>
      </c>
      <c r="G83" s="260">
        <f>VLOOKUP(A83,'[2]1800 K'!$A$10:$M$304,7,FALSE)</f>
        <v>602.85714285714289</v>
      </c>
    </row>
    <row r="84" spans="1:7">
      <c r="A84" s="360" t="s">
        <v>498</v>
      </c>
      <c r="B84" s="359" t="s">
        <v>35</v>
      </c>
      <c r="C84" s="257" t="str">
        <f>VLOOKUP(A84,'[2]1800 K'!$A$10:$M$304,3,FALSE)</f>
        <v>BL</v>
      </c>
      <c r="D84" s="261">
        <f>VLOOKUP(A84,'[2]1800 K'!$A$10:$M$304,4,FALSE)</f>
        <v>14398</v>
      </c>
      <c r="E84" s="260">
        <f>VLOOKUP(A84,'[2]1800 K'!$A$10:$M$304,5,FALSE)</f>
        <v>5885</v>
      </c>
      <c r="F84" s="259">
        <f>VLOOKUP(A84,'[2]1800 K'!$A$10:$M$304,6,FALSE)</f>
        <v>0.40873732462842061</v>
      </c>
      <c r="G84" s="260">
        <f>VLOOKUP(A84,'[2]1800 K'!$A$10:$M$304,7,FALSE)</f>
        <v>255.86956521739131</v>
      </c>
    </row>
    <row r="85" spans="1:7">
      <c r="A85" s="360" t="s">
        <v>303</v>
      </c>
      <c r="B85" s="359" t="s">
        <v>78</v>
      </c>
      <c r="C85" s="257" t="str">
        <f>VLOOKUP(A85,'[2]1800 K'!$A$10:$M$304,3,FALSE)</f>
        <v>BL</v>
      </c>
      <c r="D85" s="261">
        <f>VLOOKUP(A85,'[2]1800 K'!$A$10:$M$304,4,FALSE)</f>
        <v>14674</v>
      </c>
      <c r="E85" s="260">
        <f>VLOOKUP(A85,'[2]1800 K'!$A$10:$M$304,5,FALSE)</f>
        <v>6017</v>
      </c>
      <c r="F85" s="259">
        <f>VLOOKUP(A85,'[2]1800 K'!$A$10:$M$304,6,FALSE)</f>
        <v>0.41004497751124436</v>
      </c>
      <c r="G85" s="260">
        <f>VLOOKUP(A85,'[2]1800 K'!$A$10:$M$304,7,FALSE)</f>
        <v>273.5</v>
      </c>
    </row>
    <row r="86" spans="1:7">
      <c r="A86" s="360" t="s">
        <v>521</v>
      </c>
      <c r="B86" s="359" t="s">
        <v>50</v>
      </c>
      <c r="C86" s="257" t="str">
        <f>VLOOKUP(A86,'[2]1800 K'!$A$10:$M$304,3,FALSE)</f>
        <v>BL</v>
      </c>
      <c r="D86" s="261">
        <f>VLOOKUP(A86,'[2]1800 K'!$A$10:$M$304,4,FALSE)</f>
        <v>217376.80000000002</v>
      </c>
      <c r="E86" s="260">
        <f>VLOOKUP(A86,'[2]1800 K'!$A$10:$M$304,5,FALSE)</f>
        <v>89327</v>
      </c>
      <c r="F86" s="259">
        <f>VLOOKUP(A86,'[2]1800 K'!$A$10:$M$304,6,FALSE)</f>
        <v>0.41093161735751005</v>
      </c>
      <c r="G86" s="260">
        <f>VLOOKUP(A86,'[2]1800 K'!$A$10:$M$304,7,FALSE)</f>
        <v>4110.1380368098162</v>
      </c>
    </row>
    <row r="87" spans="1:7">
      <c r="A87" s="360" t="s">
        <v>481</v>
      </c>
      <c r="B87" s="359" t="s">
        <v>238</v>
      </c>
      <c r="C87" s="257" t="str">
        <f>VLOOKUP(A87,'[2]1800 K'!$A$10:$M$304,3,FALSE)</f>
        <v>BLS</v>
      </c>
      <c r="D87" s="261">
        <f>VLOOKUP(A87,'[2]1800 K'!$A$10:$M$304,4,FALSE)</f>
        <v>202202</v>
      </c>
      <c r="E87" s="260">
        <f>VLOOKUP(A87,'[2]1800 K'!$A$10:$M$304,5,FALSE)</f>
        <v>83641</v>
      </c>
      <c r="F87" s="259">
        <f>VLOOKUP(A87,'[2]1800 K'!$A$10:$M$304,6,FALSE)</f>
        <v>0.41365070572991364</v>
      </c>
      <c r="G87" s="260">
        <f>VLOOKUP(A87,'[2]1800 K'!$A$10:$M$304,7,FALSE)</f>
        <v>3801.8636363636365</v>
      </c>
    </row>
    <row r="88" spans="1:7">
      <c r="A88" s="360" t="s">
        <v>379</v>
      </c>
      <c r="B88" s="359" t="s">
        <v>139</v>
      </c>
      <c r="C88" s="257" t="str">
        <f>VLOOKUP(A88,'[2]1800 K'!$A$10:$M$304,3,FALSE)</f>
        <v>BLSC</v>
      </c>
      <c r="D88" s="261">
        <f>VLOOKUP(A88,'[2]1800 K'!$A$10:$M$304,4,FALSE)</f>
        <v>27006</v>
      </c>
      <c r="E88" s="260">
        <f>VLOOKUP(A88,'[2]1800 K'!$A$10:$M$304,5,FALSE)</f>
        <v>11176</v>
      </c>
      <c r="F88" s="259">
        <f>VLOOKUP(A88,'[2]1800 K'!$A$10:$M$304,6,FALSE)</f>
        <v>0.41383396282307633</v>
      </c>
      <c r="G88" s="260">
        <f>VLOOKUP(A88,'[2]1800 K'!$A$10:$M$304,7,FALSE)</f>
        <v>532.19047619047615</v>
      </c>
    </row>
    <row r="89" spans="1:7">
      <c r="A89" s="360" t="s">
        <v>381</v>
      </c>
      <c r="B89" s="359" t="s">
        <v>141</v>
      </c>
      <c r="C89" s="257" t="str">
        <f>VLOOKUP(A89,'[2]1800 K'!$A$10:$M$304,3,FALSE)</f>
        <v>BL</v>
      </c>
      <c r="D89" s="261">
        <f>VLOOKUP(A89,'[2]1800 K'!$A$10:$M$304,4,FALSE)</f>
        <v>8464</v>
      </c>
      <c r="E89" s="260">
        <f>VLOOKUP(A89,'[2]1800 K'!$A$10:$M$304,5,FALSE)</f>
        <v>3530</v>
      </c>
      <c r="F89" s="259">
        <f>VLOOKUP(A89,'[2]1800 K'!$A$10:$M$304,6,FALSE)</f>
        <v>0.41706049149338376</v>
      </c>
      <c r="G89" s="260">
        <f>VLOOKUP(A89,'[2]1800 K'!$A$10:$M$304,7,FALSE)</f>
        <v>153.47826086956522</v>
      </c>
    </row>
    <row r="90" spans="1:7">
      <c r="A90" s="360" t="s">
        <v>317</v>
      </c>
      <c r="B90" s="359" t="s">
        <v>93</v>
      </c>
      <c r="C90" s="257" t="str">
        <f>VLOOKUP(A90,'[2]1800 K'!$A$10:$M$304,3,FALSE)</f>
        <v>BLC</v>
      </c>
      <c r="D90" s="261">
        <f>VLOOKUP(A90,'[2]1800 K'!$A$10:$M$304,4,FALSE)</f>
        <v>59791.6</v>
      </c>
      <c r="E90" s="260">
        <f>VLOOKUP(A90,'[2]1800 K'!$A$10:$M$304,5,FALSE)</f>
        <v>25263</v>
      </c>
      <c r="F90" s="259">
        <f>VLOOKUP(A90,'[2]1800 K'!$A$10:$M$304,6,FALSE)</f>
        <v>0.42251754427043264</v>
      </c>
      <c r="G90" s="260">
        <f>VLOOKUP(A90,'[2]1800 K'!$A$10:$M$304,7,FALSE)</f>
        <v>1180.5140186915889</v>
      </c>
    </row>
    <row r="91" spans="1:7">
      <c r="A91" s="360" t="s">
        <v>388</v>
      </c>
      <c r="B91" s="359" t="s">
        <v>148</v>
      </c>
      <c r="C91" s="257" t="str">
        <f>VLOOKUP(A91,'[2]1800 K'!$A$10:$M$304,3,FALSE)</f>
        <v>BLSC</v>
      </c>
      <c r="D91" s="261">
        <f>VLOOKUP(A91,'[2]1800 K'!$A$10:$M$304,4,FALSE)</f>
        <v>129031.11111111111</v>
      </c>
      <c r="E91" s="260">
        <f>VLOOKUP(A91,'[2]1800 K'!$A$10:$M$304,5,FALSE)</f>
        <v>54671</v>
      </c>
      <c r="F91" s="259">
        <f>VLOOKUP(A91,'[2]1800 K'!$A$10:$M$304,6,FALSE)</f>
        <v>0.42370401625792231</v>
      </c>
      <c r="G91" s="260">
        <f>VLOOKUP(A91,'[2]1800 K'!$A$10:$M$304,7,FALSE)</f>
        <v>2576.1204188481674</v>
      </c>
    </row>
    <row r="92" spans="1:7">
      <c r="A92" s="360" t="s">
        <v>461</v>
      </c>
      <c r="B92" s="359" t="s">
        <v>219</v>
      </c>
      <c r="C92" s="257" t="str">
        <f>VLOOKUP(A92,'[2]1800 K'!$A$10:$M$304,3,FALSE)</f>
        <v>BLC</v>
      </c>
      <c r="D92" s="261">
        <f>VLOOKUP(A92,'[2]1800 K'!$A$10:$M$304,4,FALSE)</f>
        <v>26519</v>
      </c>
      <c r="E92" s="260">
        <f>VLOOKUP(A92,'[2]1800 K'!$A$10:$M$304,5,FALSE)</f>
        <v>11409</v>
      </c>
      <c r="F92" s="259">
        <f>VLOOKUP(A92,'[2]1800 K'!$A$10:$M$304,6,FALSE)</f>
        <v>0.43021984237716354</v>
      </c>
      <c r="G92" s="260">
        <f>VLOOKUP(A92,'[2]1800 K'!$A$10:$M$304,7,FALSE)</f>
        <v>496.04347826086956</v>
      </c>
    </row>
    <row r="93" spans="1:7">
      <c r="A93" s="360" t="s">
        <v>315</v>
      </c>
      <c r="B93" s="359" t="s">
        <v>91</v>
      </c>
      <c r="C93" s="257" t="str">
        <f>VLOOKUP(A93,'[2]1800 K'!$A$10:$M$304,3,FALSE)</f>
        <v>BLC</v>
      </c>
      <c r="D93" s="261">
        <f>VLOOKUP(A93,'[2]1800 K'!$A$10:$M$304,4,FALSE)</f>
        <v>86457</v>
      </c>
      <c r="E93" s="260">
        <f>VLOOKUP(A93,'[2]1800 K'!$A$10:$M$304,5,FALSE)</f>
        <v>37202</v>
      </c>
      <c r="F93" s="259">
        <f>VLOOKUP(A93,'[2]1800 K'!$A$10:$M$304,6,FALSE)</f>
        <v>0.4302948286431405</v>
      </c>
      <c r="G93" s="260">
        <f>VLOOKUP(A93,'[2]1800 K'!$A$10:$M$304,7,FALSE)</f>
        <v>1617.4782608695652</v>
      </c>
    </row>
    <row r="94" spans="1:7">
      <c r="A94" s="360" t="s">
        <v>438</v>
      </c>
      <c r="B94" s="359" t="s">
        <v>196</v>
      </c>
      <c r="C94" s="257" t="str">
        <f>VLOOKUP(A94,'[2]1800 K'!$A$10:$M$304,3,FALSE)</f>
        <v>BLC</v>
      </c>
      <c r="D94" s="261">
        <f>VLOOKUP(A94,'[2]1800 K'!$A$10:$M$304,4,FALSE)</f>
        <v>17182</v>
      </c>
      <c r="E94" s="260">
        <f>VLOOKUP(A94,'[2]1800 K'!$A$10:$M$304,5,FALSE)</f>
        <v>7399</v>
      </c>
      <c r="F94" s="259">
        <f>VLOOKUP(A94,'[2]1800 K'!$A$10:$M$304,6,FALSE)</f>
        <v>0.4306250727505529</v>
      </c>
      <c r="G94" s="260">
        <f>VLOOKUP(A94,'[2]1800 K'!$A$10:$M$304,7,FALSE)</f>
        <v>336.31818181818181</v>
      </c>
    </row>
    <row r="95" spans="1:7">
      <c r="A95" s="360" t="s">
        <v>301</v>
      </c>
      <c r="B95" s="359" t="s">
        <v>76</v>
      </c>
      <c r="C95" s="257" t="str">
        <f>VLOOKUP(A95,'[2]1800 K'!$A$10:$M$304,3,FALSE)</f>
        <v>BL</v>
      </c>
      <c r="D95" s="261">
        <f>VLOOKUP(A95,'[2]1800 K'!$A$10:$M$304,4,FALSE)</f>
        <v>9361</v>
      </c>
      <c r="E95" s="260">
        <f>VLOOKUP(A95,'[2]1800 K'!$A$10:$M$304,5,FALSE)</f>
        <v>4036</v>
      </c>
      <c r="F95" s="259">
        <f>VLOOKUP(A95,'[2]1800 K'!$A$10:$M$304,6,FALSE)</f>
        <v>0.43115051810703986</v>
      </c>
      <c r="G95" s="260">
        <f>VLOOKUP(A95,'[2]1800 K'!$A$10:$M$304,7,FALSE)</f>
        <v>175.47826086956522</v>
      </c>
    </row>
    <row r="96" spans="1:7">
      <c r="A96" s="360" t="s">
        <v>504</v>
      </c>
      <c r="B96" s="359" t="s">
        <v>40</v>
      </c>
      <c r="C96" s="257" t="str">
        <f>VLOOKUP(A96,'[2]1800 K'!$A$10:$M$304,3,FALSE)</f>
        <v>BLS</v>
      </c>
      <c r="D96" s="261">
        <f>VLOOKUP(A96,'[2]1800 K'!$A$10:$M$304,4,FALSE)</f>
        <v>451812</v>
      </c>
      <c r="E96" s="260">
        <f>VLOOKUP(A96,'[2]1800 K'!$A$10:$M$304,5,FALSE)</f>
        <v>197330</v>
      </c>
      <c r="F96" s="259">
        <f>VLOOKUP(A96,'[2]1800 K'!$A$10:$M$304,6,FALSE)</f>
        <v>0.43675245456074652</v>
      </c>
      <c r="G96" s="260">
        <f>VLOOKUP(A96,'[2]1800 K'!$A$10:$M$304,7,FALSE)</f>
        <v>8579.565217391304</v>
      </c>
    </row>
    <row r="97" spans="1:7">
      <c r="A97" s="360" t="s">
        <v>519</v>
      </c>
      <c r="B97" s="359" t="s">
        <v>48</v>
      </c>
      <c r="C97" s="257" t="str">
        <f>VLOOKUP(A97,'[2]1800 K'!$A$10:$M$304,3,FALSE)</f>
        <v>L</v>
      </c>
      <c r="D97" s="261">
        <f>VLOOKUP(A97,'[2]1800 K'!$A$10:$M$304,4,FALSE)</f>
        <v>33220</v>
      </c>
      <c r="E97" s="260">
        <f>VLOOKUP(A97,'[2]1800 K'!$A$10:$M$304,5,FALSE)</f>
        <v>14527</v>
      </c>
      <c r="F97" s="259">
        <f>VLOOKUP(A97,'[2]1800 K'!$A$10:$M$304,6,FALSE)</f>
        <v>0.4372968091511138</v>
      </c>
      <c r="G97" s="260">
        <f>VLOOKUP(A97,'[2]1800 K'!$A$10:$M$304,7,FALSE)</f>
        <v>660.31818181818187</v>
      </c>
    </row>
    <row r="98" spans="1:7">
      <c r="A98" s="360" t="s">
        <v>441</v>
      </c>
      <c r="B98" s="359" t="s">
        <v>199</v>
      </c>
      <c r="C98" s="257" t="str">
        <f>VLOOKUP(A98,'[2]1800 K'!$A$10:$M$304,3,FALSE)</f>
        <v>BLC</v>
      </c>
      <c r="D98" s="261">
        <f>VLOOKUP(A98,'[2]1800 K'!$A$10:$M$304,4,FALSE)</f>
        <v>64699</v>
      </c>
      <c r="E98" s="260">
        <f>VLOOKUP(A98,'[2]1800 K'!$A$10:$M$304,5,FALSE)</f>
        <v>28714</v>
      </c>
      <c r="F98" s="259">
        <f>VLOOKUP(A98,'[2]1800 K'!$A$10:$M$304,6,FALSE)</f>
        <v>0.44380902332338984</v>
      </c>
      <c r="G98" s="260">
        <f>VLOOKUP(A98,'[2]1800 K'!$A$10:$M$304,7,FALSE)</f>
        <v>1248.4347826086957</v>
      </c>
    </row>
    <row r="99" spans="1:7">
      <c r="A99" s="360" t="s">
        <v>577</v>
      </c>
      <c r="B99" s="359" t="s">
        <v>281</v>
      </c>
      <c r="C99" s="257" t="str">
        <f>VLOOKUP(A99,'[2]1800 K'!$A$10:$M$304,3,FALSE)</f>
        <v>BL</v>
      </c>
      <c r="D99" s="261">
        <f>VLOOKUP(A99,'[2]1800 K'!$A$10:$M$304,4,FALSE)</f>
        <v>32340</v>
      </c>
      <c r="E99" s="260">
        <f>VLOOKUP(A99,'[2]1800 K'!$A$10:$M$304,5,FALSE)</f>
        <v>14380</v>
      </c>
      <c r="F99" s="259">
        <f>VLOOKUP(A99,'[2]1800 K'!$A$10:$M$304,6,FALSE)</f>
        <v>0.44465058750773034</v>
      </c>
      <c r="G99" s="260">
        <f>VLOOKUP(A99,'[2]1800 K'!$A$10:$M$304,7,FALSE)</f>
        <v>653.63636363636363</v>
      </c>
    </row>
    <row r="100" spans="1:7">
      <c r="A100" s="360" t="s">
        <v>329</v>
      </c>
      <c r="B100" s="359" t="s">
        <v>104</v>
      </c>
      <c r="C100" s="257" t="str">
        <f>VLOOKUP(A100,'[2]1800 K'!$A$10:$M$304,3,FALSE)</f>
        <v>BL</v>
      </c>
      <c r="D100" s="261">
        <f>VLOOKUP(A100,'[2]1800 K'!$A$10:$M$304,4,FALSE)</f>
        <v>9828</v>
      </c>
      <c r="E100" s="260">
        <f>VLOOKUP(A100,'[2]1800 K'!$A$10:$M$304,5,FALSE)</f>
        <v>4371</v>
      </c>
      <c r="F100" s="259">
        <f>VLOOKUP(A100,'[2]1800 K'!$A$10:$M$304,6,FALSE)</f>
        <v>0.44474969474969472</v>
      </c>
      <c r="G100" s="260">
        <f>VLOOKUP(A100,'[2]1800 K'!$A$10:$M$304,7,FALSE)</f>
        <v>208.14285714285714</v>
      </c>
    </row>
    <row r="101" spans="1:7">
      <c r="A101" s="360" t="s">
        <v>480</v>
      </c>
      <c r="B101" s="359" t="s">
        <v>237</v>
      </c>
      <c r="C101" s="257" t="str">
        <f>VLOOKUP(A101,'[2]1800 K'!$A$10:$M$304,3,FALSE)</f>
        <v>BLS</v>
      </c>
      <c r="D101" s="261">
        <f>VLOOKUP(A101,'[2]1800 K'!$A$10:$M$304,4,FALSE)</f>
        <v>133216</v>
      </c>
      <c r="E101" s="260">
        <f>VLOOKUP(A101,'[2]1800 K'!$A$10:$M$304,5,FALSE)</f>
        <v>59701</v>
      </c>
      <c r="F101" s="259">
        <f>VLOOKUP(A101,'[2]1800 K'!$A$10:$M$304,6,FALSE)</f>
        <v>0.44815187364881093</v>
      </c>
      <c r="G101" s="260">
        <f>VLOOKUP(A101,'[2]1800 K'!$A$10:$M$304,7,FALSE)</f>
        <v>2595.695652173913</v>
      </c>
    </row>
    <row r="102" spans="1:7">
      <c r="A102" s="360" t="s">
        <v>487</v>
      </c>
      <c r="B102" s="359" t="s">
        <v>244</v>
      </c>
      <c r="C102" s="257" t="str">
        <f>VLOOKUP(A102,'[2]1800 K'!$A$10:$M$304,3,FALSE)</f>
        <v>BLS</v>
      </c>
      <c r="D102" s="261">
        <f>VLOOKUP(A102,'[2]1800 K'!$A$10:$M$304,4,FALSE)</f>
        <v>417773.79310344829</v>
      </c>
      <c r="E102" s="260">
        <f>VLOOKUP(A102,'[2]1800 K'!$A$10:$M$304,5,FALSE)</f>
        <v>188854</v>
      </c>
      <c r="F102" s="259">
        <f>VLOOKUP(A102,'[2]1800 K'!$A$10:$M$304,6,FALSE)</f>
        <v>0.45204846047687908</v>
      </c>
      <c r="G102" s="260">
        <f>VLOOKUP(A102,'[2]1800 K'!$A$10:$M$304,7,FALSE)</f>
        <v>8570.8388106416278</v>
      </c>
    </row>
    <row r="103" spans="1:7">
      <c r="A103" s="360" t="s">
        <v>419</v>
      </c>
      <c r="B103" s="359" t="s">
        <v>179</v>
      </c>
      <c r="C103" s="257" t="str">
        <f>VLOOKUP(A103,'[2]1800 K'!$A$10:$M$304,3,FALSE)</f>
        <v>BLS</v>
      </c>
      <c r="D103" s="261">
        <f>VLOOKUP(A103,'[2]1800 K'!$A$10:$M$304,4,FALSE)</f>
        <v>211687.83333333334</v>
      </c>
      <c r="E103" s="260">
        <f>VLOOKUP(A103,'[2]1800 K'!$A$10:$M$304,5,FALSE)</f>
        <v>96064</v>
      </c>
      <c r="F103" s="259">
        <f>VLOOKUP(A103,'[2]1800 K'!$A$10:$M$304,6,FALSE)</f>
        <v>0.45380028926241234</v>
      </c>
      <c r="G103" s="260">
        <f>VLOOKUP(A103,'[2]1800 K'!$A$10:$M$304,7,FALSE)</f>
        <v>4538.4566929133853</v>
      </c>
    </row>
    <row r="104" spans="1:7">
      <c r="A104" s="360" t="s">
        <v>488</v>
      </c>
      <c r="B104" s="359" t="s">
        <v>245</v>
      </c>
      <c r="C104" s="257" t="str">
        <f>VLOOKUP(A104,'[2]1800 K'!$A$10:$M$304,3,FALSE)</f>
        <v>BLC</v>
      </c>
      <c r="D104" s="261">
        <f>VLOOKUP(A104,'[2]1800 K'!$A$10:$M$304,4,FALSE)</f>
        <v>40458</v>
      </c>
      <c r="E104" s="260">
        <f>VLOOKUP(A104,'[2]1800 K'!$A$10:$M$304,5,FALSE)</f>
        <v>18451</v>
      </c>
      <c r="F104" s="259">
        <f>VLOOKUP(A104,'[2]1800 K'!$A$10:$M$304,6,FALSE)</f>
        <v>0.4560531909634683</v>
      </c>
      <c r="G104" s="260">
        <f>VLOOKUP(A104,'[2]1800 K'!$A$10:$M$304,7,FALSE)</f>
        <v>838.68181818181813</v>
      </c>
    </row>
    <row r="105" spans="1:7">
      <c r="A105" s="360" t="s">
        <v>580</v>
      </c>
      <c r="B105" s="359" t="s">
        <v>283</v>
      </c>
      <c r="C105" s="257" t="str">
        <f>VLOOKUP(A105,'[2]1800 K'!$A$10:$M$304,3,FALSE)</f>
        <v>BL</v>
      </c>
      <c r="D105" s="261">
        <f>VLOOKUP(A105,'[2]1800 K'!$A$10:$M$304,4,FALSE)</f>
        <v>77220</v>
      </c>
      <c r="E105" s="260">
        <f>VLOOKUP(A105,'[2]1800 K'!$A$10:$M$304,5,FALSE)</f>
        <v>35234</v>
      </c>
      <c r="F105" s="259">
        <f>VLOOKUP(A105,'[2]1800 K'!$A$10:$M$304,6,FALSE)</f>
        <v>0.45628075628075626</v>
      </c>
      <c r="G105" s="260">
        <f>VLOOKUP(A105,'[2]1800 K'!$A$10:$M$304,7,FALSE)</f>
        <v>1601.5454545454545</v>
      </c>
    </row>
    <row r="106" spans="1:7">
      <c r="A106" s="360" t="s">
        <v>522</v>
      </c>
      <c r="B106" s="359" t="s">
        <v>51</v>
      </c>
      <c r="C106" s="257" t="str">
        <f>VLOOKUP(A106,'[2]1800 K'!$A$10:$M$304,3,FALSE)</f>
        <v>BL</v>
      </c>
      <c r="D106" s="261">
        <f>VLOOKUP(A106,'[2]1800 K'!$A$10:$M$304,4,FALSE)</f>
        <v>295504</v>
      </c>
      <c r="E106" s="260">
        <f>VLOOKUP(A106,'[2]1800 K'!$A$10:$M$304,5,FALSE)</f>
        <v>135143</v>
      </c>
      <c r="F106" s="259">
        <f>VLOOKUP(A106,'[2]1800 K'!$A$10:$M$304,6,FALSE)</f>
        <v>0.45733052682874004</v>
      </c>
      <c r="G106" s="260">
        <f>VLOOKUP(A106,'[2]1800 K'!$A$10:$M$304,7,FALSE)</f>
        <v>5875.782608695652</v>
      </c>
    </row>
    <row r="107" spans="1:7">
      <c r="A107" s="360" t="s">
        <v>562</v>
      </c>
      <c r="B107" s="359" t="s">
        <v>267</v>
      </c>
      <c r="C107" s="257" t="str">
        <f>VLOOKUP(A107,'[2]1800 K'!$A$10:$M$304,3,FALSE)</f>
        <v>BLS</v>
      </c>
      <c r="D107" s="261">
        <f>VLOOKUP(A107,'[2]1800 K'!$A$10:$M$304,4,FALSE)</f>
        <v>29796</v>
      </c>
      <c r="E107" s="260">
        <f>VLOOKUP(A107,'[2]1800 K'!$A$10:$M$304,5,FALSE)</f>
        <v>13635</v>
      </c>
      <c r="F107" s="259">
        <f>VLOOKUP(A107,'[2]1800 K'!$A$10:$M$304,6,FALSE)</f>
        <v>0.45761175996778092</v>
      </c>
      <c r="G107" s="260">
        <f>VLOOKUP(A107,'[2]1800 K'!$A$10:$M$304,7,FALSE)</f>
        <v>699.23076923076928</v>
      </c>
    </row>
    <row r="108" spans="1:7">
      <c r="A108" s="360" t="s">
        <v>542</v>
      </c>
      <c r="B108" s="359" t="s">
        <v>67</v>
      </c>
      <c r="C108" s="257" t="str">
        <f>VLOOKUP(A108,'[2]1800 K'!$A$10:$M$304,3,FALSE)</f>
        <v>BLS</v>
      </c>
      <c r="D108" s="261">
        <f>VLOOKUP(A108,'[2]1800 K'!$A$10:$M$304,4,FALSE)</f>
        <v>129651</v>
      </c>
      <c r="E108" s="260">
        <f>VLOOKUP(A108,'[2]1800 K'!$A$10:$M$304,5,FALSE)</f>
        <v>59530</v>
      </c>
      <c r="F108" s="259">
        <f>VLOOKUP(A108,'[2]1800 K'!$A$10:$M$304,6,FALSE)</f>
        <v>0.45915573346908239</v>
      </c>
      <c r="G108" s="260">
        <f>VLOOKUP(A108,'[2]1800 K'!$A$10:$M$304,7,FALSE)</f>
        <v>2588.2608695652175</v>
      </c>
    </row>
    <row r="109" spans="1:7">
      <c r="A109" s="360" t="s">
        <v>325</v>
      </c>
      <c r="B109" s="359" t="s">
        <v>653</v>
      </c>
      <c r="C109" s="257" t="str">
        <f>VLOOKUP(A109,'[2]1800 K'!$A$10:$M$304,3,FALSE)</f>
        <v>BLC</v>
      </c>
      <c r="D109" s="261">
        <f>VLOOKUP(A109,'[2]1800 K'!$A$10:$M$304,4,FALSE)</f>
        <v>570944</v>
      </c>
      <c r="E109" s="260">
        <f>VLOOKUP(A109,'[2]1800 K'!$A$10:$M$304,5,FALSE)</f>
        <v>262864</v>
      </c>
      <c r="F109" s="259">
        <f>VLOOKUP(A109,'[2]1800 K'!$A$10:$M$304,6,FALSE)</f>
        <v>0.46040242125322273</v>
      </c>
      <c r="G109" s="260">
        <f>VLOOKUP(A109,'[2]1800 K'!$A$10:$M$304,7,FALSE)</f>
        <v>11948.363636363636</v>
      </c>
    </row>
    <row r="110" spans="1:7">
      <c r="A110" s="360" t="s">
        <v>490</v>
      </c>
      <c r="B110" s="359" t="s">
        <v>27</v>
      </c>
      <c r="C110" s="257" t="str">
        <f>VLOOKUP(A110,'[2]1800 K'!$A$10:$M$304,3,FALSE)</f>
        <v>BL</v>
      </c>
      <c r="D110" s="261">
        <f>VLOOKUP(A110,'[2]1800 K'!$A$10:$M$304,4,FALSE)</f>
        <v>75091.5</v>
      </c>
      <c r="E110" s="260">
        <f>VLOOKUP(A110,'[2]1800 K'!$A$10:$M$304,5,FALSE)</f>
        <v>34793</v>
      </c>
      <c r="F110" s="259">
        <f>VLOOKUP(A110,'[2]1800 K'!$A$10:$M$304,6,FALSE)</f>
        <v>0.46334139017065845</v>
      </c>
      <c r="G110" s="260">
        <f>VLOOKUP(A110,'[2]1800 K'!$A$10:$M$304,7,FALSE)</f>
        <v>1697.219512195122</v>
      </c>
    </row>
    <row r="111" spans="1:7">
      <c r="A111" s="360" t="s">
        <v>543</v>
      </c>
      <c r="B111" s="359" t="s">
        <v>68</v>
      </c>
      <c r="C111" s="257" t="str">
        <f>VLOOKUP(A111,'[2]1800 K'!$A$10:$M$304,3,FALSE)</f>
        <v>BLS</v>
      </c>
      <c r="D111" s="261">
        <f>VLOOKUP(A111,'[2]1800 K'!$A$10:$M$304,4,FALSE)</f>
        <v>327426</v>
      </c>
      <c r="E111" s="260">
        <f>VLOOKUP(A111,'[2]1800 K'!$A$10:$M$304,5,FALSE)</f>
        <v>153595</v>
      </c>
      <c r="F111" s="259">
        <f>VLOOKUP(A111,'[2]1800 K'!$A$10:$M$304,6,FALSE)</f>
        <v>0.46909836115641396</v>
      </c>
      <c r="G111" s="260">
        <f>VLOOKUP(A111,'[2]1800 K'!$A$10:$M$304,7,FALSE)</f>
        <v>6981.590909090909</v>
      </c>
    </row>
    <row r="112" spans="1:7">
      <c r="A112" s="360" t="s">
        <v>492</v>
      </c>
      <c r="B112" s="359" t="s">
        <v>29</v>
      </c>
      <c r="C112" s="257" t="str">
        <f>VLOOKUP(A112,'[2]1800 K'!$A$10:$M$304,3,FALSE)</f>
        <v>BL</v>
      </c>
      <c r="D112" s="261">
        <f>VLOOKUP(A112,'[2]1800 K'!$A$10:$M$304,4,FALSE)</f>
        <v>5060</v>
      </c>
      <c r="E112" s="260">
        <f>VLOOKUP(A112,'[2]1800 K'!$A$10:$M$304,5,FALSE)</f>
        <v>2387</v>
      </c>
      <c r="F112" s="259">
        <f>VLOOKUP(A112,'[2]1800 K'!$A$10:$M$304,6,FALSE)</f>
        <v>0.47173913043478261</v>
      </c>
      <c r="G112" s="260">
        <f>VLOOKUP(A112,'[2]1800 K'!$A$10:$M$304,7,FALSE)</f>
        <v>103.78260869565217</v>
      </c>
    </row>
    <row r="113" spans="1:7">
      <c r="A113" s="360" t="s">
        <v>334</v>
      </c>
      <c r="B113" s="359" t="s">
        <v>109</v>
      </c>
      <c r="C113" s="257" t="str">
        <f>VLOOKUP(A113,'[2]1800 K'!$A$10:$M$304,3,FALSE)</f>
        <v>BLC</v>
      </c>
      <c r="D113" s="261">
        <f>VLOOKUP(A113,'[2]1800 K'!$A$10:$M$304,4,FALSE)</f>
        <v>46992</v>
      </c>
      <c r="E113" s="260">
        <f>VLOOKUP(A113,'[2]1800 K'!$A$10:$M$304,5,FALSE)</f>
        <v>22245</v>
      </c>
      <c r="F113" s="259">
        <f>VLOOKUP(A113,'[2]1800 K'!$A$10:$M$304,6,FALSE)</f>
        <v>0.47337844739530133</v>
      </c>
      <c r="G113" s="260">
        <f>VLOOKUP(A113,'[2]1800 K'!$A$10:$M$304,7,FALSE)</f>
        <v>1011.1363636363636</v>
      </c>
    </row>
    <row r="114" spans="1:7">
      <c r="A114" s="360" t="s">
        <v>560</v>
      </c>
      <c r="B114" s="359" t="s">
        <v>265</v>
      </c>
      <c r="C114" s="257" t="str">
        <f>VLOOKUP(A114,'[2]1800 K'!$A$10:$M$304,3,FALSE)</f>
        <v>BL</v>
      </c>
      <c r="D114" s="261">
        <f>VLOOKUP(A114,'[2]1800 K'!$A$10:$M$304,4,FALSE)</f>
        <v>48369</v>
      </c>
      <c r="E114" s="260">
        <f>VLOOKUP(A114,'[2]1800 K'!$A$10:$M$304,5,FALSE)</f>
        <v>22905</v>
      </c>
      <c r="F114" s="259">
        <f>VLOOKUP(A114,'[2]1800 K'!$A$10:$M$304,6,FALSE)</f>
        <v>0.47354710661787508</v>
      </c>
      <c r="G114" s="260">
        <f>VLOOKUP(A114,'[2]1800 K'!$A$10:$M$304,7,FALSE)</f>
        <v>995.86956521739125</v>
      </c>
    </row>
    <row r="115" spans="1:7">
      <c r="A115" s="360" t="s">
        <v>475</v>
      </c>
      <c r="B115" s="359" t="s">
        <v>232</v>
      </c>
      <c r="C115" s="257" t="str">
        <f>VLOOKUP(A115,'[2]1800 K'!$A$10:$M$304,3,FALSE)</f>
        <v>BL</v>
      </c>
      <c r="D115" s="261">
        <f>VLOOKUP(A115,'[2]1800 K'!$A$10:$M$304,4,FALSE)</f>
        <v>5712</v>
      </c>
      <c r="E115" s="260">
        <f>VLOOKUP(A115,'[2]1800 K'!$A$10:$M$304,5,FALSE)</f>
        <v>2706</v>
      </c>
      <c r="F115" s="259">
        <f>VLOOKUP(A115,'[2]1800 K'!$A$10:$M$304,6,FALSE)</f>
        <v>0.47373949579831931</v>
      </c>
      <c r="G115" s="260">
        <f>VLOOKUP(A115,'[2]1800 K'!$A$10:$M$304,7,FALSE)</f>
        <v>119.38235294117646</v>
      </c>
    </row>
    <row r="116" spans="1:7">
      <c r="A116" s="360" t="s">
        <v>496</v>
      </c>
      <c r="B116" s="359" t="s">
        <v>33</v>
      </c>
      <c r="C116" s="257" t="str">
        <f>VLOOKUP(A116,'[2]1800 K'!$A$10:$M$304,3,FALSE)</f>
        <v>BL</v>
      </c>
      <c r="D116" s="261">
        <f>VLOOKUP(A116,'[2]1800 K'!$A$10:$M$304,4,FALSE)</f>
        <v>107595.54545454546</v>
      </c>
      <c r="E116" s="260">
        <f>VLOOKUP(A116,'[2]1800 K'!$A$10:$M$304,5,FALSE)</f>
        <v>51005</v>
      </c>
      <c r="F116" s="259">
        <f>VLOOKUP(A116,'[2]1800 K'!$A$10:$M$304,6,FALSE)</f>
        <v>0.47404378856508927</v>
      </c>
      <c r="G116" s="260">
        <f>VLOOKUP(A116,'[2]1800 K'!$A$10:$M$304,7,FALSE)</f>
        <v>2328.0290456431535</v>
      </c>
    </row>
    <row r="117" spans="1:7">
      <c r="A117" s="360" t="s">
        <v>418</v>
      </c>
      <c r="B117" s="359" t="s">
        <v>178</v>
      </c>
      <c r="C117" s="257" t="str">
        <f>VLOOKUP(A117,'[2]1800 K'!$A$10:$M$304,3,FALSE)</f>
        <v>BL</v>
      </c>
      <c r="D117" s="261">
        <f>VLOOKUP(A117,'[2]1800 K'!$A$10:$M$304,4,FALSE)</f>
        <v>232144</v>
      </c>
      <c r="E117" s="260">
        <f>VLOOKUP(A117,'[2]1800 K'!$A$10:$M$304,5,FALSE)</f>
        <v>110201</v>
      </c>
      <c r="F117" s="259">
        <f>VLOOKUP(A117,'[2]1800 K'!$A$10:$M$304,6,FALSE)</f>
        <v>0.47470966296781308</v>
      </c>
      <c r="G117" s="260">
        <f>VLOOKUP(A117,'[2]1800 K'!$A$10:$M$304,7,FALSE)</f>
        <v>5009.136363636364</v>
      </c>
    </row>
    <row r="118" spans="1:7">
      <c r="A118" s="360" t="s">
        <v>432</v>
      </c>
      <c r="B118" s="359" t="s">
        <v>190</v>
      </c>
      <c r="C118" s="257" t="str">
        <f>VLOOKUP(A118,'[2]1800 K'!$A$10:$M$304,3,FALSE)</f>
        <v>BLC</v>
      </c>
      <c r="D118" s="261">
        <f>VLOOKUP(A118,'[2]1800 K'!$A$10:$M$304,4,FALSE)</f>
        <v>17204</v>
      </c>
      <c r="E118" s="260">
        <f>VLOOKUP(A118,'[2]1800 K'!$A$10:$M$304,5,FALSE)</f>
        <v>8218</v>
      </c>
      <c r="F118" s="259">
        <f>VLOOKUP(A118,'[2]1800 K'!$A$10:$M$304,6,FALSE)</f>
        <v>0.47767960939316439</v>
      </c>
      <c r="G118" s="260">
        <f>VLOOKUP(A118,'[2]1800 K'!$A$10:$M$304,7,FALSE)</f>
        <v>373.54545454545456</v>
      </c>
    </row>
    <row r="119" spans="1:7">
      <c r="A119" s="360" t="s">
        <v>449</v>
      </c>
      <c r="B119" s="359" t="s">
        <v>207</v>
      </c>
      <c r="C119" s="257" t="str">
        <f>VLOOKUP(A119,'[2]1800 K'!$A$10:$M$304,3,FALSE)</f>
        <v>BL</v>
      </c>
      <c r="D119" s="261">
        <f>VLOOKUP(A119,'[2]1800 K'!$A$10:$M$304,4,FALSE)</f>
        <v>7015</v>
      </c>
      <c r="E119" s="260">
        <f>VLOOKUP(A119,'[2]1800 K'!$A$10:$M$304,5,FALSE)</f>
        <v>3355</v>
      </c>
      <c r="F119" s="259">
        <f>VLOOKUP(A119,'[2]1800 K'!$A$10:$M$304,6,FALSE)</f>
        <v>0.47826086956521741</v>
      </c>
      <c r="G119" s="260">
        <f>VLOOKUP(A119,'[2]1800 K'!$A$10:$M$304,7,FALSE)</f>
        <v>145.86956521739131</v>
      </c>
    </row>
    <row r="120" spans="1:7">
      <c r="A120" s="360" t="s">
        <v>457</v>
      </c>
      <c r="B120" s="359" t="s">
        <v>215</v>
      </c>
      <c r="C120" s="257" t="str">
        <f>VLOOKUP(A120,'[2]1800 K'!$A$10:$M$304,3,FALSE)</f>
        <v>BL</v>
      </c>
      <c r="D120" s="261">
        <f>VLOOKUP(A120,'[2]1800 K'!$A$10:$M$304,4,FALSE)</f>
        <v>46090</v>
      </c>
      <c r="E120" s="260">
        <f>VLOOKUP(A120,'[2]1800 K'!$A$10:$M$304,5,FALSE)</f>
        <v>22062</v>
      </c>
      <c r="F120" s="259">
        <f>VLOOKUP(A120,'[2]1800 K'!$A$10:$M$304,6,FALSE)</f>
        <v>0.47867216315903666</v>
      </c>
      <c r="G120" s="260">
        <f>VLOOKUP(A120,'[2]1800 K'!$A$10:$M$304,7,FALSE)</f>
        <v>1002.8181818181819</v>
      </c>
    </row>
    <row r="121" spans="1:7">
      <c r="A121" s="360" t="s">
        <v>525</v>
      </c>
      <c r="B121" s="359" t="s">
        <v>649</v>
      </c>
      <c r="C121" s="257" t="str">
        <f>VLOOKUP(A121,'[2]1800 K'!$A$10:$M$304,3,FALSE)</f>
        <v>BL</v>
      </c>
      <c r="D121" s="261">
        <f>VLOOKUP(A121,'[2]1800 K'!$A$10:$M$304,4,FALSE)</f>
        <v>92295</v>
      </c>
      <c r="E121" s="260">
        <f>VLOOKUP(A121,'[2]1800 K'!$A$10:$M$304,5,FALSE)</f>
        <v>44696</v>
      </c>
      <c r="F121" s="259">
        <f>VLOOKUP(A121,'[2]1800 K'!$A$10:$M$304,6,FALSE)</f>
        <v>0.48427325423912454</v>
      </c>
      <c r="G121" s="260">
        <f>VLOOKUP(A121,'[2]1800 K'!$A$10:$M$304,7,FALSE)</f>
        <v>2128.3809523809523</v>
      </c>
    </row>
    <row r="122" spans="1:7">
      <c r="A122" s="360" t="s">
        <v>468</v>
      </c>
      <c r="B122" s="359" t="s">
        <v>226</v>
      </c>
      <c r="C122" s="257" t="str">
        <f>VLOOKUP(A122,'[2]1800 K'!$A$10:$M$304,3,FALSE)</f>
        <v>BL</v>
      </c>
      <c r="D122" s="261">
        <f>VLOOKUP(A122,'[2]1800 K'!$A$10:$M$304,4,FALSE)</f>
        <v>13110</v>
      </c>
      <c r="E122" s="260">
        <f>VLOOKUP(A122,'[2]1800 K'!$A$10:$M$304,5,FALSE)</f>
        <v>6353</v>
      </c>
      <c r="F122" s="259">
        <f>VLOOKUP(A122,'[2]1800 K'!$A$10:$M$304,6,FALSE)</f>
        <v>0.48459191456903128</v>
      </c>
      <c r="G122" s="260">
        <f>VLOOKUP(A122,'[2]1800 K'!$A$10:$M$304,7,FALSE)</f>
        <v>276.21739130434781</v>
      </c>
    </row>
    <row r="123" spans="1:7">
      <c r="A123" s="360" t="s">
        <v>514</v>
      </c>
      <c r="B123" s="359" t="s">
        <v>43</v>
      </c>
      <c r="C123" s="257" t="str">
        <f>VLOOKUP(A123,'[2]1800 K'!$A$10:$M$304,3,FALSE)</f>
        <v>BLC</v>
      </c>
      <c r="D123" s="261">
        <f>VLOOKUP(A123,'[2]1800 K'!$A$10:$M$304,4,FALSE)</f>
        <v>42504</v>
      </c>
      <c r="E123" s="260">
        <f>VLOOKUP(A123,'[2]1800 K'!$A$10:$M$304,5,FALSE)</f>
        <v>20667</v>
      </c>
      <c r="F123" s="259">
        <f>VLOOKUP(A123,'[2]1800 K'!$A$10:$M$304,6,FALSE)</f>
        <v>0.48623658949745907</v>
      </c>
      <c r="G123" s="260">
        <f>VLOOKUP(A123,'[2]1800 K'!$A$10:$M$304,7,FALSE)</f>
        <v>898.56521739130437</v>
      </c>
    </row>
    <row r="124" spans="1:7">
      <c r="A124" s="360" t="s">
        <v>372</v>
      </c>
      <c r="B124" s="359" t="s">
        <v>132</v>
      </c>
      <c r="C124" s="257" t="str">
        <f>VLOOKUP(A124,'[2]1800 K'!$A$10:$M$304,3,FALSE)</f>
        <v>BLS</v>
      </c>
      <c r="D124" s="261">
        <f>VLOOKUP(A124,'[2]1800 K'!$A$10:$M$304,4,FALSE)</f>
        <v>55131</v>
      </c>
      <c r="E124" s="260">
        <f>VLOOKUP(A124,'[2]1800 K'!$A$10:$M$304,5,FALSE)</f>
        <v>26992</v>
      </c>
      <c r="F124" s="259">
        <f>VLOOKUP(A124,'[2]1800 K'!$A$10:$M$304,6,FALSE)</f>
        <v>0.48959750412653497</v>
      </c>
      <c r="G124" s="260">
        <f>VLOOKUP(A124,'[2]1800 K'!$A$10:$M$304,7,FALSE)</f>
        <v>1173.5652173913043</v>
      </c>
    </row>
    <row r="125" spans="1:7">
      <c r="A125" s="360" t="s">
        <v>314</v>
      </c>
      <c r="B125" s="359" t="s">
        <v>90</v>
      </c>
      <c r="C125" s="257" t="str">
        <f>VLOOKUP(A125,'[2]1800 K'!$A$10:$M$304,3,FALSE)</f>
        <v>BLS</v>
      </c>
      <c r="D125" s="261">
        <f>VLOOKUP(A125,'[2]1800 K'!$A$10:$M$304,4,FALSE)</f>
        <v>169290</v>
      </c>
      <c r="E125" s="260">
        <f>VLOOKUP(A125,'[2]1800 K'!$A$10:$M$304,5,FALSE)</f>
        <v>82997</v>
      </c>
      <c r="F125" s="259">
        <f>VLOOKUP(A125,'[2]1800 K'!$A$10:$M$304,6,FALSE)</f>
        <v>0.49026522535294464</v>
      </c>
      <c r="G125" s="260">
        <f>VLOOKUP(A125,'[2]1800 K'!$A$10:$M$304,7,FALSE)</f>
        <v>3772.590909090909</v>
      </c>
    </row>
    <row r="126" spans="1:7">
      <c r="A126" s="360" t="s">
        <v>421</v>
      </c>
      <c r="B126" s="359" t="s">
        <v>181</v>
      </c>
      <c r="C126" s="257" t="str">
        <f>VLOOKUP(A126,'[2]1800 K'!$A$10:$M$304,3,FALSE)</f>
        <v>BL</v>
      </c>
      <c r="D126" s="261">
        <f>VLOOKUP(A126,'[2]1800 K'!$A$10:$M$304,4,FALSE)</f>
        <v>2369</v>
      </c>
      <c r="E126" s="260">
        <f>VLOOKUP(A126,'[2]1800 K'!$A$10:$M$304,5,FALSE)</f>
        <v>1163</v>
      </c>
      <c r="F126" s="259">
        <f>VLOOKUP(A126,'[2]1800 K'!$A$10:$M$304,6,FALSE)</f>
        <v>0.4909244406922752</v>
      </c>
      <c r="G126" s="260">
        <f>VLOOKUP(A126,'[2]1800 K'!$A$10:$M$304,7,FALSE)</f>
        <v>50.565217391304351</v>
      </c>
    </row>
    <row r="127" spans="1:7">
      <c r="A127" s="360" t="s">
        <v>506</v>
      </c>
      <c r="B127" s="359" t="s">
        <v>247</v>
      </c>
      <c r="C127" s="257" t="str">
        <f>VLOOKUP(A127,'[2]1800 K'!$A$10:$M$304,3,FALSE)</f>
        <v>BLSC</v>
      </c>
      <c r="D127" s="261">
        <f>VLOOKUP(A127,'[2]1800 K'!$A$10:$M$304,4,FALSE)</f>
        <v>332486.73684210528</v>
      </c>
      <c r="E127" s="260">
        <f>VLOOKUP(A127,'[2]1800 K'!$A$10:$M$304,5,FALSE)</f>
        <v>163342</v>
      </c>
      <c r="F127" s="259">
        <f>VLOOKUP(A127,'[2]1800 K'!$A$10:$M$304,6,FALSE)</f>
        <v>0.49127373185285744</v>
      </c>
      <c r="G127" s="260">
        <f>VLOOKUP(A127,'[2]1800 K'!$A$10:$M$304,7,FALSE)</f>
        <v>7514.5230024213079</v>
      </c>
    </row>
    <row r="128" spans="1:7">
      <c r="A128" s="360" t="s">
        <v>385</v>
      </c>
      <c r="B128" s="359" t="s">
        <v>145</v>
      </c>
      <c r="C128" s="257" t="str">
        <f>VLOOKUP(A128,'[2]1800 K'!$A$10:$M$304,3,FALSE)</f>
        <v>L</v>
      </c>
      <c r="D128" s="261">
        <f>VLOOKUP(A128,'[2]1800 K'!$A$10:$M$304,4,FALSE)</f>
        <v>3427</v>
      </c>
      <c r="E128" s="260">
        <f>VLOOKUP(A128,'[2]1800 K'!$A$10:$M$304,5,FALSE)</f>
        <v>1690</v>
      </c>
      <c r="F128" s="259">
        <f>VLOOKUP(A128,'[2]1800 K'!$A$10:$M$304,6,FALSE)</f>
        <v>0.49314269039976655</v>
      </c>
      <c r="G128" s="260">
        <f>VLOOKUP(A128,'[2]1800 K'!$A$10:$M$304,7,FALSE)</f>
        <v>73.478260869565219</v>
      </c>
    </row>
    <row r="129" spans="1:7">
      <c r="A129" s="360" t="s">
        <v>527</v>
      </c>
      <c r="B129" s="359" t="s">
        <v>656</v>
      </c>
      <c r="C129" s="257" t="str">
        <f>VLOOKUP(A129,'[2]1800 K'!$A$10:$M$304,3,FALSE)</f>
        <v>BL</v>
      </c>
      <c r="D129" s="261">
        <f>VLOOKUP(A129,'[2]1800 K'!$A$10:$M$304,4,FALSE)</f>
        <v>78658.8</v>
      </c>
      <c r="E129" s="260">
        <f>VLOOKUP(A129,'[2]1800 K'!$A$10:$M$304,5,FALSE)</f>
        <v>38808</v>
      </c>
      <c r="F129" s="259">
        <f>VLOOKUP(A129,'[2]1800 K'!$A$10:$M$304,6,FALSE)</f>
        <v>0.49337137103540862</v>
      </c>
      <c r="G129" s="260">
        <f>VLOOKUP(A129,'[2]1800 K'!$A$10:$M$304,7,FALSE)</f>
        <v>1921.1881188118812</v>
      </c>
    </row>
    <row r="130" spans="1:7">
      <c r="A130" s="360" t="s">
        <v>549</v>
      </c>
      <c r="B130" s="359" t="s">
        <v>255</v>
      </c>
      <c r="C130" s="257" t="str">
        <f>VLOOKUP(A130,'[2]1800 K'!$A$10:$M$304,3,FALSE)</f>
        <v>BL</v>
      </c>
      <c r="D130" s="261">
        <f>VLOOKUP(A130,'[2]1800 K'!$A$10:$M$304,4,FALSE)</f>
        <v>27554</v>
      </c>
      <c r="E130" s="260">
        <f>VLOOKUP(A130,'[2]1800 K'!$A$10:$M$304,5,FALSE)</f>
        <v>13614</v>
      </c>
      <c r="F130" s="259">
        <f>VLOOKUP(A130,'[2]1800 K'!$A$10:$M$304,6,FALSE)</f>
        <v>0.49408434347100239</v>
      </c>
      <c r="G130" s="260">
        <f>VLOOKUP(A130,'[2]1800 K'!$A$10:$M$304,7,FALSE)</f>
        <v>591.91304347826087</v>
      </c>
    </row>
    <row r="131" spans="1:7">
      <c r="A131" s="360" t="s">
        <v>464</v>
      </c>
      <c r="B131" s="359" t="s">
        <v>222</v>
      </c>
      <c r="C131" s="257" t="str">
        <f>VLOOKUP(A131,'[2]1800 K'!$A$10:$M$304,3,FALSE)</f>
        <v>BL</v>
      </c>
      <c r="D131" s="261">
        <f>VLOOKUP(A131,'[2]1800 K'!$A$10:$M$304,4,FALSE)</f>
        <v>14322</v>
      </c>
      <c r="E131" s="260">
        <f>VLOOKUP(A131,'[2]1800 K'!$A$10:$M$304,5,FALSE)</f>
        <v>7114</v>
      </c>
      <c r="F131" s="259">
        <f>VLOOKUP(A131,'[2]1800 K'!$A$10:$M$304,6,FALSE)</f>
        <v>0.49671833542801286</v>
      </c>
      <c r="G131" s="260">
        <f>VLOOKUP(A131,'[2]1800 K'!$A$10:$M$304,7,FALSE)</f>
        <v>323.36363636363637</v>
      </c>
    </row>
    <row r="132" spans="1:7">
      <c r="A132" s="360" t="s">
        <v>520</v>
      </c>
      <c r="B132" s="359" t="s">
        <v>49</v>
      </c>
      <c r="C132" s="257" t="str">
        <f>VLOOKUP(A132,'[2]1800 K'!$A$10:$M$304,3,FALSE)</f>
        <v>BL</v>
      </c>
      <c r="D132" s="261">
        <f>VLOOKUP(A132,'[2]1800 K'!$A$10:$M$304,4,FALSE)</f>
        <v>43056</v>
      </c>
      <c r="E132" s="260">
        <f>VLOOKUP(A132,'[2]1800 K'!$A$10:$M$304,5,FALSE)</f>
        <v>21524</v>
      </c>
      <c r="F132" s="259">
        <f>VLOOKUP(A132,'[2]1800 K'!$A$10:$M$304,6,FALSE)</f>
        <v>0.4999070977331847</v>
      </c>
      <c r="G132" s="260">
        <f>VLOOKUP(A132,'[2]1800 K'!$A$10:$M$304,7,FALSE)</f>
        <v>935.82608695652175</v>
      </c>
    </row>
    <row r="133" spans="1:7">
      <c r="A133" s="360" t="s">
        <v>332</v>
      </c>
      <c r="B133" s="359" t="s">
        <v>107</v>
      </c>
      <c r="C133" s="257" t="str">
        <f>VLOOKUP(A133,'[2]1800 K'!$A$10:$M$304,3,FALSE)</f>
        <v>BL</v>
      </c>
      <c r="D133" s="261">
        <f>VLOOKUP(A133,'[2]1800 K'!$A$10:$M$304,4,FALSE)</f>
        <v>27214</v>
      </c>
      <c r="E133" s="260">
        <f>VLOOKUP(A133,'[2]1800 K'!$A$10:$M$304,5,FALSE)</f>
        <v>13618</v>
      </c>
      <c r="F133" s="259">
        <f>VLOOKUP(A133,'[2]1800 K'!$A$10:$M$304,6,FALSE)</f>
        <v>0.50040420371867422</v>
      </c>
      <c r="G133" s="260">
        <f>VLOOKUP(A133,'[2]1800 K'!$A$10:$M$304,7,FALSE)</f>
        <v>619</v>
      </c>
    </row>
    <row r="134" spans="1:7">
      <c r="A134" s="360" t="s">
        <v>546</v>
      </c>
      <c r="B134" s="359" t="s">
        <v>71</v>
      </c>
      <c r="C134" s="257" t="str">
        <f>VLOOKUP(A134,'[2]1800 K'!$A$10:$M$304,3,FALSE)</f>
        <v>BLC</v>
      </c>
      <c r="D134" s="261">
        <f>VLOOKUP(A134,'[2]1800 K'!$A$10:$M$304,4,FALSE)</f>
        <v>20723</v>
      </c>
      <c r="E134" s="260">
        <f>VLOOKUP(A134,'[2]1800 K'!$A$10:$M$304,5,FALSE)</f>
        <v>10401</v>
      </c>
      <c r="F134" s="259">
        <f>VLOOKUP(A134,'[2]1800 K'!$A$10:$M$304,6,FALSE)</f>
        <v>0.50190609467741154</v>
      </c>
      <c r="G134" s="260">
        <f>VLOOKUP(A134,'[2]1800 K'!$A$10:$M$304,7,FALSE)</f>
        <v>452.21739130434781</v>
      </c>
    </row>
    <row r="135" spans="1:7">
      <c r="A135" s="360" t="s">
        <v>528</v>
      </c>
      <c r="B135" s="359" t="s">
        <v>55</v>
      </c>
      <c r="C135" s="257" t="str">
        <f>VLOOKUP(A135,'[2]1800 K'!$A$10:$M$304,3,FALSE)</f>
        <v>BLSC</v>
      </c>
      <c r="D135" s="261">
        <f>VLOOKUP(A135,'[2]1800 K'!$A$10:$M$304,4,FALSE)</f>
        <v>43078.400000000001</v>
      </c>
      <c r="E135" s="260">
        <f>VLOOKUP(A135,'[2]1800 K'!$A$10:$M$304,5,FALSE)</f>
        <v>21639</v>
      </c>
      <c r="F135" s="259">
        <f>VLOOKUP(A135,'[2]1800 K'!$A$10:$M$304,6,FALSE)</f>
        <v>0.50231670628435598</v>
      </c>
      <c r="G135" s="260">
        <f>VLOOKUP(A135,'[2]1800 K'!$A$10:$M$304,7,FALSE)</f>
        <v>1020.7075471698114</v>
      </c>
    </row>
    <row r="136" spans="1:7">
      <c r="A136" s="360" t="s">
        <v>331</v>
      </c>
      <c r="B136" s="359" t="s">
        <v>106</v>
      </c>
      <c r="C136" s="257" t="str">
        <f>VLOOKUP(A136,'[2]1800 K'!$A$10:$M$304,3,FALSE)</f>
        <v>BL</v>
      </c>
      <c r="D136" s="261">
        <f>VLOOKUP(A136,'[2]1800 K'!$A$10:$M$304,4,FALSE)</f>
        <v>13684</v>
      </c>
      <c r="E136" s="260">
        <f>VLOOKUP(A136,'[2]1800 K'!$A$10:$M$304,5,FALSE)</f>
        <v>6875</v>
      </c>
      <c r="F136" s="259">
        <f>VLOOKUP(A136,'[2]1800 K'!$A$10:$M$304,6,FALSE)</f>
        <v>0.502411575562701</v>
      </c>
      <c r="G136" s="260">
        <f>VLOOKUP(A136,'[2]1800 K'!$A$10:$M$304,7,FALSE)</f>
        <v>312.5</v>
      </c>
    </row>
    <row r="137" spans="1:7">
      <c r="A137" s="360" t="s">
        <v>563</v>
      </c>
      <c r="B137" s="359" t="s">
        <v>268</v>
      </c>
      <c r="C137" s="257" t="str">
        <f>VLOOKUP(A137,'[2]1800 K'!$A$10:$M$304,3,FALSE)</f>
        <v>BLS</v>
      </c>
      <c r="D137" s="261">
        <f>VLOOKUP(A137,'[2]1800 K'!$A$10:$M$304,4,FALSE)</f>
        <v>38962</v>
      </c>
      <c r="E137" s="260">
        <f>VLOOKUP(A137,'[2]1800 K'!$A$10:$M$304,5,FALSE)</f>
        <v>19613</v>
      </c>
      <c r="F137" s="259">
        <f>VLOOKUP(A137,'[2]1800 K'!$A$10:$M$304,6,FALSE)</f>
        <v>0.50338791643139469</v>
      </c>
      <c r="G137" s="260">
        <f>VLOOKUP(A137,'[2]1800 K'!$A$10:$M$304,7,FALSE)</f>
        <v>852.73913043478262</v>
      </c>
    </row>
    <row r="138" spans="1:7">
      <c r="A138" s="360" t="s">
        <v>434</v>
      </c>
      <c r="B138" s="359" t="s">
        <v>192</v>
      </c>
      <c r="C138" s="257" t="str">
        <f>VLOOKUP(A138,'[2]1800 K'!$A$10:$M$304,3,FALSE)</f>
        <v>BLS</v>
      </c>
      <c r="D138" s="261">
        <f>VLOOKUP(A138,'[2]1800 K'!$A$10:$M$304,4,FALSE)</f>
        <v>8073</v>
      </c>
      <c r="E138" s="260">
        <f>VLOOKUP(A138,'[2]1800 K'!$A$10:$M$304,5,FALSE)</f>
        <v>4081</v>
      </c>
      <c r="F138" s="259">
        <f>VLOOKUP(A138,'[2]1800 K'!$A$10:$M$304,6,FALSE)</f>
        <v>0.50551220116437512</v>
      </c>
      <c r="G138" s="260">
        <f>VLOOKUP(A138,'[2]1800 K'!$A$10:$M$304,7,FALSE)</f>
        <v>177.43478260869566</v>
      </c>
    </row>
    <row r="139" spans="1:7">
      <c r="A139" s="360" t="s">
        <v>531</v>
      </c>
      <c r="B139" s="359" t="s">
        <v>58</v>
      </c>
      <c r="C139" s="257" t="str">
        <f>VLOOKUP(A139,'[2]1800 K'!$A$10:$M$304,3,FALSE)</f>
        <v>BLS</v>
      </c>
      <c r="D139" s="261">
        <f>VLOOKUP(A139,'[2]1800 K'!$A$10:$M$304,4,FALSE)</f>
        <v>18964</v>
      </c>
      <c r="E139" s="260">
        <f>VLOOKUP(A139,'[2]1800 K'!$A$10:$M$304,5,FALSE)</f>
        <v>9594</v>
      </c>
      <c r="F139" s="259">
        <f>VLOOKUP(A139,'[2]1800 K'!$A$10:$M$304,6,FALSE)</f>
        <v>0.50590592701961612</v>
      </c>
      <c r="G139" s="260">
        <f>VLOOKUP(A139,'[2]1800 K'!$A$10:$M$304,7,FALSE)</f>
        <v>436.09090909090907</v>
      </c>
    </row>
    <row r="140" spans="1:7">
      <c r="A140" s="360" t="s">
        <v>320</v>
      </c>
      <c r="B140" s="359" t="s">
        <v>96</v>
      </c>
      <c r="C140" s="257" t="str">
        <f>VLOOKUP(A140,'[2]1800 K'!$A$10:$M$304,3,FALSE)</f>
        <v>BL</v>
      </c>
      <c r="D140" s="261">
        <f>VLOOKUP(A140,'[2]1800 K'!$A$10:$M$304,4,FALSE)</f>
        <v>485198.6486486487</v>
      </c>
      <c r="E140" s="260">
        <f>VLOOKUP(A140,'[2]1800 K'!$A$10:$M$304,5,FALSE)</f>
        <v>245505</v>
      </c>
      <c r="F140" s="259">
        <f>VLOOKUP(A140,'[2]1800 K'!$A$10:$M$304,6,FALSE)</f>
        <v>0.50598863101488101</v>
      </c>
      <c r="G140" s="260">
        <f>VLOOKUP(A140,'[2]1800 K'!$A$10:$M$304,7,FALSE)</f>
        <v>11675.68766066838</v>
      </c>
    </row>
    <row r="141" spans="1:7">
      <c r="A141" s="360" t="s">
        <v>552</v>
      </c>
      <c r="B141" s="359" t="s">
        <v>258</v>
      </c>
      <c r="C141" s="257" t="str">
        <f>VLOOKUP(A141,'[2]1800 K'!$A$10:$M$304,3,FALSE)</f>
        <v>BLS</v>
      </c>
      <c r="D141" s="261">
        <f>VLOOKUP(A141,'[2]1800 K'!$A$10:$M$304,4,FALSE)</f>
        <v>130725</v>
      </c>
      <c r="E141" s="260">
        <f>VLOOKUP(A141,'[2]1800 K'!$A$10:$M$304,5,FALSE)</f>
        <v>66201</v>
      </c>
      <c r="F141" s="259">
        <f>VLOOKUP(A141,'[2]1800 K'!$A$10:$M$304,6,FALSE)</f>
        <v>0.50641422834193917</v>
      </c>
      <c r="G141" s="260">
        <f>VLOOKUP(A141,'[2]1800 K'!$A$10:$M$304,7,FALSE)</f>
        <v>3152.4285714285716</v>
      </c>
    </row>
    <row r="142" spans="1:7">
      <c r="A142" s="360" t="s">
        <v>384</v>
      </c>
      <c r="B142" s="359" t="s">
        <v>144</v>
      </c>
      <c r="C142" s="257" t="str">
        <f>VLOOKUP(A142,'[2]1800 K'!$A$10:$M$304,3,FALSE)</f>
        <v>BL</v>
      </c>
      <c r="D142" s="261">
        <f>VLOOKUP(A142,'[2]1800 K'!$A$10:$M$304,4,FALSE)</f>
        <v>1403</v>
      </c>
      <c r="E142" s="260">
        <f>VLOOKUP(A142,'[2]1800 K'!$A$10:$M$304,5,FALSE)</f>
        <v>715</v>
      </c>
      <c r="F142" s="259">
        <f>VLOOKUP(A142,'[2]1800 K'!$A$10:$M$304,6,FALSE)</f>
        <v>0.50962223806129725</v>
      </c>
      <c r="G142" s="260">
        <f>VLOOKUP(A142,'[2]1800 K'!$A$10:$M$304,7,FALSE)</f>
        <v>31.086956521739129</v>
      </c>
    </row>
    <row r="143" spans="1:7">
      <c r="A143" s="360" t="s">
        <v>428</v>
      </c>
      <c r="B143" s="359" t="s">
        <v>14</v>
      </c>
      <c r="C143" s="257" t="str">
        <f>VLOOKUP(A143,'[2]1800 K'!$A$10:$M$304,3,FALSE)</f>
        <v>BL</v>
      </c>
      <c r="D143" s="261">
        <f>VLOOKUP(A143,'[2]1800 K'!$A$10:$M$304,4,FALSE)</f>
        <v>1760</v>
      </c>
      <c r="E143" s="260">
        <f>VLOOKUP(A143,'[2]1800 K'!$A$10:$M$304,5,FALSE)</f>
        <v>901</v>
      </c>
      <c r="F143" s="259">
        <f>VLOOKUP(A143,'[2]1800 K'!$A$10:$M$304,6,FALSE)</f>
        <v>0.51193181818181821</v>
      </c>
      <c r="G143" s="260">
        <f>VLOOKUP(A143,'[2]1800 K'!$A$10:$M$304,7,FALSE)</f>
        <v>40.954545454545453</v>
      </c>
    </row>
    <row r="144" spans="1:7">
      <c r="A144" s="360" t="s">
        <v>523</v>
      </c>
      <c r="B144" s="359" t="s">
        <v>52</v>
      </c>
      <c r="C144" s="257" t="str">
        <f>VLOOKUP(A144,'[2]1800 K'!$A$10:$M$304,3,FALSE)</f>
        <v>BL</v>
      </c>
      <c r="D144" s="261">
        <f>VLOOKUP(A144,'[2]1800 K'!$A$10:$M$304,4,FALSE)</f>
        <v>21620</v>
      </c>
      <c r="E144" s="260">
        <f>VLOOKUP(A144,'[2]1800 K'!$A$10:$M$304,5,FALSE)</f>
        <v>11078</v>
      </c>
      <c r="F144" s="259">
        <f>VLOOKUP(A144,'[2]1800 K'!$A$10:$M$304,6,FALSE)</f>
        <v>0.51239592969472714</v>
      </c>
      <c r="G144" s="260">
        <f>VLOOKUP(A144,'[2]1800 K'!$A$10:$M$304,7,FALSE)</f>
        <v>481.6521739130435</v>
      </c>
    </row>
    <row r="145" spans="1:7">
      <c r="A145" s="360" t="s">
        <v>454</v>
      </c>
      <c r="B145" s="359" t="s">
        <v>212</v>
      </c>
      <c r="C145" s="257" t="str">
        <f>VLOOKUP(A145,'[2]1800 K'!$A$10:$M$304,3,FALSE)</f>
        <v>BLS</v>
      </c>
      <c r="D145" s="261">
        <f>VLOOKUP(A145,'[2]1800 K'!$A$10:$M$304,4,FALSE)</f>
        <v>92290</v>
      </c>
      <c r="E145" s="260">
        <f>VLOOKUP(A145,'[2]1800 K'!$A$10:$M$304,5,FALSE)</f>
        <v>47539</v>
      </c>
      <c r="F145" s="259">
        <f>VLOOKUP(A145,'[2]1800 K'!$A$10:$M$304,6,FALSE)</f>
        <v>0.51510456170766061</v>
      </c>
      <c r="G145" s="260">
        <f>VLOOKUP(A145,'[2]1800 K'!$A$10:$M$304,7,FALSE)</f>
        <v>2160.8636363636365</v>
      </c>
    </row>
    <row r="146" spans="1:7">
      <c r="A146" s="360" t="s">
        <v>589</v>
      </c>
      <c r="B146" s="359" t="s">
        <v>650</v>
      </c>
      <c r="C146" s="257" t="str">
        <f>VLOOKUP(A146,'[2]1800 K'!$A$10:$M$304,3,FALSE)</f>
        <v>BL</v>
      </c>
      <c r="D146" s="261">
        <f>VLOOKUP(A146,'[2]1800 K'!$A$10:$M$304,4,FALSE)</f>
        <v>110374</v>
      </c>
      <c r="E146" s="260">
        <f>VLOOKUP(A146,'[2]1800 K'!$A$10:$M$304,5,FALSE)</f>
        <v>57114</v>
      </c>
      <c r="F146" s="259">
        <f>VLOOKUP(A146,'[2]1800 K'!$A$10:$M$304,6,FALSE)</f>
        <v>0.51745882182398029</v>
      </c>
      <c r="G146" s="260">
        <f>VLOOKUP(A146,'[2]1800 K'!$A$10:$M$304,7,FALSE)</f>
        <v>2596.090909090909</v>
      </c>
    </row>
    <row r="147" spans="1:7">
      <c r="A147" s="360" t="s">
        <v>550</v>
      </c>
      <c r="B147" s="359" t="s">
        <v>256</v>
      </c>
      <c r="C147" s="257" t="str">
        <f>VLOOKUP(A147,'[2]1800 K'!$A$10:$M$304,3,FALSE)</f>
        <v>BLS</v>
      </c>
      <c r="D147" s="261">
        <f>VLOOKUP(A147,'[2]1800 K'!$A$10:$M$304,4,FALSE)</f>
        <v>10235</v>
      </c>
      <c r="E147" s="260">
        <f>VLOOKUP(A147,'[2]1800 K'!$A$10:$M$304,5,FALSE)</f>
        <v>5298</v>
      </c>
      <c r="F147" s="259">
        <f>VLOOKUP(A147,'[2]1800 K'!$A$10:$M$304,6,FALSE)</f>
        <v>0.51763556424035173</v>
      </c>
      <c r="G147" s="260">
        <f>VLOOKUP(A147,'[2]1800 K'!$A$10:$M$304,7,FALSE)</f>
        <v>230.34782608695653</v>
      </c>
    </row>
    <row r="148" spans="1:7">
      <c r="A148" s="360" t="s">
        <v>491</v>
      </c>
      <c r="B148" s="359" t="s">
        <v>28</v>
      </c>
      <c r="C148" s="257" t="str">
        <f>VLOOKUP(A148,'[2]1800 K'!$A$10:$M$304,3,FALSE)</f>
        <v>BL</v>
      </c>
      <c r="D148" s="261">
        <f>VLOOKUP(A148,'[2]1800 K'!$A$10:$M$304,4,FALSE)</f>
        <v>9013.3333333333339</v>
      </c>
      <c r="E148" s="260">
        <f>VLOOKUP(A148,'[2]1800 K'!$A$10:$M$304,5,FALSE)</f>
        <v>4676</v>
      </c>
      <c r="F148" s="259">
        <f>VLOOKUP(A148,'[2]1800 K'!$A$10:$M$304,6,FALSE)</f>
        <v>0.51878698224852071</v>
      </c>
      <c r="G148" s="260">
        <f>VLOOKUP(A148,'[2]1800 K'!$A$10:$M$304,7,FALSE)</f>
        <v>215.8153846153846</v>
      </c>
    </row>
    <row r="149" spans="1:7">
      <c r="A149" s="360" t="s">
        <v>304</v>
      </c>
      <c r="B149" s="359" t="s">
        <v>79</v>
      </c>
      <c r="C149" s="257" t="str">
        <f>VLOOKUP(A149,'[2]1800 K'!$A$10:$M$304,3,FALSE)</f>
        <v>BLSC</v>
      </c>
      <c r="D149" s="261">
        <f>VLOOKUP(A149,'[2]1800 K'!$A$10:$M$304,4,FALSE)</f>
        <v>371511</v>
      </c>
      <c r="E149" s="260">
        <f>VLOOKUP(A149,'[2]1800 K'!$A$10:$M$304,5,FALSE)</f>
        <v>194397</v>
      </c>
      <c r="F149" s="259">
        <f>VLOOKUP(A149,'[2]1800 K'!$A$10:$M$304,6,FALSE)</f>
        <v>0.52326041490023179</v>
      </c>
      <c r="G149" s="260">
        <f>VLOOKUP(A149,'[2]1800 K'!$A$10:$M$304,7,FALSE)</f>
        <v>9257</v>
      </c>
    </row>
    <row r="150" spans="1:7">
      <c r="A150" s="360" t="s">
        <v>402</v>
      </c>
      <c r="B150" s="359" t="s">
        <v>162</v>
      </c>
      <c r="C150" s="257" t="str">
        <f>VLOOKUP(A150,'[2]1800 K'!$A$10:$M$304,3,FALSE)</f>
        <v>BLS</v>
      </c>
      <c r="D150" s="261">
        <f>VLOOKUP(A150,'[2]1800 K'!$A$10:$M$304,4,FALSE)</f>
        <v>343848.17391304346</v>
      </c>
      <c r="E150" s="260">
        <f>VLOOKUP(A150,'[2]1800 K'!$A$10:$M$304,5,FALSE)</f>
        <v>180917</v>
      </c>
      <c r="F150" s="259">
        <f>VLOOKUP(A150,'[2]1800 K'!$A$10:$M$304,6,FALSE)</f>
        <v>0.52615373215782302</v>
      </c>
      <c r="G150" s="260">
        <f>VLOOKUP(A150,'[2]1800 K'!$A$10:$M$304,7,FALSE)</f>
        <v>8289.0258964143432</v>
      </c>
    </row>
    <row r="151" spans="1:7">
      <c r="A151" s="360" t="s">
        <v>340</v>
      </c>
      <c r="B151" s="359" t="s">
        <v>116</v>
      </c>
      <c r="C151" s="257" t="str">
        <f>VLOOKUP(A151,'[2]1800 K'!$A$10:$M$304,3,FALSE)</f>
        <v>BL</v>
      </c>
      <c r="D151" s="261">
        <f>VLOOKUP(A151,'[2]1800 K'!$A$10:$M$304,4,FALSE)</f>
        <v>6164</v>
      </c>
      <c r="E151" s="260">
        <f>VLOOKUP(A151,'[2]1800 K'!$A$10:$M$304,5,FALSE)</f>
        <v>3254</v>
      </c>
      <c r="F151" s="259">
        <f>VLOOKUP(A151,'[2]1800 K'!$A$10:$M$304,6,FALSE)</f>
        <v>0.52790395846852689</v>
      </c>
      <c r="G151" s="260">
        <f>VLOOKUP(A151,'[2]1800 K'!$A$10:$M$304,7,FALSE)</f>
        <v>141.47826086956522</v>
      </c>
    </row>
    <row r="152" spans="1:7">
      <c r="A152" s="360" t="s">
        <v>579</v>
      </c>
      <c r="B152" s="359" t="s">
        <v>655</v>
      </c>
      <c r="C152" s="257" t="str">
        <f>VLOOKUP(A152,'[2]1800 K'!$A$10:$M$304,3,FALSE)</f>
        <v>BL</v>
      </c>
      <c r="D152" s="261">
        <f>VLOOKUP(A152,'[2]1800 K'!$A$10:$M$304,4,FALSE)</f>
        <v>75235.8</v>
      </c>
      <c r="E152" s="260">
        <f>VLOOKUP(A152,'[2]1800 K'!$A$10:$M$304,5,FALSE)</f>
        <v>39803</v>
      </c>
      <c r="F152" s="259">
        <f>VLOOKUP(A152,'[2]1800 K'!$A$10:$M$304,6,FALSE)</f>
        <v>0.52904335436055705</v>
      </c>
      <c r="G152" s="260">
        <f>VLOOKUP(A152,'[2]1800 K'!$A$10:$M$304,7,FALSE)</f>
        <v>1792.9279279279281</v>
      </c>
    </row>
    <row r="153" spans="1:7">
      <c r="A153" s="360" t="s">
        <v>393</v>
      </c>
      <c r="B153" s="359" t="s">
        <v>153</v>
      </c>
      <c r="C153" s="257" t="str">
        <f>VLOOKUP(A153,'[2]1800 K'!$A$10:$M$304,3,FALSE)</f>
        <v>BL</v>
      </c>
      <c r="D153" s="261">
        <f>VLOOKUP(A153,'[2]1800 K'!$A$10:$M$304,4,FALSE)</f>
        <v>5566</v>
      </c>
      <c r="E153" s="260">
        <f>VLOOKUP(A153,'[2]1800 K'!$A$10:$M$304,5,FALSE)</f>
        <v>2958</v>
      </c>
      <c r="F153" s="259">
        <f>VLOOKUP(A153,'[2]1800 K'!$A$10:$M$304,6,FALSE)</f>
        <v>0.53144089112468562</v>
      </c>
      <c r="G153" s="260">
        <f>VLOOKUP(A153,'[2]1800 K'!$A$10:$M$304,7,FALSE)</f>
        <v>128.60869565217391</v>
      </c>
    </row>
    <row r="154" spans="1:7">
      <c r="A154" s="360" t="s">
        <v>429</v>
      </c>
      <c r="B154" s="359" t="s">
        <v>187</v>
      </c>
      <c r="C154" s="257" t="str">
        <f>VLOOKUP(A154,'[2]1800 K'!$A$10:$M$304,3,FALSE)</f>
        <v>BL</v>
      </c>
      <c r="D154" s="261">
        <f>VLOOKUP(A154,'[2]1800 K'!$A$10:$M$304,4,FALSE)</f>
        <v>21114</v>
      </c>
      <c r="E154" s="260">
        <f>VLOOKUP(A154,'[2]1800 K'!$A$10:$M$304,5,FALSE)</f>
        <v>11234</v>
      </c>
      <c r="F154" s="259">
        <f>VLOOKUP(A154,'[2]1800 K'!$A$10:$M$304,6,FALSE)</f>
        <v>0.53206403334280572</v>
      </c>
      <c r="G154" s="260">
        <f>VLOOKUP(A154,'[2]1800 K'!$A$10:$M$304,7,FALSE)</f>
        <v>488.43478260869563</v>
      </c>
    </row>
    <row r="155" spans="1:7">
      <c r="A155" s="360" t="s">
        <v>456</v>
      </c>
      <c r="B155" s="359" t="s">
        <v>214</v>
      </c>
      <c r="C155" s="257" t="str">
        <f>VLOOKUP(A155,'[2]1800 K'!$A$10:$M$304,3,FALSE)</f>
        <v>BLS</v>
      </c>
      <c r="D155" s="261">
        <f>VLOOKUP(A155,'[2]1800 K'!$A$10:$M$304,4,FALSE)</f>
        <v>14366</v>
      </c>
      <c r="E155" s="260">
        <f>VLOOKUP(A155,'[2]1800 K'!$A$10:$M$304,5,FALSE)</f>
        <v>7706</v>
      </c>
      <c r="F155" s="259">
        <f>VLOOKUP(A155,'[2]1800 K'!$A$10:$M$304,6,FALSE)</f>
        <v>0.53640540164276762</v>
      </c>
      <c r="G155" s="260">
        <f>VLOOKUP(A155,'[2]1800 K'!$A$10:$M$304,7,FALSE)</f>
        <v>350.27272727272725</v>
      </c>
    </row>
    <row r="156" spans="1:7">
      <c r="A156" s="360" t="s">
        <v>383</v>
      </c>
      <c r="B156" s="359" t="s">
        <v>143</v>
      </c>
      <c r="C156" s="257" t="str">
        <f>VLOOKUP(A156,'[2]1800 K'!$A$10:$M$304,3,FALSE)</f>
        <v>BL</v>
      </c>
      <c r="D156" s="261">
        <f>VLOOKUP(A156,'[2]1800 K'!$A$10:$M$304,4,FALSE)</f>
        <v>3933</v>
      </c>
      <c r="E156" s="260">
        <f>VLOOKUP(A156,'[2]1800 K'!$A$10:$M$304,5,FALSE)</f>
        <v>2116</v>
      </c>
      <c r="F156" s="259">
        <f>VLOOKUP(A156,'[2]1800 K'!$A$10:$M$304,6,FALSE)</f>
        <v>0.53801169590643272</v>
      </c>
      <c r="G156" s="260">
        <f>VLOOKUP(A156,'[2]1800 K'!$A$10:$M$304,7,FALSE)</f>
        <v>92</v>
      </c>
    </row>
    <row r="157" spans="1:7">
      <c r="A157" s="360" t="s">
        <v>307</v>
      </c>
      <c r="B157" s="359" t="s">
        <v>83</v>
      </c>
      <c r="C157" s="257" t="str">
        <f>VLOOKUP(A157,'[2]1800 K'!$A$10:$M$304,3,FALSE)</f>
        <v>BLS</v>
      </c>
      <c r="D157" s="261">
        <f>VLOOKUP(A157,'[2]1800 K'!$A$10:$M$304,4,FALSE)</f>
        <v>66462</v>
      </c>
      <c r="E157" s="260">
        <f>VLOOKUP(A157,'[2]1800 K'!$A$10:$M$304,5,FALSE)</f>
        <v>35910</v>
      </c>
      <c r="F157" s="259">
        <f>VLOOKUP(A157,'[2]1800 K'!$A$10:$M$304,6,FALSE)</f>
        <v>0.54030874785591765</v>
      </c>
      <c r="G157" s="260">
        <f>VLOOKUP(A157,'[2]1800 K'!$A$10:$M$304,7,FALSE)</f>
        <v>1632.2727272727273</v>
      </c>
    </row>
    <row r="158" spans="1:7">
      <c r="A158" s="360" t="s">
        <v>413</v>
      </c>
      <c r="B158" s="359" t="s">
        <v>173</v>
      </c>
      <c r="C158" s="257" t="str">
        <f>VLOOKUP(A158,'[2]1800 K'!$A$10:$M$304,3,FALSE)</f>
        <v>BLS</v>
      </c>
      <c r="D158" s="261">
        <f>VLOOKUP(A158,'[2]1800 K'!$A$10:$M$304,4,FALSE)</f>
        <v>603856</v>
      </c>
      <c r="E158" s="260">
        <f>VLOOKUP(A158,'[2]1800 K'!$A$10:$M$304,5,FALSE)</f>
        <v>326344</v>
      </c>
      <c r="F158" s="259">
        <f>VLOOKUP(A158,'[2]1800 K'!$A$10:$M$304,6,FALSE)</f>
        <v>0.54043348082986675</v>
      </c>
      <c r="G158" s="260">
        <f>VLOOKUP(A158,'[2]1800 K'!$A$10:$M$304,7,FALSE)</f>
        <v>14833.818181818182</v>
      </c>
    </row>
    <row r="159" spans="1:7">
      <c r="A159" s="360" t="s">
        <v>397</v>
      </c>
      <c r="B159" s="359" t="s">
        <v>157</v>
      </c>
      <c r="C159" s="257" t="str">
        <f>VLOOKUP(A159,'[2]1800 K'!$A$10:$M$304,3,FALSE)</f>
        <v>BLS</v>
      </c>
      <c r="D159" s="261">
        <f>VLOOKUP(A159,'[2]1800 K'!$A$10:$M$304,4,FALSE)</f>
        <v>489698</v>
      </c>
      <c r="E159" s="260">
        <f>VLOOKUP(A159,'[2]1800 K'!$A$10:$M$304,5,FALSE)</f>
        <v>264716</v>
      </c>
      <c r="F159" s="259">
        <f>VLOOKUP(A159,'[2]1800 K'!$A$10:$M$304,6,FALSE)</f>
        <v>0.54056990226629476</v>
      </c>
      <c r="G159" s="260">
        <f>VLOOKUP(A159,'[2]1800 K'!$A$10:$M$304,7,FALSE)</f>
        <v>12032.545454545454</v>
      </c>
    </row>
    <row r="160" spans="1:7">
      <c r="A160" s="360" t="s">
        <v>502</v>
      </c>
      <c r="B160" s="359" t="s">
        <v>39</v>
      </c>
      <c r="C160" s="257" t="str">
        <f>VLOOKUP(A160,'[2]1800 K'!$A$10:$M$304,3,FALSE)</f>
        <v>BL</v>
      </c>
      <c r="D160" s="261">
        <f>VLOOKUP(A160,'[2]1800 K'!$A$10:$M$304,4,FALSE)</f>
        <v>690</v>
      </c>
      <c r="E160" s="260">
        <f>VLOOKUP(A160,'[2]1800 K'!$A$10:$M$304,5,FALSE)</f>
        <v>373</v>
      </c>
      <c r="F160" s="259">
        <f>VLOOKUP(A160,'[2]1800 K'!$A$10:$M$304,6,FALSE)</f>
        <v>0.54057971014492756</v>
      </c>
      <c r="G160" s="260">
        <f>VLOOKUP(A160,'[2]1800 K'!$A$10:$M$304,7,FALSE)</f>
        <v>16.217391304347824</v>
      </c>
    </row>
    <row r="161" spans="1:7">
      <c r="A161" s="360" t="s">
        <v>564</v>
      </c>
      <c r="B161" s="359" t="s">
        <v>269</v>
      </c>
      <c r="C161" s="257" t="str">
        <f>VLOOKUP(A161,'[2]1800 K'!$A$10:$M$304,3,FALSE)</f>
        <v>BL</v>
      </c>
      <c r="D161" s="261">
        <f>VLOOKUP(A161,'[2]1800 K'!$A$10:$M$304,4,FALSE)</f>
        <v>41114.400000000001</v>
      </c>
      <c r="E161" s="260">
        <f>VLOOKUP(A161,'[2]1800 K'!$A$10:$M$304,5,FALSE)</f>
        <v>22281</v>
      </c>
      <c r="F161" s="259">
        <f>VLOOKUP(A161,'[2]1800 K'!$A$10:$M$304,6,FALSE)</f>
        <v>0.54192691611698085</v>
      </c>
      <c r="G161" s="260">
        <f>VLOOKUP(A161,'[2]1800 K'!$A$10:$M$304,7,FALSE)</f>
        <v>1003.6486486486486</v>
      </c>
    </row>
    <row r="162" spans="1:7">
      <c r="A162" s="360" t="s">
        <v>529</v>
      </c>
      <c r="B162" s="359" t="s">
        <v>56</v>
      </c>
      <c r="C162" s="257" t="str">
        <f>VLOOKUP(A162,'[2]1800 K'!$A$10:$M$304,3,FALSE)</f>
        <v>BLC</v>
      </c>
      <c r="D162" s="261">
        <f>VLOOKUP(A162,'[2]1800 K'!$A$10:$M$304,4,FALSE)</f>
        <v>31027.199999999997</v>
      </c>
      <c r="E162" s="260">
        <f>VLOOKUP(A162,'[2]1800 K'!$A$10:$M$304,5,FALSE)</f>
        <v>16837</v>
      </c>
      <c r="F162" s="259">
        <f>VLOOKUP(A162,'[2]1800 K'!$A$10:$M$304,6,FALSE)</f>
        <v>0.54265289810231032</v>
      </c>
      <c r="G162" s="260">
        <f>VLOOKUP(A162,'[2]1800 K'!$A$10:$M$304,7,FALSE)</f>
        <v>833.5148514851486</v>
      </c>
    </row>
    <row r="163" spans="1:7">
      <c r="A163" s="360" t="s">
        <v>305</v>
      </c>
      <c r="B163" s="359" t="s">
        <v>81</v>
      </c>
      <c r="C163" s="257" t="str">
        <f>VLOOKUP(A163,'[2]1800 K'!$A$10:$M$304,3,FALSE)</f>
        <v>BLS</v>
      </c>
      <c r="D163" s="261">
        <f>VLOOKUP(A163,'[2]1800 K'!$A$10:$M$304,4,FALSE)</f>
        <v>32714</v>
      </c>
      <c r="E163" s="260">
        <f>VLOOKUP(A163,'[2]1800 K'!$A$10:$M$304,5,FALSE)</f>
        <v>17766</v>
      </c>
      <c r="F163" s="259">
        <f>VLOOKUP(A163,'[2]1800 K'!$A$10:$M$304,6,FALSE)</f>
        <v>0.54307024515497948</v>
      </c>
      <c r="G163" s="260">
        <f>VLOOKUP(A163,'[2]1800 K'!$A$10:$M$304,7,FALSE)</f>
        <v>807.5454545454545</v>
      </c>
    </row>
    <row r="164" spans="1:7">
      <c r="A164" s="360" t="s">
        <v>478</v>
      </c>
      <c r="B164" s="359" t="s">
        <v>235</v>
      </c>
      <c r="C164" s="257" t="str">
        <f>VLOOKUP(A164,'[2]1800 K'!$A$10:$M$304,3,FALSE)</f>
        <v>BLS</v>
      </c>
      <c r="D164" s="261">
        <f>VLOOKUP(A164,'[2]1800 K'!$A$10:$M$304,4,FALSE)</f>
        <v>695984.44444444438</v>
      </c>
      <c r="E164" s="260">
        <f>VLOOKUP(A164,'[2]1800 K'!$A$10:$M$304,5,FALSE)</f>
        <v>379751</v>
      </c>
      <c r="F164" s="259">
        <f>VLOOKUP(A164,'[2]1800 K'!$A$10:$M$304,6,FALSE)</f>
        <v>0.54563144770157701</v>
      </c>
      <c r="G164" s="260">
        <f>VLOOKUP(A164,'[2]1800 K'!$A$10:$M$304,7,FALSE)</f>
        <v>16537.543548387097</v>
      </c>
    </row>
    <row r="165" spans="1:7">
      <c r="A165" s="360" t="s">
        <v>316</v>
      </c>
      <c r="B165" s="359" t="s">
        <v>92</v>
      </c>
      <c r="C165" s="257" t="str">
        <f>VLOOKUP(A165,'[2]1800 K'!$A$10:$M$304,3,FALSE)</f>
        <v>BLS</v>
      </c>
      <c r="D165" s="261">
        <f>VLOOKUP(A165,'[2]1800 K'!$A$10:$M$304,4,FALSE)</f>
        <v>4510</v>
      </c>
      <c r="E165" s="260">
        <f>VLOOKUP(A165,'[2]1800 K'!$A$10:$M$304,5,FALSE)</f>
        <v>2462</v>
      </c>
      <c r="F165" s="259">
        <f>VLOOKUP(A165,'[2]1800 K'!$A$10:$M$304,6,FALSE)</f>
        <v>0.5458980044345898</v>
      </c>
      <c r="G165" s="260">
        <f>VLOOKUP(A165,'[2]1800 K'!$A$10:$M$304,7,FALSE)</f>
        <v>111.90909090909091</v>
      </c>
    </row>
    <row r="166" spans="1:7">
      <c r="A166" s="360" t="s">
        <v>415</v>
      </c>
      <c r="B166" s="359" t="s">
        <v>175</v>
      </c>
      <c r="C166" s="257" t="str">
        <f>VLOOKUP(A166,'[2]1800 K'!$A$10:$M$304,3,FALSE)</f>
        <v>BLS</v>
      </c>
      <c r="D166" s="261">
        <f>VLOOKUP(A166,'[2]1800 K'!$A$10:$M$304,4,FALSE)</f>
        <v>109075.79999999999</v>
      </c>
      <c r="E166" s="260">
        <f>VLOOKUP(A166,'[2]1800 K'!$A$10:$M$304,5,FALSE)</f>
        <v>59615</v>
      </c>
      <c r="F166" s="259">
        <f>VLOOKUP(A166,'[2]1800 K'!$A$10:$M$304,6,FALSE)</f>
        <v>0.54654653002774223</v>
      </c>
      <c r="G166" s="260">
        <f>VLOOKUP(A166,'[2]1800 K'!$A$10:$M$304,7,FALSE)</f>
        <v>2785.7476635514022</v>
      </c>
    </row>
    <row r="167" spans="1:7">
      <c r="A167" s="360" t="s">
        <v>377</v>
      </c>
      <c r="B167" s="359" t="s">
        <v>137</v>
      </c>
      <c r="C167" s="257" t="str">
        <f>VLOOKUP(A167,'[2]1800 K'!$A$10:$M$304,3,FALSE)</f>
        <v>BL</v>
      </c>
      <c r="D167" s="261">
        <f>VLOOKUP(A167,'[2]1800 K'!$A$10:$M$304,4,FALSE)</f>
        <v>18009</v>
      </c>
      <c r="E167" s="260">
        <f>VLOOKUP(A167,'[2]1800 K'!$A$10:$M$304,5,FALSE)</f>
        <v>9888</v>
      </c>
      <c r="F167" s="259">
        <f>VLOOKUP(A167,'[2]1800 K'!$A$10:$M$304,6,FALSE)</f>
        <v>0.54905880393136763</v>
      </c>
      <c r="G167" s="260">
        <f>VLOOKUP(A167,'[2]1800 K'!$A$10:$M$304,7,FALSE)</f>
        <v>429.91304347826087</v>
      </c>
    </row>
    <row r="168" spans="1:7">
      <c r="A168" s="360" t="s">
        <v>465</v>
      </c>
      <c r="B168" s="359" t="s">
        <v>223</v>
      </c>
      <c r="C168" s="257" t="str">
        <f>VLOOKUP(A168,'[2]1800 K'!$A$10:$M$304,3,FALSE)</f>
        <v>BLSC</v>
      </c>
      <c r="D168" s="261">
        <f>VLOOKUP(A168,'[2]1800 K'!$A$10:$M$304,4,FALSE)</f>
        <v>27301</v>
      </c>
      <c r="E168" s="260">
        <f>VLOOKUP(A168,'[2]1800 K'!$A$10:$M$304,5,FALSE)</f>
        <v>15002</v>
      </c>
      <c r="F168" s="259">
        <f>VLOOKUP(A168,'[2]1800 K'!$A$10:$M$304,6,FALSE)</f>
        <v>0.54950368118383941</v>
      </c>
      <c r="G168" s="260">
        <f>VLOOKUP(A168,'[2]1800 K'!$A$10:$M$304,7,FALSE)</f>
        <v>652.26086956521738</v>
      </c>
    </row>
    <row r="169" spans="1:7">
      <c r="A169" s="360" t="s">
        <v>407</v>
      </c>
      <c r="B169" s="359" t="s">
        <v>167</v>
      </c>
      <c r="C169" s="257" t="str">
        <f>VLOOKUP(A169,'[2]1800 K'!$A$10:$M$304,3,FALSE)</f>
        <v>BLS</v>
      </c>
      <c r="D169" s="261">
        <f>VLOOKUP(A169,'[2]1800 K'!$A$10:$M$304,4,FALSE)</f>
        <v>340582</v>
      </c>
      <c r="E169" s="260">
        <f>VLOOKUP(A169,'[2]1800 K'!$A$10:$M$304,5,FALSE)</f>
        <v>187989</v>
      </c>
      <c r="F169" s="259">
        <f>VLOOKUP(A169,'[2]1800 K'!$A$10:$M$304,6,FALSE)</f>
        <v>0.55196399105061333</v>
      </c>
      <c r="G169" s="260">
        <f>VLOOKUP(A169,'[2]1800 K'!$A$10:$M$304,7,FALSE)</f>
        <v>8544.954545454546</v>
      </c>
    </row>
    <row r="170" spans="1:7">
      <c r="A170" s="360" t="s">
        <v>460</v>
      </c>
      <c r="B170" s="359" t="s">
        <v>218</v>
      </c>
      <c r="C170" s="257" t="str">
        <f>VLOOKUP(A170,'[2]1800 K'!$A$10:$M$304,3,FALSE)</f>
        <v>BLSC</v>
      </c>
      <c r="D170" s="261">
        <f>VLOOKUP(A170,'[2]1800 K'!$A$10:$M$304,4,FALSE)</f>
        <v>36133</v>
      </c>
      <c r="E170" s="260">
        <f>VLOOKUP(A170,'[2]1800 K'!$A$10:$M$304,5,FALSE)</f>
        <v>19958</v>
      </c>
      <c r="F170" s="259">
        <f>VLOOKUP(A170,'[2]1800 K'!$A$10:$M$304,6,FALSE)</f>
        <v>0.55234826889546951</v>
      </c>
      <c r="G170" s="260">
        <f>VLOOKUP(A170,'[2]1800 K'!$A$10:$M$304,7,FALSE)</f>
        <v>867.73913043478262</v>
      </c>
    </row>
    <row r="171" spans="1:7">
      <c r="A171" s="360" t="s">
        <v>494</v>
      </c>
      <c r="B171" s="359" t="s">
        <v>31</v>
      </c>
      <c r="C171" s="257" t="str">
        <f>VLOOKUP(A171,'[2]1800 K'!$A$10:$M$304,3,FALSE)</f>
        <v>BL</v>
      </c>
      <c r="D171" s="261">
        <f>VLOOKUP(A171,'[2]1800 K'!$A$10:$M$304,4,FALSE)</f>
        <v>12535</v>
      </c>
      <c r="E171" s="260">
        <f>VLOOKUP(A171,'[2]1800 K'!$A$10:$M$304,5,FALSE)</f>
        <v>6932</v>
      </c>
      <c r="F171" s="259">
        <f>VLOOKUP(A171,'[2]1800 K'!$A$10:$M$304,6,FALSE)</f>
        <v>0.55301156761069004</v>
      </c>
      <c r="G171" s="260">
        <f>VLOOKUP(A171,'[2]1800 K'!$A$10:$M$304,7,FALSE)</f>
        <v>301.39130434782606</v>
      </c>
    </row>
    <row r="172" spans="1:7">
      <c r="A172" s="360" t="s">
        <v>433</v>
      </c>
      <c r="B172" s="359" t="s">
        <v>191</v>
      </c>
      <c r="C172" s="257" t="str">
        <f>VLOOKUP(A172,'[2]1800 K'!$A$10:$M$304,3,FALSE)</f>
        <v>BLS</v>
      </c>
      <c r="D172" s="261">
        <f>VLOOKUP(A172,'[2]1800 K'!$A$10:$M$304,4,FALSE)</f>
        <v>13271</v>
      </c>
      <c r="E172" s="260">
        <f>VLOOKUP(A172,'[2]1800 K'!$A$10:$M$304,5,FALSE)</f>
        <v>7362</v>
      </c>
      <c r="F172" s="259">
        <f>VLOOKUP(A172,'[2]1800 K'!$A$10:$M$304,6,FALSE)</f>
        <v>0.55474342551427924</v>
      </c>
      <c r="G172" s="260">
        <f>VLOOKUP(A172,'[2]1800 K'!$A$10:$M$304,7,FALSE)</f>
        <v>320.08695652173913</v>
      </c>
    </row>
    <row r="173" spans="1:7">
      <c r="A173" s="360" t="s">
        <v>470</v>
      </c>
      <c r="B173" s="159" t="s">
        <v>634</v>
      </c>
      <c r="C173" s="257" t="str">
        <f>VLOOKUP(A173,'[2]1800 K'!$A$10:$M$304,3,FALSE)</f>
        <v>BL</v>
      </c>
      <c r="D173" s="261">
        <f>VLOOKUP(A173,'[2]1800 K'!$A$10:$M$304,4,FALSE)</f>
        <v>7061</v>
      </c>
      <c r="E173" s="260">
        <f>VLOOKUP(A173,'[2]1800 K'!$A$10:$M$304,5,FALSE)</f>
        <v>3935</v>
      </c>
      <c r="F173" s="259">
        <f>VLOOKUP(A173,'[2]1800 K'!$A$10:$M$304,6,FALSE)</f>
        <v>0.55728650332814045</v>
      </c>
      <c r="G173" s="260">
        <f>VLOOKUP(A173,'[2]1800 K'!$A$10:$M$304,7,FALSE)</f>
        <v>171.08695652173913</v>
      </c>
    </row>
    <row r="174" spans="1:7">
      <c r="A174" s="360" t="s">
        <v>473</v>
      </c>
      <c r="B174" s="359" t="s">
        <v>230</v>
      </c>
      <c r="C174" s="257" t="str">
        <f>VLOOKUP(A174,'[2]1800 K'!$A$10:$M$304,3,FALSE)</f>
        <v>BLS</v>
      </c>
      <c r="D174" s="261">
        <f>VLOOKUP(A174,'[2]1800 K'!$A$10:$M$304,4,FALSE)</f>
        <v>24495</v>
      </c>
      <c r="E174" s="260">
        <f>VLOOKUP(A174,'[2]1800 K'!$A$10:$M$304,5,FALSE)</f>
        <v>13652</v>
      </c>
      <c r="F174" s="259">
        <f>VLOOKUP(A174,'[2]1800 K'!$A$10:$M$304,6,FALSE)</f>
        <v>0.5573382322923045</v>
      </c>
      <c r="G174" s="260">
        <f>VLOOKUP(A174,'[2]1800 K'!$A$10:$M$304,7,FALSE)</f>
        <v>593.56521739130437</v>
      </c>
    </row>
    <row r="175" spans="1:7">
      <c r="A175" s="360" t="s">
        <v>440</v>
      </c>
      <c r="B175" s="359" t="s">
        <v>198</v>
      </c>
      <c r="C175" s="257" t="str">
        <f>VLOOKUP(A175,'[2]1800 K'!$A$10:$M$304,3,FALSE)</f>
        <v>BL</v>
      </c>
      <c r="D175" s="261">
        <f>VLOOKUP(A175,'[2]1800 K'!$A$10:$M$304,4,FALSE)</f>
        <v>6666</v>
      </c>
      <c r="E175" s="260">
        <f>VLOOKUP(A175,'[2]1800 K'!$A$10:$M$304,5,FALSE)</f>
        <v>3717</v>
      </c>
      <c r="F175" s="259">
        <f>VLOOKUP(A175,'[2]1800 K'!$A$10:$M$304,6,FALSE)</f>
        <v>0.5576057605760576</v>
      </c>
      <c r="G175" s="260">
        <f>VLOOKUP(A175,'[2]1800 K'!$A$10:$M$304,7,FALSE)</f>
        <v>168.95454545454547</v>
      </c>
    </row>
    <row r="176" spans="1:7">
      <c r="A176" s="360" t="s">
        <v>338</v>
      </c>
      <c r="B176" s="359" t="s">
        <v>114</v>
      </c>
      <c r="C176" s="257" t="str">
        <f>VLOOKUP(A176,'[2]1800 K'!$A$10:$M$304,3,FALSE)</f>
        <v>BLSC</v>
      </c>
      <c r="D176" s="261">
        <f>VLOOKUP(A176,'[2]1800 K'!$A$10:$M$304,4,FALSE)</f>
        <v>115360</v>
      </c>
      <c r="E176" s="260">
        <f>VLOOKUP(A176,'[2]1800 K'!$A$10:$M$304,5,FALSE)</f>
        <v>64424</v>
      </c>
      <c r="F176" s="259">
        <f>VLOOKUP(A176,'[2]1800 K'!$A$10:$M$304,6,FALSE)</f>
        <v>0.55846047156726764</v>
      </c>
      <c r="G176" s="260">
        <f>VLOOKUP(A176,'[2]1800 K'!$A$10:$M$304,7,FALSE)</f>
        <v>3221.2</v>
      </c>
    </row>
    <row r="177" spans="1:7">
      <c r="A177" s="360" t="s">
        <v>472</v>
      </c>
      <c r="B177" s="359" t="s">
        <v>229</v>
      </c>
      <c r="C177" s="257" t="str">
        <f>VLOOKUP(A177,'[2]1800 K'!$A$10:$M$304,3,FALSE)</f>
        <v>BL</v>
      </c>
      <c r="D177" s="261">
        <f>VLOOKUP(A177,'[2]1800 K'!$A$10:$M$304,4,FALSE)</f>
        <v>1288</v>
      </c>
      <c r="E177" s="260">
        <f>VLOOKUP(A177,'[2]1800 K'!$A$10:$M$304,5,FALSE)</f>
        <v>721</v>
      </c>
      <c r="F177" s="259">
        <f>VLOOKUP(A177,'[2]1800 K'!$A$10:$M$304,6,FALSE)</f>
        <v>0.55978260869565222</v>
      </c>
      <c r="G177" s="260">
        <f>VLOOKUP(A177,'[2]1800 K'!$A$10:$M$304,7,FALSE)</f>
        <v>31.347826086956523</v>
      </c>
    </row>
    <row r="178" spans="1:7">
      <c r="A178" s="360" t="s">
        <v>439</v>
      </c>
      <c r="B178" s="359" t="s">
        <v>197</v>
      </c>
      <c r="C178" s="257" t="str">
        <f>VLOOKUP(A178,'[2]1800 K'!$A$10:$M$304,3,FALSE)</f>
        <v>BLS</v>
      </c>
      <c r="D178" s="261">
        <f>VLOOKUP(A178,'[2]1800 K'!$A$10:$M$304,4,FALSE)</f>
        <v>15862</v>
      </c>
      <c r="E178" s="260">
        <f>VLOOKUP(A178,'[2]1800 K'!$A$10:$M$304,5,FALSE)</f>
        <v>8919</v>
      </c>
      <c r="F178" s="259">
        <f>VLOOKUP(A178,'[2]1800 K'!$A$10:$M$304,6,FALSE)</f>
        <v>0.56228722733577108</v>
      </c>
      <c r="G178" s="260">
        <f>VLOOKUP(A178,'[2]1800 K'!$A$10:$M$304,7,FALSE)</f>
        <v>405.40909090909093</v>
      </c>
    </row>
    <row r="179" spans="1:7">
      <c r="A179" s="360" t="s">
        <v>335</v>
      </c>
      <c r="B179" s="359" t="s">
        <v>110</v>
      </c>
      <c r="C179" s="257" t="str">
        <f>VLOOKUP(A179,'[2]1800 K'!$A$10:$M$304,3,FALSE)</f>
        <v>BLS</v>
      </c>
      <c r="D179" s="261">
        <f>VLOOKUP(A179,'[2]1800 K'!$A$10:$M$304,4,FALSE)</f>
        <v>105443.45454545456</v>
      </c>
      <c r="E179" s="260">
        <f>VLOOKUP(A179,'[2]1800 K'!$A$10:$M$304,5,FALSE)</f>
        <v>59573</v>
      </c>
      <c r="F179" s="259">
        <f>VLOOKUP(A179,'[2]1800 K'!$A$10:$M$304,6,FALSE)</f>
        <v>0.56497579917887908</v>
      </c>
      <c r="G179" s="260">
        <f>VLOOKUP(A179,'[2]1800 K'!$A$10:$M$304,7,FALSE)</f>
        <v>2764.9915611814345</v>
      </c>
    </row>
    <row r="180" spans="1:7">
      <c r="A180" s="360" t="s">
        <v>448</v>
      </c>
      <c r="B180" s="359" t="s">
        <v>206</v>
      </c>
      <c r="C180" s="257" t="str">
        <f>VLOOKUP(A180,'[2]1800 K'!$A$10:$M$304,3,FALSE)</f>
        <v>BL</v>
      </c>
      <c r="D180" s="261">
        <f>VLOOKUP(A180,'[2]1800 K'!$A$10:$M$304,4,FALSE)</f>
        <v>4935</v>
      </c>
      <c r="E180" s="260">
        <f>VLOOKUP(A180,'[2]1800 K'!$A$10:$M$304,5,FALSE)</f>
        <v>2791</v>
      </c>
      <c r="F180" s="259">
        <f>VLOOKUP(A180,'[2]1800 K'!$A$10:$M$304,6,FALSE)</f>
        <v>0.56555217831813576</v>
      </c>
      <c r="G180" s="260">
        <f>VLOOKUP(A180,'[2]1800 K'!$A$10:$M$304,7,FALSE)</f>
        <v>132.9047619047619</v>
      </c>
    </row>
    <row r="181" spans="1:7">
      <c r="A181" s="360" t="s">
        <v>319</v>
      </c>
      <c r="B181" s="359" t="s">
        <v>95</v>
      </c>
      <c r="C181" s="257" t="str">
        <f>VLOOKUP(A181,'[2]1800 K'!$A$10:$M$304,3,FALSE)</f>
        <v>BL</v>
      </c>
      <c r="D181" s="261">
        <f>VLOOKUP(A181,'[2]1800 K'!$A$10:$M$304,4,FALSE)</f>
        <v>26358</v>
      </c>
      <c r="E181" s="260">
        <f>VLOOKUP(A181,'[2]1800 K'!$A$10:$M$304,5,FALSE)</f>
        <v>14966</v>
      </c>
      <c r="F181" s="259">
        <f>VLOOKUP(A181,'[2]1800 K'!$A$10:$M$304,6,FALSE)</f>
        <v>0.56779725320585783</v>
      </c>
      <c r="G181" s="260">
        <f>VLOOKUP(A181,'[2]1800 K'!$A$10:$M$304,7,FALSE)</f>
        <v>650.695652173913</v>
      </c>
    </row>
    <row r="182" spans="1:7">
      <c r="A182" s="360" t="s">
        <v>447</v>
      </c>
      <c r="B182" s="359" t="s">
        <v>205</v>
      </c>
      <c r="C182" s="257" t="str">
        <f>VLOOKUP(A182,'[2]1800 K'!$A$10:$M$304,3,FALSE)</f>
        <v>BL</v>
      </c>
      <c r="D182" s="261">
        <f>VLOOKUP(A182,'[2]1800 K'!$A$10:$M$304,4,FALSE)</f>
        <v>2323</v>
      </c>
      <c r="E182" s="260">
        <f>VLOOKUP(A182,'[2]1800 K'!$A$10:$M$304,5,FALSE)</f>
        <v>1329</v>
      </c>
      <c r="F182" s="259">
        <f>VLOOKUP(A182,'[2]1800 K'!$A$10:$M$304,6,FALSE)</f>
        <v>0.57210503659061562</v>
      </c>
      <c r="G182" s="260">
        <f>VLOOKUP(A182,'[2]1800 K'!$A$10:$M$304,7,FALSE)</f>
        <v>57.782608695652172</v>
      </c>
    </row>
    <row r="183" spans="1:7">
      <c r="A183" s="360" t="s">
        <v>568</v>
      </c>
      <c r="B183" s="359" t="s">
        <v>273</v>
      </c>
      <c r="C183" s="257" t="str">
        <f>VLOOKUP(A183,'[2]1800 K'!$A$10:$M$304,3,FALSE)</f>
        <v>BL</v>
      </c>
      <c r="D183" s="261">
        <f>VLOOKUP(A183,'[2]1800 K'!$A$10:$M$304,4,FALSE)</f>
        <v>13915</v>
      </c>
      <c r="E183" s="260">
        <f>VLOOKUP(A183,'[2]1800 K'!$A$10:$M$304,5,FALSE)</f>
        <v>7980</v>
      </c>
      <c r="F183" s="259">
        <f>VLOOKUP(A183,'[2]1800 K'!$A$10:$M$304,6,FALSE)</f>
        <v>0.57348185411426522</v>
      </c>
      <c r="G183" s="260">
        <f>VLOOKUP(A183,'[2]1800 K'!$A$10:$M$304,7,FALSE)</f>
        <v>346.95652173913044</v>
      </c>
    </row>
    <row r="184" spans="1:7">
      <c r="A184" s="360" t="s">
        <v>518</v>
      </c>
      <c r="B184" s="359" t="s">
        <v>47</v>
      </c>
      <c r="C184" s="257" t="str">
        <f>VLOOKUP(A184,'[2]1800 K'!$A$10:$M$304,3,FALSE)</f>
        <v>BLS</v>
      </c>
      <c r="D184" s="261">
        <f>VLOOKUP(A184,'[2]1800 K'!$A$10:$M$304,4,FALSE)</f>
        <v>668734</v>
      </c>
      <c r="E184" s="260">
        <f>VLOOKUP(A184,'[2]1800 K'!$A$10:$M$304,5,FALSE)</f>
        <v>383892</v>
      </c>
      <c r="F184" s="259">
        <f>VLOOKUP(A184,'[2]1800 K'!$A$10:$M$304,6,FALSE)</f>
        <v>0.5740578466176387</v>
      </c>
      <c r="G184" s="260">
        <f>VLOOKUP(A184,'[2]1800 K'!$A$10:$M$304,7,FALSE)</f>
        <v>17449.636363636364</v>
      </c>
    </row>
    <row r="185" spans="1:7">
      <c r="A185" s="360" t="s">
        <v>555</v>
      </c>
      <c r="B185" s="359" t="s">
        <v>652</v>
      </c>
      <c r="C185" s="257" t="str">
        <f>VLOOKUP(A185,'[2]1800 K'!$A$10:$M$304,3,FALSE)</f>
        <v>BLSC</v>
      </c>
      <c r="D185" s="261">
        <f>VLOOKUP(A185,'[2]1800 K'!$A$10:$M$304,4,FALSE)</f>
        <v>19596</v>
      </c>
      <c r="E185" s="260">
        <f>VLOOKUP(A185,'[2]1800 K'!$A$10:$M$304,5,FALSE)</f>
        <v>11272</v>
      </c>
      <c r="F185" s="259">
        <f>VLOOKUP(A185,'[2]1800 K'!$A$10:$M$304,6,FALSE)</f>
        <v>0.5752194325372525</v>
      </c>
      <c r="G185" s="260">
        <f>VLOOKUP(A185,'[2]1800 K'!$A$10:$M$304,7,FALSE)</f>
        <v>490.08695652173913</v>
      </c>
    </row>
    <row r="186" spans="1:7">
      <c r="A186" s="360" t="s">
        <v>444</v>
      </c>
      <c r="B186" s="359" t="s">
        <v>202</v>
      </c>
      <c r="C186" s="257" t="str">
        <f>VLOOKUP(A186,'[2]1800 K'!$A$10:$M$304,3,FALSE)</f>
        <v>BL</v>
      </c>
      <c r="D186" s="261">
        <f>VLOOKUP(A186,'[2]1800 K'!$A$10:$M$304,4,FALSE)</f>
        <v>1562</v>
      </c>
      <c r="E186" s="260">
        <f>VLOOKUP(A186,'[2]1800 K'!$A$10:$M$304,5,FALSE)</f>
        <v>903</v>
      </c>
      <c r="F186" s="259">
        <f>VLOOKUP(A186,'[2]1800 K'!$A$10:$M$304,6,FALSE)</f>
        <v>0.57810499359795131</v>
      </c>
      <c r="G186" s="260">
        <f>VLOOKUP(A186,'[2]1800 K'!$A$10:$M$304,7,FALSE)</f>
        <v>41.045454545454547</v>
      </c>
    </row>
    <row r="187" spans="1:7">
      <c r="A187" s="360" t="s">
        <v>503</v>
      </c>
      <c r="B187" s="359" t="s">
        <v>633</v>
      </c>
      <c r="C187" s="257" t="str">
        <f>VLOOKUP(A187,'[2]1800 K'!$A$10:$M$304,3,FALSE)</f>
        <v>BLS</v>
      </c>
      <c r="D187" s="261">
        <f>VLOOKUP(A187,'[2]1800 K'!$A$10:$M$304,4,FALSE)</f>
        <v>22264</v>
      </c>
      <c r="E187" s="260">
        <f>VLOOKUP(A187,'[2]1800 K'!$A$10:$M$304,5,FALSE)</f>
        <v>12893</v>
      </c>
      <c r="F187" s="259">
        <f>VLOOKUP(A187,'[2]1800 K'!$A$10:$M$304,6,FALSE)</f>
        <v>0.579096298957959</v>
      </c>
      <c r="G187" s="260">
        <f>VLOOKUP(A187,'[2]1800 K'!$A$10:$M$304,7,FALSE)</f>
        <v>560.56521739130437</v>
      </c>
    </row>
    <row r="188" spans="1:7">
      <c r="A188" s="360" t="s">
        <v>541</v>
      </c>
      <c r="B188" s="359" t="s">
        <v>66</v>
      </c>
      <c r="C188" s="257" t="str">
        <f>VLOOKUP(A188,'[2]1800 K'!$A$10:$M$304,3,FALSE)</f>
        <v>BLS</v>
      </c>
      <c r="D188" s="261">
        <f>VLOOKUP(A188,'[2]1800 K'!$A$10:$M$304,4,FALSE)</f>
        <v>16082</v>
      </c>
      <c r="E188" s="260">
        <f>VLOOKUP(A188,'[2]1800 K'!$A$10:$M$304,5,FALSE)</f>
        <v>9337</v>
      </c>
      <c r="F188" s="259">
        <f>VLOOKUP(A188,'[2]1800 K'!$A$10:$M$304,6,FALSE)</f>
        <v>0.580586991667703</v>
      </c>
      <c r="G188" s="260">
        <f>VLOOKUP(A188,'[2]1800 K'!$A$10:$M$304,7,FALSE)</f>
        <v>424.40909090909093</v>
      </c>
    </row>
    <row r="189" spans="1:7">
      <c r="A189" s="360" t="s">
        <v>426</v>
      </c>
      <c r="B189" s="359" t="s">
        <v>185</v>
      </c>
      <c r="C189" s="257" t="str">
        <f>VLOOKUP(A189,'[2]1800 K'!$A$10:$M$304,3,FALSE)</f>
        <v>BL</v>
      </c>
      <c r="D189" s="261">
        <f>VLOOKUP(A189,'[2]1800 K'!$A$10:$M$304,4,FALSE)</f>
        <v>1826</v>
      </c>
      <c r="E189" s="260">
        <f>VLOOKUP(A189,'[2]1800 K'!$A$10:$M$304,5,FALSE)</f>
        <v>1063</v>
      </c>
      <c r="F189" s="259">
        <f>VLOOKUP(A189,'[2]1800 K'!$A$10:$M$304,6,FALSE)</f>
        <v>0.58214676889375683</v>
      </c>
      <c r="G189" s="260">
        <f>VLOOKUP(A189,'[2]1800 K'!$A$10:$M$304,7,FALSE)</f>
        <v>48.31818181818182</v>
      </c>
    </row>
    <row r="190" spans="1:7">
      <c r="A190" s="360" t="s">
        <v>302</v>
      </c>
      <c r="B190" s="359" t="s">
        <v>77</v>
      </c>
      <c r="C190" s="257" t="str">
        <f>VLOOKUP(A190,'[2]1800 K'!$A$10:$M$304,3,FALSE)</f>
        <v>BLS</v>
      </c>
      <c r="D190" s="261">
        <f>VLOOKUP(A190,'[2]1800 K'!$A$10:$M$304,4,FALSE)</f>
        <v>54538</v>
      </c>
      <c r="E190" s="260">
        <f>VLOOKUP(A190,'[2]1800 K'!$A$10:$M$304,5,FALSE)</f>
        <v>31757</v>
      </c>
      <c r="F190" s="259">
        <f>VLOOKUP(A190,'[2]1800 K'!$A$10:$M$304,6,FALSE)</f>
        <v>0.58229124647035091</v>
      </c>
      <c r="G190" s="260">
        <f>VLOOKUP(A190,'[2]1800 K'!$A$10:$M$304,7,FALSE)</f>
        <v>1443.5</v>
      </c>
    </row>
    <row r="191" spans="1:7">
      <c r="A191" s="360" t="s">
        <v>420</v>
      </c>
      <c r="B191" s="359" t="s">
        <v>180</v>
      </c>
      <c r="C191" s="257" t="str">
        <f>VLOOKUP(A191,'[2]1800 K'!$A$10:$M$304,3,FALSE)</f>
        <v>BL</v>
      </c>
      <c r="D191" s="261">
        <f>VLOOKUP(A191,'[2]1800 K'!$A$10:$M$304,4,FALSE)</f>
        <v>2921</v>
      </c>
      <c r="E191" s="260">
        <f>VLOOKUP(A191,'[2]1800 K'!$A$10:$M$304,5,FALSE)</f>
        <v>1702</v>
      </c>
      <c r="F191" s="259">
        <f>VLOOKUP(A191,'[2]1800 K'!$A$10:$M$304,6,FALSE)</f>
        <v>0.58267716535433067</v>
      </c>
      <c r="G191" s="260">
        <f>VLOOKUP(A191,'[2]1800 K'!$A$10:$M$304,7,FALSE)</f>
        <v>74</v>
      </c>
    </row>
    <row r="192" spans="1:7">
      <c r="A192" s="360" t="s">
        <v>451</v>
      </c>
      <c r="B192" s="359" t="s">
        <v>209</v>
      </c>
      <c r="C192" s="257" t="str">
        <f>VLOOKUP(A192,'[2]1800 K'!$A$10:$M$304,3,FALSE)</f>
        <v>BL</v>
      </c>
      <c r="D192" s="261">
        <f>VLOOKUP(A192,'[2]1800 K'!$A$10:$M$304,4,FALSE)</f>
        <v>12537</v>
      </c>
      <c r="E192" s="260">
        <f>VLOOKUP(A192,'[2]1800 K'!$A$10:$M$304,5,FALSE)</f>
        <v>7325</v>
      </c>
      <c r="F192" s="259">
        <f>VLOOKUP(A192,'[2]1800 K'!$A$10:$M$304,6,FALSE)</f>
        <v>0.58427055914493098</v>
      </c>
      <c r="G192" s="260">
        <f>VLOOKUP(A192,'[2]1800 K'!$A$10:$M$304,7,FALSE)</f>
        <v>348.8095238095238</v>
      </c>
    </row>
    <row r="193" spans="1:7">
      <c r="A193" s="360" t="s">
        <v>553</v>
      </c>
      <c r="B193" s="359" t="s">
        <v>259</v>
      </c>
      <c r="C193" s="257" t="str">
        <f>VLOOKUP(A193,'[2]1800 K'!$A$10:$M$304,3,FALSE)</f>
        <v>BL</v>
      </c>
      <c r="D193" s="261">
        <f>VLOOKUP(A193,'[2]1800 K'!$A$10:$M$304,4,FALSE)</f>
        <v>20874</v>
      </c>
      <c r="E193" s="260">
        <f>VLOOKUP(A193,'[2]1800 K'!$A$10:$M$304,5,FALSE)</f>
        <v>12205</v>
      </c>
      <c r="F193" s="259">
        <f>VLOOKUP(A193,'[2]1800 K'!$A$10:$M$304,6,FALSE)</f>
        <v>0.5846986681996742</v>
      </c>
      <c r="G193" s="260">
        <f>VLOOKUP(A193,'[2]1800 K'!$A$10:$M$304,7,FALSE)</f>
        <v>581.19047619047615</v>
      </c>
    </row>
    <row r="194" spans="1:7">
      <c r="A194" s="360" t="s">
        <v>312</v>
      </c>
      <c r="B194" s="359" t="s">
        <v>88</v>
      </c>
      <c r="C194" s="257" t="str">
        <f>VLOOKUP(A194,'[2]1800 K'!$A$10:$M$304,3,FALSE)</f>
        <v>BL</v>
      </c>
      <c r="D194" s="261">
        <f>VLOOKUP(A194,'[2]1800 K'!$A$10:$M$304,4,FALSE)</f>
        <v>34012</v>
      </c>
      <c r="E194" s="260">
        <f>VLOOKUP(A194,'[2]1800 K'!$A$10:$M$304,5,FALSE)</f>
        <v>19916</v>
      </c>
      <c r="F194" s="259">
        <f>VLOOKUP(A194,'[2]1800 K'!$A$10:$M$304,6,FALSE)</f>
        <v>0.58555803833940967</v>
      </c>
      <c r="G194" s="260">
        <f>VLOOKUP(A194,'[2]1800 K'!$A$10:$M$304,7,FALSE)</f>
        <v>905.27272727272725</v>
      </c>
    </row>
    <row r="195" spans="1:7">
      <c r="A195" s="360" t="s">
        <v>556</v>
      </c>
      <c r="B195" s="359" t="s">
        <v>261</v>
      </c>
      <c r="C195" s="257" t="str">
        <f>VLOOKUP(A195,'[2]1800 K'!$A$10:$M$304,3,FALSE)</f>
        <v>BLS</v>
      </c>
      <c r="D195" s="261">
        <f>VLOOKUP(A195,'[2]1800 K'!$A$10:$M$304,4,FALSE)</f>
        <v>6946</v>
      </c>
      <c r="E195" s="260">
        <f>VLOOKUP(A195,'[2]1800 K'!$A$10:$M$304,5,FALSE)</f>
        <v>4082</v>
      </c>
      <c r="F195" s="259">
        <f>VLOOKUP(A195,'[2]1800 K'!$A$10:$M$304,6,FALSE)</f>
        <v>0.58767636049524907</v>
      </c>
      <c r="G195" s="260">
        <f>VLOOKUP(A195,'[2]1800 K'!$A$10:$M$304,7,FALSE)</f>
        <v>177.47826086956522</v>
      </c>
    </row>
    <row r="196" spans="1:7">
      <c r="A196" s="360" t="s">
        <v>466</v>
      </c>
      <c r="B196" s="359" t="s">
        <v>224</v>
      </c>
      <c r="C196" s="257" t="str">
        <f>VLOOKUP(A196,'[2]1800 K'!$A$10:$M$304,3,FALSE)</f>
        <v>BLC</v>
      </c>
      <c r="D196" s="261">
        <f>VLOOKUP(A196,'[2]1800 K'!$A$10:$M$304,4,FALSE)</f>
        <v>13046</v>
      </c>
      <c r="E196" s="260">
        <f>VLOOKUP(A196,'[2]1800 K'!$A$10:$M$304,5,FALSE)</f>
        <v>7676</v>
      </c>
      <c r="F196" s="259">
        <f>VLOOKUP(A196,'[2]1800 K'!$A$10:$M$304,6,FALSE)</f>
        <v>0.58837957994787671</v>
      </c>
      <c r="G196" s="260">
        <f>VLOOKUP(A196,'[2]1800 K'!$A$10:$M$304,7,FALSE)</f>
        <v>348.90909090909093</v>
      </c>
    </row>
    <row r="197" spans="1:7">
      <c r="A197" s="360" t="s">
        <v>484</v>
      </c>
      <c r="B197" s="359" t="s">
        <v>241</v>
      </c>
      <c r="C197" s="257" t="str">
        <f>VLOOKUP(A197,'[2]1800 K'!$A$10:$M$304,3,FALSE)</f>
        <v>BLC</v>
      </c>
      <c r="D197" s="261">
        <f>VLOOKUP(A197,'[2]1800 K'!$A$10:$M$304,4,FALSE)</f>
        <v>284073</v>
      </c>
      <c r="E197" s="260">
        <f>VLOOKUP(A197,'[2]1800 K'!$A$10:$M$304,5,FALSE)</f>
        <v>168055</v>
      </c>
      <c r="F197" s="259">
        <f>VLOOKUP(A197,'[2]1800 K'!$A$10:$M$304,6,FALSE)</f>
        <v>0.59159089388995079</v>
      </c>
      <c r="G197" s="260">
        <f>VLOOKUP(A197,'[2]1800 K'!$A$10:$M$304,7,FALSE)</f>
        <v>7306.739130434783</v>
      </c>
    </row>
    <row r="198" spans="1:7">
      <c r="A198" s="360" t="s">
        <v>373</v>
      </c>
      <c r="B198" s="359" t="s">
        <v>133</v>
      </c>
      <c r="C198" s="257" t="str">
        <f>VLOOKUP(A198,'[2]1800 K'!$A$10:$M$304,3,FALSE)</f>
        <v>BL</v>
      </c>
      <c r="D198" s="261">
        <f>VLOOKUP(A198,'[2]1800 K'!$A$10:$M$304,4,FALSE)</f>
        <v>4071</v>
      </c>
      <c r="E198" s="260">
        <f>VLOOKUP(A198,'[2]1800 K'!$A$10:$M$304,5,FALSE)</f>
        <v>2409</v>
      </c>
      <c r="F198" s="259">
        <f>VLOOKUP(A198,'[2]1800 K'!$A$10:$M$304,6,FALSE)</f>
        <v>0.59174649963154013</v>
      </c>
      <c r="G198" s="260">
        <f>VLOOKUP(A198,'[2]1800 K'!$A$10:$M$304,7,FALSE)</f>
        <v>104.73913043478261</v>
      </c>
    </row>
    <row r="199" spans="1:7">
      <c r="A199" s="360" t="s">
        <v>548</v>
      </c>
      <c r="B199" s="359" t="s">
        <v>254</v>
      </c>
      <c r="C199" s="257" t="str">
        <f>VLOOKUP(A199,'[2]1800 K'!$A$10:$M$304,3,FALSE)</f>
        <v>BLC</v>
      </c>
      <c r="D199" s="261">
        <f>VLOOKUP(A199,'[2]1800 K'!$A$10:$M$304,4,FALSE)</f>
        <v>47636.4</v>
      </c>
      <c r="E199" s="260">
        <f>VLOOKUP(A199,'[2]1800 K'!$A$10:$M$304,5,FALSE)</f>
        <v>28325</v>
      </c>
      <c r="F199" s="259">
        <f>VLOOKUP(A199,'[2]1800 K'!$A$10:$M$304,6,FALSE)</f>
        <v>0.59460832472646963</v>
      </c>
      <c r="G199" s="260">
        <f>VLOOKUP(A199,'[2]1800 K'!$A$10:$M$304,7,FALSE)</f>
        <v>1336.0849056603774</v>
      </c>
    </row>
    <row r="200" spans="1:7">
      <c r="A200" s="360" t="s">
        <v>455</v>
      </c>
      <c r="B200" s="359" t="s">
        <v>213</v>
      </c>
      <c r="C200" s="257" t="str">
        <f>VLOOKUP(A200,'[2]1800 K'!$A$10:$M$304,3,FALSE)</f>
        <v>BL</v>
      </c>
      <c r="D200" s="261">
        <f>VLOOKUP(A200,'[2]1800 K'!$A$10:$M$304,4,FALSE)</f>
        <v>3850</v>
      </c>
      <c r="E200" s="260">
        <f>VLOOKUP(A200,'[2]1800 K'!$A$10:$M$304,5,FALSE)</f>
        <v>2299</v>
      </c>
      <c r="F200" s="259">
        <f>VLOOKUP(A200,'[2]1800 K'!$A$10:$M$304,6,FALSE)</f>
        <v>0.5971428571428572</v>
      </c>
      <c r="G200" s="260">
        <f>VLOOKUP(A200,'[2]1800 K'!$A$10:$M$304,7,FALSE)</f>
        <v>104.5</v>
      </c>
    </row>
    <row r="201" spans="1:7">
      <c r="A201" s="360" t="s">
        <v>500</v>
      </c>
      <c r="B201" s="359" t="s">
        <v>37</v>
      </c>
      <c r="C201" s="257" t="str">
        <f>VLOOKUP(A201,'[2]1800 K'!$A$10:$M$304,3,FALSE)</f>
        <v>BLS</v>
      </c>
      <c r="D201" s="261">
        <f>VLOOKUP(A201,'[2]1800 K'!$A$10:$M$304,4,FALSE)</f>
        <v>147131</v>
      </c>
      <c r="E201" s="260">
        <f>VLOOKUP(A201,'[2]1800 K'!$A$10:$M$304,5,FALSE)</f>
        <v>87990</v>
      </c>
      <c r="F201" s="259">
        <f>VLOOKUP(A201,'[2]1800 K'!$A$10:$M$304,6,FALSE)</f>
        <v>0.59803848271268456</v>
      </c>
      <c r="G201" s="260">
        <f>VLOOKUP(A201,'[2]1800 K'!$A$10:$M$304,7,FALSE)</f>
        <v>3825.6521739130435</v>
      </c>
    </row>
    <row r="202" spans="1:7">
      <c r="A202" s="360" t="s">
        <v>359</v>
      </c>
      <c r="B202" s="359" t="s">
        <v>120</v>
      </c>
      <c r="C202" s="257" t="str">
        <f>VLOOKUP(A202,'[2]1800 K'!$A$10:$M$304,3,FALSE)</f>
        <v>BL</v>
      </c>
      <c r="D202" s="261">
        <f>VLOOKUP(A202,'[2]1800 K'!$A$10:$M$304,4,FALSE)</f>
        <v>5359</v>
      </c>
      <c r="E202" s="260">
        <f>VLOOKUP(A202,'[2]1800 K'!$A$10:$M$304,5,FALSE)</f>
        <v>3212</v>
      </c>
      <c r="F202" s="259">
        <f>VLOOKUP(A202,'[2]1800 K'!$A$10:$M$304,6,FALSE)</f>
        <v>0.59936555327486474</v>
      </c>
      <c r="G202" s="260">
        <f>VLOOKUP(A202,'[2]1800 K'!$A$10:$M$304,7,FALSE)</f>
        <v>139.65217391304347</v>
      </c>
    </row>
    <row r="203" spans="1:7">
      <c r="A203" s="360" t="s">
        <v>400</v>
      </c>
      <c r="B203" s="359" t="s">
        <v>160</v>
      </c>
      <c r="C203" s="257" t="str">
        <f>VLOOKUP(A203,'[2]1800 K'!$A$10:$M$304,3,FALSE)</f>
        <v>BLS</v>
      </c>
      <c r="D203" s="261">
        <f>VLOOKUP(A203,'[2]1800 K'!$A$10:$M$304,4,FALSE)</f>
        <v>425323</v>
      </c>
      <c r="E203" s="260">
        <f>VLOOKUP(A203,'[2]1800 K'!$A$10:$M$304,5,FALSE)</f>
        <v>256435</v>
      </c>
      <c r="F203" s="259">
        <f>VLOOKUP(A203,'[2]1800 K'!$A$10:$M$304,6,FALSE)</f>
        <v>0.60291825271617105</v>
      </c>
      <c r="G203" s="260">
        <f>VLOOKUP(A203,'[2]1800 K'!$A$10:$M$304,7,FALSE)</f>
        <v>11715.304568527919</v>
      </c>
    </row>
    <row r="204" spans="1:7">
      <c r="A204" s="360" t="s">
        <v>357</v>
      </c>
      <c r="B204" s="359" t="s">
        <v>118</v>
      </c>
      <c r="C204" s="257" t="str">
        <f>VLOOKUP(A204,'[2]1800 K'!$A$10:$M$304,3,FALSE)</f>
        <v>BL</v>
      </c>
      <c r="D204" s="261">
        <f>VLOOKUP(A204,'[2]1800 K'!$A$10:$M$304,4,FALSE)</f>
        <v>4576</v>
      </c>
      <c r="E204" s="260">
        <f>VLOOKUP(A204,'[2]1800 K'!$A$10:$M$304,5,FALSE)</f>
        <v>2761</v>
      </c>
      <c r="F204" s="259">
        <f>VLOOKUP(A204,'[2]1800 K'!$A$10:$M$304,6,FALSE)</f>
        <v>0.60336538461538458</v>
      </c>
      <c r="G204" s="260">
        <f>VLOOKUP(A204,'[2]1800 K'!$A$10:$M$304,7,FALSE)</f>
        <v>125.5</v>
      </c>
    </row>
    <row r="205" spans="1:7">
      <c r="A205" s="360" t="s">
        <v>296</v>
      </c>
      <c r="B205" s="359" t="s">
        <v>80</v>
      </c>
      <c r="C205" s="257" t="str">
        <f>VLOOKUP(A205,'[2]1800 K'!$A$10:$M$304,3,FALSE)</f>
        <v>BL</v>
      </c>
      <c r="D205" s="261">
        <f>VLOOKUP(A205,'[2]1800 K'!$A$10:$M$304,4,FALSE)</f>
        <v>3082</v>
      </c>
      <c r="E205" s="260">
        <f>VLOOKUP(A205,'[2]1800 K'!$A$10:$M$304,5,FALSE)</f>
        <v>1865</v>
      </c>
      <c r="F205" s="259">
        <f>VLOOKUP(A205,'[2]1800 K'!$A$10:$M$304,6,FALSE)</f>
        <v>0.60512654120700848</v>
      </c>
      <c r="G205" s="260">
        <f>VLOOKUP(A205,'[2]1800 K'!$A$10:$M$304,7,FALSE)</f>
        <v>81.086956521739125</v>
      </c>
    </row>
    <row r="206" spans="1:7">
      <c r="A206" s="360" t="s">
        <v>371</v>
      </c>
      <c r="B206" s="359" t="s">
        <v>131</v>
      </c>
      <c r="C206" s="257" t="str">
        <f>VLOOKUP(A206,'[2]1800 K'!$A$10:$M$304,3,FALSE)</f>
        <v>BLSC</v>
      </c>
      <c r="D206" s="261">
        <f>VLOOKUP(A206,'[2]1800 K'!$A$10:$M$304,4,FALSE)</f>
        <v>184138</v>
      </c>
      <c r="E206" s="260">
        <f>VLOOKUP(A206,'[2]1800 K'!$A$10:$M$304,5,FALSE)</f>
        <v>111482</v>
      </c>
      <c r="F206" s="259">
        <f>VLOOKUP(A206,'[2]1800 K'!$A$10:$M$304,6,FALSE)</f>
        <v>0.60542636500885205</v>
      </c>
      <c r="G206" s="260">
        <f>VLOOKUP(A206,'[2]1800 K'!$A$10:$M$304,7,FALSE)</f>
        <v>4847.04347826087</v>
      </c>
    </row>
    <row r="207" spans="1:7">
      <c r="A207" s="360" t="s">
        <v>330</v>
      </c>
      <c r="B207" s="359" t="s">
        <v>105</v>
      </c>
      <c r="C207" s="257" t="str">
        <f>VLOOKUP(A207,'[2]1800 K'!$A$10:$M$304,3,FALSE)</f>
        <v>BLS</v>
      </c>
      <c r="D207" s="261">
        <f>VLOOKUP(A207,'[2]1800 K'!$A$10:$M$304,4,FALSE)</f>
        <v>125723</v>
      </c>
      <c r="E207" s="260">
        <f>VLOOKUP(A207,'[2]1800 K'!$A$10:$M$304,5,FALSE)</f>
        <v>76386</v>
      </c>
      <c r="F207" s="259">
        <f>VLOOKUP(A207,'[2]1800 K'!$A$10:$M$304,6,FALSE)</f>
        <v>0.60757379318024551</v>
      </c>
      <c r="G207" s="260">
        <f>VLOOKUP(A207,'[2]1800 K'!$A$10:$M$304,7,FALSE)</f>
        <v>4020.3157894736842</v>
      </c>
    </row>
    <row r="208" spans="1:7">
      <c r="A208" s="360" t="s">
        <v>361</v>
      </c>
      <c r="B208" s="359" t="s">
        <v>122</v>
      </c>
      <c r="C208" s="257" t="str">
        <f>VLOOKUP(A208,'[2]1800 K'!$A$10:$M$304,3,FALSE)</f>
        <v>BL</v>
      </c>
      <c r="D208" s="261">
        <f>VLOOKUP(A208,'[2]1800 K'!$A$10:$M$304,4,FALSE)</f>
        <v>377212</v>
      </c>
      <c r="E208" s="260">
        <f>VLOOKUP(A208,'[2]1800 K'!$A$10:$M$304,5,FALSE)</f>
        <v>229567</v>
      </c>
      <c r="F208" s="259">
        <f>VLOOKUP(A208,'[2]1800 K'!$A$10:$M$304,6,FALSE)</f>
        <v>0.60858880417378025</v>
      </c>
      <c r="G208" s="260">
        <f>VLOOKUP(A208,'[2]1800 K'!$A$10:$M$304,7,FALSE)</f>
        <v>10434.863636363636</v>
      </c>
    </row>
    <row r="209" spans="1:7">
      <c r="A209" s="360" t="s">
        <v>374</v>
      </c>
      <c r="B209" s="359" t="s">
        <v>134</v>
      </c>
      <c r="C209" s="257" t="str">
        <f>VLOOKUP(A209,'[2]1800 K'!$A$10:$M$304,3,FALSE)</f>
        <v>BLSC</v>
      </c>
      <c r="D209" s="261">
        <f>VLOOKUP(A209,'[2]1800 K'!$A$10:$M$304,4,FALSE)</f>
        <v>18238</v>
      </c>
      <c r="E209" s="260">
        <f>VLOOKUP(A209,'[2]1800 K'!$A$10:$M$304,5,FALSE)</f>
        <v>11137</v>
      </c>
      <c r="F209" s="259">
        <f>VLOOKUP(A209,'[2]1800 K'!$A$10:$M$304,6,FALSE)</f>
        <v>0.61064809737909853</v>
      </c>
      <c r="G209" s="260">
        <f>VLOOKUP(A209,'[2]1800 K'!$A$10:$M$304,7,FALSE)</f>
        <v>506.22727272727275</v>
      </c>
    </row>
    <row r="210" spans="1:7">
      <c r="A210" s="360" t="s">
        <v>386</v>
      </c>
      <c r="B210" s="359" t="s">
        <v>146</v>
      </c>
      <c r="C210" s="257" t="str">
        <f>VLOOKUP(A210,'[2]1800 K'!$A$10:$M$304,3,FALSE)</f>
        <v>BLS</v>
      </c>
      <c r="D210" s="261">
        <f>VLOOKUP(A210,'[2]1800 K'!$A$10:$M$304,4,FALSE)</f>
        <v>14256</v>
      </c>
      <c r="E210" s="260">
        <f>VLOOKUP(A210,'[2]1800 K'!$A$10:$M$304,5,FALSE)</f>
        <v>8722</v>
      </c>
      <c r="F210" s="259">
        <f>VLOOKUP(A210,'[2]1800 K'!$A$10:$M$304,6,FALSE)</f>
        <v>0.61181257014590351</v>
      </c>
      <c r="G210" s="260">
        <f>VLOOKUP(A210,'[2]1800 K'!$A$10:$M$304,7,FALSE)</f>
        <v>396.45454545454544</v>
      </c>
    </row>
    <row r="211" spans="1:7">
      <c r="A211" s="360" t="s">
        <v>442</v>
      </c>
      <c r="B211" s="359" t="s">
        <v>200</v>
      </c>
      <c r="C211" s="257" t="str">
        <f>VLOOKUP(A211,'[2]1800 K'!$A$10:$M$304,3,FALSE)</f>
        <v>BLSC</v>
      </c>
      <c r="D211" s="261">
        <f>VLOOKUP(A211,'[2]1800 K'!$A$10:$M$304,4,FALSE)</f>
        <v>9350</v>
      </c>
      <c r="E211" s="260">
        <f>VLOOKUP(A211,'[2]1800 K'!$A$10:$M$304,5,FALSE)</f>
        <v>5747</v>
      </c>
      <c r="F211" s="259">
        <f>VLOOKUP(A211,'[2]1800 K'!$A$10:$M$304,6,FALSE)</f>
        <v>0.61465240641711227</v>
      </c>
      <c r="G211" s="260">
        <f>VLOOKUP(A211,'[2]1800 K'!$A$10:$M$304,7,FALSE)</f>
        <v>261.22727272727275</v>
      </c>
    </row>
    <row r="212" spans="1:7">
      <c r="A212" s="360" t="s">
        <v>443</v>
      </c>
      <c r="B212" s="359" t="s">
        <v>201</v>
      </c>
      <c r="C212" s="257" t="str">
        <f>VLOOKUP(A212,'[2]1800 K'!$A$10:$M$304,3,FALSE)</f>
        <v>BLSC</v>
      </c>
      <c r="D212" s="261">
        <f>VLOOKUP(A212,'[2]1800 K'!$A$10:$M$304,4,FALSE)</f>
        <v>77308</v>
      </c>
      <c r="E212" s="260">
        <f>VLOOKUP(A212,'[2]1800 K'!$A$10:$M$304,5,FALSE)</f>
        <v>48189</v>
      </c>
      <c r="F212" s="259">
        <f>VLOOKUP(A212,'[2]1800 K'!$A$10:$M$304,6,FALSE)</f>
        <v>0.6233378175609251</v>
      </c>
      <c r="G212" s="260">
        <f>VLOOKUP(A212,'[2]1800 K'!$A$10:$M$304,7,FALSE)</f>
        <v>2190.409090909091</v>
      </c>
    </row>
    <row r="213" spans="1:7">
      <c r="A213" s="360" t="s">
        <v>554</v>
      </c>
      <c r="B213" s="359" t="s">
        <v>260</v>
      </c>
      <c r="C213" s="257" t="str">
        <f>VLOOKUP(A213,'[2]1800 K'!$A$10:$M$304,3,FALSE)</f>
        <v>BL</v>
      </c>
      <c r="D213" s="261">
        <f>VLOOKUP(A213,'[2]1800 K'!$A$10:$M$304,4,FALSE)</f>
        <v>5819</v>
      </c>
      <c r="E213" s="260">
        <f>VLOOKUP(A213,'[2]1800 K'!$A$10:$M$304,5,FALSE)</f>
        <v>3629</v>
      </c>
      <c r="F213" s="259">
        <f>VLOOKUP(A213,'[2]1800 K'!$A$10:$M$304,6,FALSE)</f>
        <v>0.62364667468637225</v>
      </c>
      <c r="G213" s="260">
        <f>VLOOKUP(A213,'[2]1800 K'!$A$10:$M$304,7,FALSE)</f>
        <v>157.78260869565219</v>
      </c>
    </row>
    <row r="214" spans="1:7">
      <c r="A214" s="360" t="s">
        <v>526</v>
      </c>
      <c r="B214" s="359" t="s">
        <v>54</v>
      </c>
      <c r="C214" s="257" t="str">
        <f>VLOOKUP(A214,'[2]1800 K'!$A$10:$M$304,3,FALSE)</f>
        <v>BL</v>
      </c>
      <c r="D214" s="261">
        <f>VLOOKUP(A214,'[2]1800 K'!$A$10:$M$304,4,FALSE)</f>
        <v>8448</v>
      </c>
      <c r="E214" s="260">
        <f>VLOOKUP(A214,'[2]1800 K'!$A$10:$M$304,5,FALSE)</f>
        <v>5287</v>
      </c>
      <c r="F214" s="259">
        <f>VLOOKUP(A214,'[2]1800 K'!$A$10:$M$304,6,FALSE)</f>
        <v>0.62582859848484851</v>
      </c>
      <c r="G214" s="260">
        <f>VLOOKUP(A214,'[2]1800 K'!$A$10:$M$304,7,FALSE)</f>
        <v>240.31818181818181</v>
      </c>
    </row>
    <row r="215" spans="1:7">
      <c r="A215" s="360" t="s">
        <v>467</v>
      </c>
      <c r="B215" s="359" t="s">
        <v>225</v>
      </c>
      <c r="C215" s="257" t="str">
        <f>VLOOKUP(A215,'[2]1800 K'!$A$10:$M$304,3,FALSE)</f>
        <v>BLSC</v>
      </c>
      <c r="D215" s="261">
        <f>VLOOKUP(A215,'[2]1800 K'!$A$10:$M$304,4,FALSE)</f>
        <v>21189</v>
      </c>
      <c r="E215" s="260">
        <f>VLOOKUP(A215,'[2]1800 K'!$A$10:$M$304,5,FALSE)</f>
        <v>13291</v>
      </c>
      <c r="F215" s="259">
        <f>VLOOKUP(A215,'[2]1800 K'!$A$10:$M$304,6,FALSE)</f>
        <v>0.62725942706121096</v>
      </c>
      <c r="G215" s="260">
        <f>VLOOKUP(A215,'[2]1800 K'!$A$10:$M$304,7,FALSE)</f>
        <v>632.90476190476193</v>
      </c>
    </row>
    <row r="216" spans="1:7">
      <c r="A216" s="360" t="s">
        <v>450</v>
      </c>
      <c r="B216" s="359" t="s">
        <v>208</v>
      </c>
      <c r="C216" s="257" t="str">
        <f>VLOOKUP(A216,'[2]1800 K'!$A$10:$M$304,3,FALSE)</f>
        <v>BL</v>
      </c>
      <c r="D216" s="261">
        <f>VLOOKUP(A216,'[2]1800 K'!$A$10:$M$304,4,FALSE)</f>
        <v>2226</v>
      </c>
      <c r="E216" s="260">
        <f>VLOOKUP(A216,'[2]1800 K'!$A$10:$M$304,5,FALSE)</f>
        <v>1408</v>
      </c>
      <c r="F216" s="259">
        <f>VLOOKUP(A216,'[2]1800 K'!$A$10:$M$304,6,FALSE)</f>
        <v>0.63252470799640614</v>
      </c>
      <c r="G216" s="260">
        <f>VLOOKUP(A216,'[2]1800 K'!$A$10:$M$304,7,FALSE)</f>
        <v>67.047619047619051</v>
      </c>
    </row>
    <row r="217" spans="1:7">
      <c r="A217" s="360" t="s">
        <v>318</v>
      </c>
      <c r="B217" s="359" t="s">
        <v>94</v>
      </c>
      <c r="C217" s="257" t="str">
        <f>VLOOKUP(A217,'[2]1800 K'!$A$10:$M$304,3,FALSE)</f>
        <v>BLS</v>
      </c>
      <c r="D217" s="261">
        <f>VLOOKUP(A217,'[2]1800 K'!$A$10:$M$304,4,FALSE)</f>
        <v>10350</v>
      </c>
      <c r="E217" s="260">
        <f>VLOOKUP(A217,'[2]1800 K'!$A$10:$M$304,5,FALSE)</f>
        <v>6577</v>
      </c>
      <c r="F217" s="259">
        <f>VLOOKUP(A217,'[2]1800 K'!$A$10:$M$304,6,FALSE)</f>
        <v>0.63545893719806767</v>
      </c>
      <c r="G217" s="260">
        <f>VLOOKUP(A217,'[2]1800 K'!$A$10:$M$304,7,FALSE)</f>
        <v>285.95652173913044</v>
      </c>
    </row>
    <row r="218" spans="1:7">
      <c r="A218" s="360" t="s">
        <v>463</v>
      </c>
      <c r="B218" s="359" t="s">
        <v>221</v>
      </c>
      <c r="C218" s="257" t="str">
        <f>VLOOKUP(A218,'[2]1800 K'!$A$10:$M$304,3,FALSE)</f>
        <v>BLS</v>
      </c>
      <c r="D218" s="261">
        <f>VLOOKUP(A218,'[2]1800 K'!$A$10:$M$304,4,FALSE)</f>
        <v>6670</v>
      </c>
      <c r="E218" s="260">
        <f>VLOOKUP(A218,'[2]1800 K'!$A$10:$M$304,5,FALSE)</f>
        <v>4253</v>
      </c>
      <c r="F218" s="259">
        <f>VLOOKUP(A218,'[2]1800 K'!$A$10:$M$304,6,FALSE)</f>
        <v>0.63763118440779609</v>
      </c>
      <c r="G218" s="260">
        <f>VLOOKUP(A218,'[2]1800 K'!$A$10:$M$304,7,FALSE)</f>
        <v>184.91304347826087</v>
      </c>
    </row>
    <row r="219" spans="1:7">
      <c r="A219" s="360" t="s">
        <v>405</v>
      </c>
      <c r="B219" s="359" t="s">
        <v>165</v>
      </c>
      <c r="C219" s="257" t="str">
        <f>VLOOKUP(A219,'[2]1800 K'!$A$10:$M$304,3,FALSE)</f>
        <v>BLSC</v>
      </c>
      <c r="D219" s="261">
        <f>VLOOKUP(A219,'[2]1800 K'!$A$10:$M$304,4,FALSE)</f>
        <v>73186</v>
      </c>
      <c r="E219" s="260">
        <f>VLOOKUP(A219,'[2]1800 K'!$A$10:$M$304,5,FALSE)</f>
        <v>46748</v>
      </c>
      <c r="F219" s="259">
        <f>VLOOKUP(A219,'[2]1800 K'!$A$10:$M$304,6,FALSE)</f>
        <v>0.63875604623835158</v>
      </c>
      <c r="G219" s="260">
        <f>VLOOKUP(A219,'[2]1800 K'!$A$10:$M$304,7,FALSE)</f>
        <v>2032.5217391304348</v>
      </c>
    </row>
    <row r="220" spans="1:7">
      <c r="A220" s="360" t="s">
        <v>311</v>
      </c>
      <c r="B220" s="359" t="s">
        <v>87</v>
      </c>
      <c r="C220" s="257" t="str">
        <f>VLOOKUP(A220,'[2]1800 K'!$A$10:$M$304,3,FALSE)</f>
        <v>BLS</v>
      </c>
      <c r="D220" s="261">
        <f>VLOOKUP(A220,'[2]1800 K'!$A$10:$M$304,4,FALSE)</f>
        <v>31479</v>
      </c>
      <c r="E220" s="260">
        <f>VLOOKUP(A220,'[2]1800 K'!$A$10:$M$304,5,FALSE)</f>
        <v>20139</v>
      </c>
      <c r="F220" s="259">
        <f>VLOOKUP(A220,'[2]1800 K'!$A$10:$M$304,6,FALSE)</f>
        <v>0.63975983989326213</v>
      </c>
      <c r="G220" s="260">
        <f>VLOOKUP(A220,'[2]1800 K'!$A$10:$M$304,7,FALSE)</f>
        <v>959</v>
      </c>
    </row>
    <row r="221" spans="1:7">
      <c r="A221" s="360" t="s">
        <v>368</v>
      </c>
      <c r="B221" s="359" t="s">
        <v>631</v>
      </c>
      <c r="C221" s="257" t="str">
        <f>VLOOKUP(A221,'[2]1800 K'!$A$10:$M$304,3,FALSE)</f>
        <v>BL</v>
      </c>
      <c r="D221" s="261">
        <f>VLOOKUP(A221,'[2]1800 K'!$A$10:$M$304,4,FALSE)</f>
        <v>3887</v>
      </c>
      <c r="E221" s="260">
        <f>VLOOKUP(A221,'[2]1800 K'!$A$10:$M$304,5,FALSE)</f>
        <v>2489</v>
      </c>
      <c r="F221" s="259">
        <f>VLOOKUP(A221,'[2]1800 K'!$A$10:$M$304,6,FALSE)</f>
        <v>0.64033959351685099</v>
      </c>
      <c r="G221" s="260">
        <f>VLOOKUP(A221,'[2]1800 K'!$A$10:$M$304,7,FALSE)</f>
        <v>108.21739130434783</v>
      </c>
    </row>
    <row r="222" spans="1:7">
      <c r="A222" s="360" t="s">
        <v>471</v>
      </c>
      <c r="B222" s="359" t="s">
        <v>228</v>
      </c>
      <c r="C222" s="257" t="str">
        <f>VLOOKUP(A222,'[2]1800 K'!$A$10:$M$304,3,FALSE)</f>
        <v>BL</v>
      </c>
      <c r="D222" s="261">
        <f>VLOOKUP(A222,'[2]1800 K'!$A$10:$M$304,4,FALSE)</f>
        <v>8470</v>
      </c>
      <c r="E222" s="260">
        <f>VLOOKUP(A222,'[2]1800 K'!$A$10:$M$304,5,FALSE)</f>
        <v>5460</v>
      </c>
      <c r="F222" s="259">
        <f>VLOOKUP(A222,'[2]1800 K'!$A$10:$M$304,6,FALSE)</f>
        <v>0.64462809917355368</v>
      </c>
      <c r="G222" s="260">
        <f>VLOOKUP(A222,'[2]1800 K'!$A$10:$M$304,7,FALSE)</f>
        <v>248.18181818181819</v>
      </c>
    </row>
    <row r="223" spans="1:7">
      <c r="A223" s="360" t="s">
        <v>387</v>
      </c>
      <c r="B223" s="359" t="s">
        <v>147</v>
      </c>
      <c r="C223" s="257" t="str">
        <f>VLOOKUP(A223,'[2]1800 K'!$A$10:$M$304,3,FALSE)</f>
        <v>BL</v>
      </c>
      <c r="D223" s="261">
        <f>VLOOKUP(A223,'[2]1800 K'!$A$10:$M$304,4,FALSE)</f>
        <v>5192</v>
      </c>
      <c r="E223" s="260">
        <f>VLOOKUP(A223,'[2]1800 K'!$A$10:$M$304,5,FALSE)</f>
        <v>3347</v>
      </c>
      <c r="F223" s="259">
        <f>VLOOKUP(A223,'[2]1800 K'!$A$10:$M$304,6,FALSE)</f>
        <v>0.64464560862865949</v>
      </c>
      <c r="G223" s="260">
        <f>VLOOKUP(A223,'[2]1800 K'!$A$10:$M$304,7,FALSE)</f>
        <v>152.13636363636363</v>
      </c>
    </row>
    <row r="224" spans="1:7">
      <c r="A224" s="360" t="s">
        <v>375</v>
      </c>
      <c r="B224" s="359" t="s">
        <v>135</v>
      </c>
      <c r="C224" s="257" t="str">
        <f>VLOOKUP(A224,'[2]1800 K'!$A$10:$M$304,3,FALSE)</f>
        <v>BLS</v>
      </c>
      <c r="D224" s="261">
        <f>VLOOKUP(A224,'[2]1800 K'!$A$10:$M$304,4,FALSE)</f>
        <v>73504.444444444453</v>
      </c>
      <c r="E224" s="260">
        <f>VLOOKUP(A224,'[2]1800 K'!$A$10:$M$304,5,FALSE)</f>
        <v>48065</v>
      </c>
      <c r="F224" s="259">
        <f>VLOOKUP(A224,'[2]1800 K'!$A$10:$M$304,6,FALSE)</f>
        <v>0.65390603742781983</v>
      </c>
      <c r="G224" s="260">
        <f>VLOOKUP(A224,'[2]1800 K'!$A$10:$M$304,7,FALSE)</f>
        <v>2229.819587628866</v>
      </c>
    </row>
    <row r="225" spans="1:7">
      <c r="A225" s="360" t="s">
        <v>587</v>
      </c>
      <c r="B225" s="359" t="s">
        <v>290</v>
      </c>
      <c r="C225" s="257" t="str">
        <f>VLOOKUP(A225,'[2]1800 K'!$A$10:$M$304,3,FALSE)</f>
        <v>BLS</v>
      </c>
      <c r="D225" s="261">
        <f>VLOOKUP(A225,'[2]1800 K'!$A$10:$M$304,4,FALSE)</f>
        <v>26460</v>
      </c>
      <c r="E225" s="260">
        <f>VLOOKUP(A225,'[2]1800 K'!$A$10:$M$304,5,FALSE)</f>
        <v>17303</v>
      </c>
      <c r="F225" s="259">
        <f>VLOOKUP(A225,'[2]1800 K'!$A$10:$M$304,6,FALSE)</f>
        <v>0.6539304610733182</v>
      </c>
      <c r="G225" s="260">
        <f>VLOOKUP(A225,'[2]1800 K'!$A$10:$M$304,7,FALSE)</f>
        <v>865.15</v>
      </c>
    </row>
    <row r="226" spans="1:7">
      <c r="A226" s="360" t="s">
        <v>299</v>
      </c>
      <c r="B226" s="359" t="s">
        <v>74</v>
      </c>
      <c r="C226" s="257" t="str">
        <f>VLOOKUP(A226,'[2]1800 K'!$A$10:$M$304,3,FALSE)</f>
        <v>BL</v>
      </c>
      <c r="D226" s="261">
        <f>VLOOKUP(A226,'[2]1800 K'!$A$10:$M$304,4,FALSE)</f>
        <v>98054</v>
      </c>
      <c r="E226" s="260">
        <f>VLOOKUP(A226,'[2]1800 K'!$A$10:$M$304,5,FALSE)</f>
        <v>64695</v>
      </c>
      <c r="F226" s="259">
        <f>VLOOKUP(A226,'[2]1800 K'!$A$10:$M$304,6,FALSE)</f>
        <v>0.65978950374283563</v>
      </c>
      <c r="G226" s="260">
        <f>VLOOKUP(A226,'[2]1800 K'!$A$10:$M$304,7,FALSE)</f>
        <v>2940.681818181818</v>
      </c>
    </row>
    <row r="227" spans="1:7">
      <c r="A227" s="360" t="s">
        <v>530</v>
      </c>
      <c r="B227" s="359" t="s">
        <v>57</v>
      </c>
      <c r="C227" s="257" t="str">
        <f>VLOOKUP(A227,'[2]1800 K'!$A$10:$M$304,3,FALSE)</f>
        <v>BL</v>
      </c>
      <c r="D227" s="261">
        <f>VLOOKUP(A227,'[2]1800 K'!$A$10:$M$304,4,FALSE)</f>
        <v>880</v>
      </c>
      <c r="E227" s="260">
        <f>VLOOKUP(A227,'[2]1800 K'!$A$10:$M$304,5,FALSE)</f>
        <v>584</v>
      </c>
      <c r="F227" s="259">
        <f>VLOOKUP(A227,'[2]1800 K'!$A$10:$M$304,6,FALSE)</f>
        <v>0.66363636363636369</v>
      </c>
      <c r="G227" s="260">
        <f>VLOOKUP(A227,'[2]1800 K'!$A$10:$M$304,7,FALSE)</f>
        <v>26.545454545454547</v>
      </c>
    </row>
    <row r="228" spans="1:7">
      <c r="A228" s="360" t="s">
        <v>574</v>
      </c>
      <c r="B228" s="359" t="s">
        <v>278</v>
      </c>
      <c r="C228" s="257" t="str">
        <f>VLOOKUP(A228,'[2]1800 K'!$A$10:$M$304,3,FALSE)</f>
        <v>L</v>
      </c>
      <c r="D228" s="261">
        <f>VLOOKUP(A228,'[2]1800 K'!$A$10:$M$304,4,FALSE)</f>
        <v>3749</v>
      </c>
      <c r="E228" s="260">
        <f>VLOOKUP(A228,'[2]1800 K'!$A$10:$M$304,5,FALSE)</f>
        <v>2513</v>
      </c>
      <c r="F228" s="259">
        <f>VLOOKUP(A228,'[2]1800 K'!$A$10:$M$304,6,FALSE)</f>
        <v>0.6703120832221926</v>
      </c>
      <c r="G228" s="260">
        <f>VLOOKUP(A228,'[2]1800 K'!$A$10:$M$304,7,FALSE)</f>
        <v>109.26086956521739</v>
      </c>
    </row>
    <row r="229" spans="1:7">
      <c r="A229" s="360" t="s">
        <v>376</v>
      </c>
      <c r="B229" s="359" t="s">
        <v>136</v>
      </c>
      <c r="C229" s="257" t="str">
        <f>VLOOKUP(A229,'[2]1800 K'!$A$10:$M$304,3,FALSE)</f>
        <v>BLS</v>
      </c>
      <c r="D229" s="261">
        <f>VLOOKUP(A229,'[2]1800 K'!$A$10:$M$304,4,FALSE)</f>
        <v>36099</v>
      </c>
      <c r="E229" s="260">
        <f>VLOOKUP(A229,'[2]1800 K'!$A$10:$M$304,5,FALSE)</f>
        <v>24214</v>
      </c>
      <c r="F229" s="259">
        <f>VLOOKUP(A229,'[2]1800 K'!$A$10:$M$304,6,FALSE)</f>
        <v>0.67076650322723619</v>
      </c>
      <c r="G229" s="260">
        <f>VLOOKUP(A229,'[2]1800 K'!$A$10:$M$304,7,FALSE)</f>
        <v>1153.047619047619</v>
      </c>
    </row>
    <row r="230" spans="1:7">
      <c r="A230" s="360" t="s">
        <v>339</v>
      </c>
      <c r="B230" s="359" t="s">
        <v>115</v>
      </c>
      <c r="C230" s="257" t="str">
        <f>VLOOKUP(A230,'[2]1800 K'!$A$10:$M$304,3,FALSE)</f>
        <v>BLS</v>
      </c>
      <c r="D230" s="261">
        <f>VLOOKUP(A230,'[2]1800 K'!$A$10:$M$304,4,FALSE)</f>
        <v>2300</v>
      </c>
      <c r="E230" s="260">
        <f>VLOOKUP(A230,'[2]1800 K'!$A$10:$M$304,5,FALSE)</f>
        <v>1561</v>
      </c>
      <c r="F230" s="259">
        <f>VLOOKUP(A230,'[2]1800 K'!$A$10:$M$304,6,FALSE)</f>
        <v>0.67869565217391303</v>
      </c>
      <c r="G230" s="260">
        <f>VLOOKUP(A230,'[2]1800 K'!$A$10:$M$304,7,FALSE)</f>
        <v>67.869565217391298</v>
      </c>
    </row>
    <row r="231" spans="1:7">
      <c r="A231" s="360" t="s">
        <v>566</v>
      </c>
      <c r="B231" s="359" t="s">
        <v>271</v>
      </c>
      <c r="C231" s="257" t="str">
        <f>VLOOKUP(A231,'[2]1800 K'!$A$10:$M$304,3,FALSE)</f>
        <v>BL</v>
      </c>
      <c r="D231" s="261">
        <f>VLOOKUP(A231,'[2]1800 K'!$A$10:$M$304,4,FALSE)</f>
        <v>4992</v>
      </c>
      <c r="E231" s="260">
        <f>VLOOKUP(A231,'[2]1800 K'!$A$10:$M$304,5,FALSE)</f>
        <v>3392</v>
      </c>
      <c r="F231" s="259">
        <f>VLOOKUP(A231,'[2]1800 K'!$A$10:$M$304,6,FALSE)</f>
        <v>0.67948717948717952</v>
      </c>
      <c r="G231" s="260">
        <f>VLOOKUP(A231,'[2]1800 K'!$A$10:$M$304,7,FALSE)</f>
        <v>159</v>
      </c>
    </row>
    <row r="232" spans="1:7">
      <c r="A232" s="360" t="s">
        <v>535</v>
      </c>
      <c r="B232" s="359" t="s">
        <v>62</v>
      </c>
      <c r="C232" s="257" t="str">
        <f>VLOOKUP(A232,'[2]1800 K'!$A$10:$M$304,3,FALSE)</f>
        <v>BL</v>
      </c>
      <c r="D232" s="261">
        <f>VLOOKUP(A232,'[2]1800 K'!$A$10:$M$304,4,FALSE)</f>
        <v>2898</v>
      </c>
      <c r="E232" s="260">
        <f>VLOOKUP(A232,'[2]1800 K'!$A$10:$M$304,5,FALSE)</f>
        <v>1988</v>
      </c>
      <c r="F232" s="259">
        <f>VLOOKUP(A232,'[2]1800 K'!$A$10:$M$304,6,FALSE)</f>
        <v>0.68599033816425126</v>
      </c>
      <c r="G232" s="260">
        <f>VLOOKUP(A232,'[2]1800 K'!$A$10:$M$304,7,FALSE)</f>
        <v>86.434782608695656</v>
      </c>
    </row>
    <row r="233" spans="1:7">
      <c r="A233" s="360" t="s">
        <v>573</v>
      </c>
      <c r="B233" s="359" t="s">
        <v>277</v>
      </c>
      <c r="C233" s="257" t="str">
        <f>VLOOKUP(A233,'[2]1800 K'!$A$10:$M$304,3,FALSE)</f>
        <v>BL</v>
      </c>
      <c r="D233" s="261">
        <f>VLOOKUP(A233,'[2]1800 K'!$A$10:$M$304,4,FALSE)</f>
        <v>5244</v>
      </c>
      <c r="E233" s="260">
        <f>VLOOKUP(A233,'[2]1800 K'!$A$10:$M$304,5,FALSE)</f>
        <v>3599</v>
      </c>
      <c r="F233" s="259">
        <f>VLOOKUP(A233,'[2]1800 K'!$A$10:$M$304,6,FALSE)</f>
        <v>0.68630816170861941</v>
      </c>
      <c r="G233" s="260">
        <f>VLOOKUP(A233,'[2]1800 K'!$A$10:$M$304,7,FALSE)</f>
        <v>156.47826086956522</v>
      </c>
    </row>
    <row r="234" spans="1:7">
      <c r="A234" s="360" t="s">
        <v>360</v>
      </c>
      <c r="B234" s="359" t="s">
        <v>121</v>
      </c>
      <c r="C234" s="257" t="str">
        <f>VLOOKUP(A234,'[2]1800 K'!$A$10:$M$304,3,FALSE)</f>
        <v>BLS</v>
      </c>
      <c r="D234" s="261">
        <f>VLOOKUP(A234,'[2]1800 K'!$A$10:$M$304,4,FALSE)</f>
        <v>7383</v>
      </c>
      <c r="E234" s="260">
        <f>VLOOKUP(A234,'[2]1800 K'!$A$10:$M$304,5,FALSE)</f>
        <v>5100</v>
      </c>
      <c r="F234" s="259">
        <f>VLOOKUP(A234,'[2]1800 K'!$A$10:$M$304,6,FALSE)</f>
        <v>0.69077610727346606</v>
      </c>
      <c r="G234" s="260">
        <f>VLOOKUP(A234,'[2]1800 K'!$A$10:$M$304,7,FALSE)</f>
        <v>221.7391304347826</v>
      </c>
    </row>
    <row r="235" spans="1:7">
      <c r="A235" s="360" t="s">
        <v>486</v>
      </c>
      <c r="B235" s="359" t="s">
        <v>243</v>
      </c>
      <c r="C235" s="257" t="str">
        <f>VLOOKUP(A235,'[2]1800 K'!$A$10:$M$304,3,FALSE)</f>
        <v>BLS</v>
      </c>
      <c r="D235" s="261">
        <f>VLOOKUP(A235,'[2]1800 K'!$A$10:$M$304,4,FALSE)</f>
        <v>172326</v>
      </c>
      <c r="E235" s="260">
        <f>VLOOKUP(A235,'[2]1800 K'!$A$10:$M$304,5,FALSE)</f>
        <v>119052</v>
      </c>
      <c r="F235" s="259">
        <f>VLOOKUP(A235,'[2]1800 K'!$A$10:$M$304,6,FALSE)</f>
        <v>0.69085338254239059</v>
      </c>
      <c r="G235" s="260">
        <f>VLOOKUP(A235,'[2]1800 K'!$A$10:$M$304,7,FALSE)</f>
        <v>5411.454545454545</v>
      </c>
    </row>
    <row r="236" spans="1:7">
      <c r="A236" s="360" t="s">
        <v>446</v>
      </c>
      <c r="B236" s="359" t="s">
        <v>204</v>
      </c>
      <c r="C236" s="257" t="str">
        <f>VLOOKUP(A236,'[2]1800 K'!$A$10:$M$304,3,FALSE)</f>
        <v>BL</v>
      </c>
      <c r="D236" s="261">
        <f>VLOOKUP(A236,'[2]1800 K'!$A$10:$M$304,4,FALSE)</f>
        <v>2829</v>
      </c>
      <c r="E236" s="260">
        <f>VLOOKUP(A236,'[2]1800 K'!$A$10:$M$304,5,FALSE)</f>
        <v>1960</v>
      </c>
      <c r="F236" s="259">
        <f>VLOOKUP(A236,'[2]1800 K'!$A$10:$M$304,6,FALSE)</f>
        <v>0.69282431954754331</v>
      </c>
      <c r="G236" s="260">
        <f>VLOOKUP(A236,'[2]1800 K'!$A$10:$M$304,7,FALSE)</f>
        <v>85.217391304347828</v>
      </c>
    </row>
    <row r="237" spans="1:7">
      <c r="A237" s="360" t="s">
        <v>380</v>
      </c>
      <c r="B237" s="359" t="s">
        <v>140</v>
      </c>
      <c r="C237" s="257" t="str">
        <f>VLOOKUP(A237,'[2]1800 K'!$A$10:$M$304,3,FALSE)</f>
        <v>BLS</v>
      </c>
      <c r="D237" s="261">
        <f>VLOOKUP(A237,'[2]1800 K'!$A$10:$M$304,4,FALSE)</f>
        <v>33672</v>
      </c>
      <c r="E237" s="260">
        <f>VLOOKUP(A237,'[2]1800 K'!$A$10:$M$304,5,FALSE)</f>
        <v>23464</v>
      </c>
      <c r="F237" s="259">
        <f>VLOOKUP(A237,'[2]1800 K'!$A$10:$M$304,6,FALSE)</f>
        <v>0.69684010453789502</v>
      </c>
      <c r="G237" s="260">
        <f>VLOOKUP(A237,'[2]1800 K'!$A$10:$M$304,7,FALSE)</f>
        <v>1020.1739130434783</v>
      </c>
    </row>
    <row r="238" spans="1:7">
      <c r="A238" s="360" t="s">
        <v>366</v>
      </c>
      <c r="B238" s="359" t="s">
        <v>127</v>
      </c>
      <c r="C238" s="257" t="str">
        <f>VLOOKUP(A238,'[2]1800 K'!$A$10:$M$304,3,FALSE)</f>
        <v>BLSC</v>
      </c>
      <c r="D238" s="261">
        <f>VLOOKUP(A238,'[2]1800 K'!$A$10:$M$304,4,FALSE)</f>
        <v>63998</v>
      </c>
      <c r="E238" s="260">
        <f>VLOOKUP(A238,'[2]1800 K'!$A$10:$M$304,5,FALSE)</f>
        <v>44810</v>
      </c>
      <c r="F238" s="259">
        <f>VLOOKUP(A238,'[2]1800 K'!$A$10:$M$304,6,FALSE)</f>
        <v>0.70017813056658018</v>
      </c>
      <c r="G238" s="260">
        <f>VLOOKUP(A238,'[2]1800 K'!$A$10:$M$304,7,FALSE)</f>
        <v>2036.8181818181818</v>
      </c>
    </row>
    <row r="239" spans="1:7">
      <c r="A239" s="360" t="s">
        <v>436</v>
      </c>
      <c r="B239" s="359" t="s">
        <v>194</v>
      </c>
      <c r="C239" s="257" t="str">
        <f>VLOOKUP(A239,'[2]1800 K'!$A$10:$M$304,3,FALSE)</f>
        <v>BLC</v>
      </c>
      <c r="D239" s="261">
        <f>VLOOKUP(A239,'[2]1800 K'!$A$10:$M$304,4,FALSE)</f>
        <v>14300</v>
      </c>
      <c r="E239" s="260">
        <f>VLOOKUP(A239,'[2]1800 K'!$A$10:$M$304,5,FALSE)</f>
        <v>10105</v>
      </c>
      <c r="F239" s="259">
        <f>VLOOKUP(A239,'[2]1800 K'!$A$10:$M$304,6,FALSE)</f>
        <v>0.70664335664335665</v>
      </c>
      <c r="G239" s="260">
        <f>VLOOKUP(A239,'[2]1800 K'!$A$10:$M$304,7,FALSE)</f>
        <v>459.31818181818181</v>
      </c>
    </row>
    <row r="240" spans="1:7">
      <c r="A240" s="360" t="s">
        <v>540</v>
      </c>
      <c r="B240" s="359" t="s">
        <v>65</v>
      </c>
      <c r="C240" s="257" t="str">
        <f>VLOOKUP(A240,'[2]1800 K'!$A$10:$M$304,3,FALSE)</f>
        <v>BL</v>
      </c>
      <c r="D240" s="261">
        <f>VLOOKUP(A240,'[2]1800 K'!$A$10:$M$304,4,FALSE)</f>
        <v>4092</v>
      </c>
      <c r="E240" s="260">
        <f>VLOOKUP(A240,'[2]1800 K'!$A$10:$M$304,5,FALSE)</f>
        <v>2904</v>
      </c>
      <c r="F240" s="259">
        <f>VLOOKUP(A240,'[2]1800 K'!$A$10:$M$304,6,FALSE)</f>
        <v>0.70967741935483875</v>
      </c>
      <c r="G240" s="260">
        <f>VLOOKUP(A240,'[2]1800 K'!$A$10:$M$304,7,FALSE)</f>
        <v>132</v>
      </c>
    </row>
    <row r="241" spans="1:7">
      <c r="A241" s="360" t="s">
        <v>538</v>
      </c>
      <c r="B241" s="359" t="s">
        <v>651</v>
      </c>
      <c r="C241" s="257" t="str">
        <f>VLOOKUP(A241,'[2]1800 K'!$A$10:$M$304,3,FALSE)</f>
        <v>BL</v>
      </c>
      <c r="D241" s="261">
        <f>VLOOKUP(A241,'[2]1800 K'!$A$10:$M$304,4,FALSE)</f>
        <v>3608</v>
      </c>
      <c r="E241" s="260">
        <f>VLOOKUP(A241,'[2]1800 K'!$A$10:$M$304,5,FALSE)</f>
        <v>2575</v>
      </c>
      <c r="F241" s="259">
        <f>VLOOKUP(A241,'[2]1800 K'!$A$10:$M$304,6,FALSE)</f>
        <v>0.71369179600886923</v>
      </c>
      <c r="G241" s="260">
        <f>VLOOKUP(A241,'[2]1800 K'!$A$10:$M$304,7,FALSE)</f>
        <v>117.04545454545455</v>
      </c>
    </row>
    <row r="242" spans="1:7">
      <c r="A242" s="360" t="s">
        <v>309</v>
      </c>
      <c r="B242" s="359" t="s">
        <v>85</v>
      </c>
      <c r="C242" s="257" t="str">
        <f>VLOOKUP(A242,'[2]1800 K'!$A$10:$M$304,3,FALSE)</f>
        <v>BLS</v>
      </c>
      <c r="D242" s="261">
        <f>VLOOKUP(A242,'[2]1800 K'!$A$10:$M$304,4,FALSE)</f>
        <v>16468</v>
      </c>
      <c r="E242" s="260">
        <f>VLOOKUP(A242,'[2]1800 K'!$A$10:$M$304,5,FALSE)</f>
        <v>11810</v>
      </c>
      <c r="F242" s="259">
        <f>VLOOKUP(A242,'[2]1800 K'!$A$10:$M$304,6,FALSE)</f>
        <v>0.71714840903570565</v>
      </c>
      <c r="G242" s="260">
        <f>VLOOKUP(A242,'[2]1800 K'!$A$10:$M$304,7,FALSE)</f>
        <v>513.47826086956525</v>
      </c>
    </row>
    <row r="243" spans="1:7">
      <c r="A243" s="360" t="s">
        <v>362</v>
      </c>
      <c r="B243" s="359" t="s">
        <v>123</v>
      </c>
      <c r="C243" s="257" t="str">
        <f>VLOOKUP(A243,'[2]1800 K'!$A$10:$M$304,3,FALSE)</f>
        <v>BLS</v>
      </c>
      <c r="D243" s="261">
        <f>VLOOKUP(A243,'[2]1800 K'!$A$10:$M$304,4,FALSE)</f>
        <v>37296</v>
      </c>
      <c r="E243" s="260">
        <f>VLOOKUP(A243,'[2]1800 K'!$A$10:$M$304,5,FALSE)</f>
        <v>27138</v>
      </c>
      <c r="F243" s="259">
        <f>VLOOKUP(A243,'[2]1800 K'!$A$10:$M$304,6,FALSE)</f>
        <v>0.72763835263835264</v>
      </c>
      <c r="G243" s="260">
        <f>VLOOKUP(A243,'[2]1800 K'!$A$10:$M$304,7,FALSE)</f>
        <v>1292.2857142857142</v>
      </c>
    </row>
    <row r="244" spans="1:7">
      <c r="A244" s="360" t="s">
        <v>585</v>
      </c>
      <c r="B244" s="359" t="s">
        <v>288</v>
      </c>
      <c r="C244" s="257" t="str">
        <f>VLOOKUP(A244,'[2]1800 K'!$A$10:$M$304,3,FALSE)</f>
        <v>BLS</v>
      </c>
      <c r="D244" s="261">
        <f>VLOOKUP(A244,'[2]1800 K'!$A$10:$M$304,4,FALSE)</f>
        <v>27209</v>
      </c>
      <c r="E244" s="260">
        <f>VLOOKUP(A244,'[2]1800 K'!$A$10:$M$304,5,FALSE)</f>
        <v>19833</v>
      </c>
      <c r="F244" s="259">
        <f>VLOOKUP(A244,'[2]1800 K'!$A$10:$M$304,6,FALSE)</f>
        <v>0.72891322724098639</v>
      </c>
      <c r="G244" s="260">
        <f>VLOOKUP(A244,'[2]1800 K'!$A$10:$M$304,7,FALSE)</f>
        <v>862.304347826087</v>
      </c>
    </row>
    <row r="245" spans="1:7">
      <c r="A245" s="360" t="s">
        <v>533</v>
      </c>
      <c r="B245" s="359" t="s">
        <v>60</v>
      </c>
      <c r="C245" s="257" t="str">
        <f>VLOOKUP(A245,'[2]1800 K'!$A$10:$M$304,3,FALSE)</f>
        <v>BL</v>
      </c>
      <c r="D245" s="261">
        <f>VLOOKUP(A245,'[2]1800 K'!$A$10:$M$304,4,FALSE)</f>
        <v>4876</v>
      </c>
      <c r="E245" s="260">
        <f>VLOOKUP(A245,'[2]1800 K'!$A$10:$M$304,5,FALSE)</f>
        <v>3563</v>
      </c>
      <c r="F245" s="259">
        <f>VLOOKUP(A245,'[2]1800 K'!$A$10:$M$304,6,FALSE)</f>
        <v>0.73072190319934371</v>
      </c>
      <c r="G245" s="260">
        <f>VLOOKUP(A245,'[2]1800 K'!$A$10:$M$304,7,FALSE)</f>
        <v>154.91304347826087</v>
      </c>
    </row>
    <row r="246" spans="1:7">
      <c r="A246" s="360" t="s">
        <v>474</v>
      </c>
      <c r="B246" s="359" t="s">
        <v>231</v>
      </c>
      <c r="C246" s="257" t="str">
        <f>VLOOKUP(A246,'[2]1800 K'!$A$10:$M$304,3,FALSE)</f>
        <v>BL</v>
      </c>
      <c r="D246" s="261">
        <f>VLOOKUP(A246,'[2]1800 K'!$A$10:$M$304,4,FALSE)</f>
        <v>5896</v>
      </c>
      <c r="E246" s="260">
        <f>VLOOKUP(A246,'[2]1800 K'!$A$10:$M$304,5,FALSE)</f>
        <v>4347</v>
      </c>
      <c r="F246" s="259">
        <f>VLOOKUP(A246,'[2]1800 K'!$A$10:$M$304,6,FALSE)</f>
        <v>0.73727951153324289</v>
      </c>
      <c r="G246" s="260">
        <f>VLOOKUP(A246,'[2]1800 K'!$A$10:$M$304,7,FALSE)</f>
        <v>197.59090909090909</v>
      </c>
    </row>
    <row r="247" spans="1:7">
      <c r="A247" s="360" t="s">
        <v>306</v>
      </c>
      <c r="B247" s="359" t="s">
        <v>82</v>
      </c>
      <c r="C247" s="257" t="str">
        <f>VLOOKUP(A247,'[2]1800 K'!$A$10:$M$304,3,FALSE)</f>
        <v>BLS</v>
      </c>
      <c r="D247" s="261">
        <f>VLOOKUP(A247,'[2]1800 K'!$A$10:$M$304,4,FALSE)</f>
        <v>19320</v>
      </c>
      <c r="E247" s="260">
        <f>VLOOKUP(A247,'[2]1800 K'!$A$10:$M$304,5,FALSE)</f>
        <v>14348</v>
      </c>
      <c r="F247" s="259">
        <f>VLOOKUP(A247,'[2]1800 K'!$A$10:$M$304,6,FALSE)</f>
        <v>0.74265010351966876</v>
      </c>
      <c r="G247" s="260">
        <f>VLOOKUP(A247,'[2]1800 K'!$A$10:$M$304,7,FALSE)</f>
        <v>683.23809523809518</v>
      </c>
    </row>
    <row r="248" spans="1:7">
      <c r="A248" s="360" t="s">
        <v>469</v>
      </c>
      <c r="B248" s="359" t="s">
        <v>227</v>
      </c>
      <c r="C248" s="257" t="str">
        <f>VLOOKUP(A248,'[2]1800 K'!$A$10:$M$304,3,FALSE)</f>
        <v>BL</v>
      </c>
      <c r="D248" s="261">
        <f>VLOOKUP(A248,'[2]1800 K'!$A$10:$M$304,4,FALSE)</f>
        <v>11572</v>
      </c>
      <c r="E248" s="260">
        <f>VLOOKUP(A248,'[2]1800 K'!$A$10:$M$304,5,FALSE)</f>
        <v>8619</v>
      </c>
      <c r="F248" s="259">
        <f>VLOOKUP(A248,'[2]1800 K'!$A$10:$M$304,6,FALSE)</f>
        <v>0.7448150708606982</v>
      </c>
      <c r="G248" s="260">
        <f>VLOOKUP(A248,'[2]1800 K'!$A$10:$M$304,7,FALSE)</f>
        <v>391.77272727272725</v>
      </c>
    </row>
    <row r="249" spans="1:7">
      <c r="A249" s="360" t="s">
        <v>590</v>
      </c>
      <c r="B249" s="359" t="s">
        <v>292</v>
      </c>
      <c r="C249" s="257" t="str">
        <f>VLOOKUP(A249,'[2]1800 K'!$A$10:$M$304,3,FALSE)</f>
        <v>BLS</v>
      </c>
      <c r="D249" s="261">
        <f>VLOOKUP(A249,'[2]1800 K'!$A$10:$M$304,4,FALSE)</f>
        <v>21942</v>
      </c>
      <c r="E249" s="260">
        <f>VLOOKUP(A249,'[2]1800 K'!$A$10:$M$304,5,FALSE)</f>
        <v>16439</v>
      </c>
      <c r="F249" s="259">
        <f>VLOOKUP(A249,'[2]1800 K'!$A$10:$M$304,6,FALSE)</f>
        <v>0.74920244280375536</v>
      </c>
      <c r="G249" s="260">
        <f>VLOOKUP(A249,'[2]1800 K'!$A$10:$M$304,7,FALSE)</f>
        <v>714.73913043478262</v>
      </c>
    </row>
    <row r="250" spans="1:7">
      <c r="A250" s="360" t="s">
        <v>364</v>
      </c>
      <c r="B250" s="359" t="s">
        <v>125</v>
      </c>
      <c r="C250" s="257" t="str">
        <f>VLOOKUP(A250,'[2]1800 K'!$A$10:$M$304,3,FALSE)</f>
        <v>BL</v>
      </c>
      <c r="D250" s="261">
        <f>VLOOKUP(A250,'[2]1800 K'!$A$10:$M$304,4,FALSE)</f>
        <v>7199</v>
      </c>
      <c r="E250" s="260">
        <f>VLOOKUP(A250,'[2]1800 K'!$A$10:$M$304,5,FALSE)</f>
        <v>5429</v>
      </c>
      <c r="F250" s="259">
        <f>VLOOKUP(A250,'[2]1800 K'!$A$10:$M$304,6,FALSE)</f>
        <v>0.75413251840533413</v>
      </c>
      <c r="G250" s="260">
        <f>VLOOKUP(A250,'[2]1800 K'!$A$10:$M$304,7,FALSE)</f>
        <v>236.04347826086956</v>
      </c>
    </row>
    <row r="251" spans="1:7">
      <c r="A251" s="360" t="s">
        <v>378</v>
      </c>
      <c r="B251" s="359" t="s">
        <v>138</v>
      </c>
      <c r="C251" s="257" t="str">
        <f>VLOOKUP(A251,'[2]1800 K'!$A$10:$M$304,3,FALSE)</f>
        <v>BLS</v>
      </c>
      <c r="D251" s="261">
        <f>VLOOKUP(A251,'[2]1800 K'!$A$10:$M$304,4,FALSE)</f>
        <v>6670</v>
      </c>
      <c r="E251" s="260">
        <f>VLOOKUP(A251,'[2]1800 K'!$A$10:$M$304,5,FALSE)</f>
        <v>5063</v>
      </c>
      <c r="F251" s="259">
        <f>VLOOKUP(A251,'[2]1800 K'!$A$10:$M$304,6,FALSE)</f>
        <v>0.75907046476761619</v>
      </c>
      <c r="G251" s="260">
        <f>VLOOKUP(A251,'[2]1800 K'!$A$10:$M$304,7,FALSE)</f>
        <v>220.13043478260869</v>
      </c>
    </row>
    <row r="252" spans="1:7">
      <c r="A252" s="360" t="s">
        <v>403</v>
      </c>
      <c r="B252" s="359" t="s">
        <v>163</v>
      </c>
      <c r="C252" s="257" t="str">
        <f>VLOOKUP(A252,'[2]1800 K'!$A$10:$M$304,3,FALSE)</f>
        <v>BLS</v>
      </c>
      <c r="D252" s="261">
        <f>VLOOKUP(A252,'[2]1800 K'!$A$10:$M$304,4,FALSE)</f>
        <v>990</v>
      </c>
      <c r="E252" s="260">
        <f>VLOOKUP(A252,'[2]1800 K'!$A$10:$M$304,5,FALSE)</f>
        <v>752</v>
      </c>
      <c r="F252" s="259">
        <f>VLOOKUP(A252,'[2]1800 K'!$A$10:$M$304,6,FALSE)</f>
        <v>0.7595959595959596</v>
      </c>
      <c r="G252" s="260">
        <f>VLOOKUP(A252,'[2]1800 K'!$A$10:$M$304,7,FALSE)</f>
        <v>34.18181818181818</v>
      </c>
    </row>
    <row r="253" spans="1:7">
      <c r="A253" s="360" t="s">
        <v>536</v>
      </c>
      <c r="B253" s="359" t="s">
        <v>63</v>
      </c>
      <c r="C253" s="257" t="str">
        <f>VLOOKUP(A253,'[2]1800 K'!$A$10:$M$304,3,FALSE)</f>
        <v>BL</v>
      </c>
      <c r="D253" s="261">
        <f>VLOOKUP(A253,'[2]1800 K'!$A$10:$M$304,4,FALSE)</f>
        <v>1782</v>
      </c>
      <c r="E253" s="260">
        <f>VLOOKUP(A253,'[2]1800 K'!$A$10:$M$304,5,FALSE)</f>
        <v>1355</v>
      </c>
      <c r="F253" s="259">
        <f>VLOOKUP(A253,'[2]1800 K'!$A$10:$M$304,6,FALSE)</f>
        <v>0.76038159371492708</v>
      </c>
      <c r="G253" s="260">
        <f>VLOOKUP(A253,'[2]1800 K'!$A$10:$M$304,7,FALSE)</f>
        <v>61.590909090909093</v>
      </c>
    </row>
    <row r="254" spans="1:7">
      <c r="A254" s="360" t="s">
        <v>537</v>
      </c>
      <c r="B254" s="359" t="s">
        <v>654</v>
      </c>
      <c r="C254" s="257" t="str">
        <f>VLOOKUP(A254,'[2]1800 K'!$A$10:$M$304,3,FALSE)</f>
        <v>BL</v>
      </c>
      <c r="D254" s="261">
        <f>VLOOKUP(A254,'[2]1800 K'!$A$10:$M$304,4,FALSE)</f>
        <v>484</v>
      </c>
      <c r="E254" s="260">
        <f>VLOOKUP(A254,'[2]1800 K'!$A$10:$M$304,5,FALSE)</f>
        <v>370</v>
      </c>
      <c r="F254" s="259">
        <f>VLOOKUP(A254,'[2]1800 K'!$A$10:$M$304,6,FALSE)</f>
        <v>0.76446280991735538</v>
      </c>
      <c r="G254" s="260">
        <f>VLOOKUP(A254,'[2]1800 K'!$A$10:$M$304,7,FALSE)</f>
        <v>16.818181818181817</v>
      </c>
    </row>
    <row r="255" spans="1:7">
      <c r="A255" s="360" t="s">
        <v>363</v>
      </c>
      <c r="B255" s="359" t="s">
        <v>124</v>
      </c>
      <c r="C255" s="257" t="str">
        <f>VLOOKUP(A255,'[2]1800 K'!$A$10:$M$304,3,FALSE)</f>
        <v>BL</v>
      </c>
      <c r="D255" s="261">
        <f>VLOOKUP(A255,'[2]1800 K'!$A$10:$M$304,4,FALSE)</f>
        <v>1166</v>
      </c>
      <c r="E255" s="260">
        <f>VLOOKUP(A255,'[2]1800 K'!$A$10:$M$304,5,FALSE)</f>
        <v>897</v>
      </c>
      <c r="F255" s="259">
        <f>VLOOKUP(A255,'[2]1800 K'!$A$10:$M$304,6,FALSE)</f>
        <v>0.76929674099485423</v>
      </c>
      <c r="G255" s="260">
        <f>VLOOKUP(A255,'[2]1800 K'!$A$10:$M$304,7,FALSE)</f>
        <v>40.772727272727273</v>
      </c>
    </row>
    <row r="256" spans="1:7">
      <c r="A256" s="360" t="s">
        <v>582</v>
      </c>
      <c r="B256" s="359" t="s">
        <v>285</v>
      </c>
      <c r="C256" s="257" t="str">
        <f>VLOOKUP(A256,'[2]1800 K'!$A$10:$M$304,3,FALSE)</f>
        <v>BLS</v>
      </c>
      <c r="D256" s="261">
        <f>VLOOKUP(A256,'[2]1800 K'!$A$10:$M$304,4,FALSE)</f>
        <v>79090</v>
      </c>
      <c r="E256" s="260">
        <f>VLOOKUP(A256,'[2]1800 K'!$A$10:$M$304,5,FALSE)</f>
        <v>60987</v>
      </c>
      <c r="F256" s="259">
        <f>VLOOKUP(A256,'[2]1800 K'!$A$10:$M$304,6,FALSE)</f>
        <v>0.77110886332026807</v>
      </c>
      <c r="G256" s="260">
        <f>VLOOKUP(A256,'[2]1800 K'!$A$10:$M$304,7,FALSE)</f>
        <v>2772.1363636363635</v>
      </c>
    </row>
    <row r="257" spans="1:7">
      <c r="A257" s="360" t="s">
        <v>342</v>
      </c>
      <c r="B257" s="359" t="s">
        <v>113</v>
      </c>
      <c r="C257" s="257" t="str">
        <f>VLOOKUP(A257,'[2]1800 K'!$A$10:$M$304,3,FALSE)</f>
        <v>BL</v>
      </c>
      <c r="D257" s="261">
        <f>VLOOKUP(A257,'[2]1800 K'!$A$10:$M$304,4,FALSE)</f>
        <v>713</v>
      </c>
      <c r="E257" s="260">
        <f>VLOOKUP(A257,'[2]1800 K'!$A$10:$M$304,5,FALSE)</f>
        <v>552</v>
      </c>
      <c r="F257" s="259">
        <f>VLOOKUP(A257,'[2]1800 K'!$A$10:$M$304,6,FALSE)</f>
        <v>0.77419354838709675</v>
      </c>
      <c r="G257" s="260">
        <f>VLOOKUP(A257,'[2]1800 K'!$A$10:$M$304,7,FALSE)</f>
        <v>24</v>
      </c>
    </row>
    <row r="258" spans="1:7">
      <c r="A258" s="360" t="s">
        <v>427</v>
      </c>
      <c r="B258" s="359" t="s">
        <v>186</v>
      </c>
      <c r="C258" s="257" t="str">
        <f>VLOOKUP(A258,'[2]1800 K'!$A$10:$M$304,3,FALSE)</f>
        <v>BL</v>
      </c>
      <c r="D258" s="261">
        <f>VLOOKUP(A258,'[2]1800 K'!$A$10:$M$304,4,FALSE)</f>
        <v>1633</v>
      </c>
      <c r="E258" s="260">
        <f>VLOOKUP(A258,'[2]1800 K'!$A$10:$M$304,5,FALSE)</f>
        <v>1272</v>
      </c>
      <c r="F258" s="259">
        <f>VLOOKUP(A258,'[2]1800 K'!$A$10:$M$304,6,FALSE)</f>
        <v>0.7789344764237599</v>
      </c>
      <c r="G258" s="260">
        <f>VLOOKUP(A258,'[2]1800 K'!$A$10:$M$304,7,FALSE)</f>
        <v>55.304347826086953</v>
      </c>
    </row>
    <row r="259" spans="1:7">
      <c r="A259" s="360" t="s">
        <v>367</v>
      </c>
      <c r="B259" s="359" t="s">
        <v>128</v>
      </c>
      <c r="C259" s="257" t="str">
        <f>VLOOKUP(A259,'[2]1800 K'!$A$10:$M$304,3,FALSE)</f>
        <v>BLS</v>
      </c>
      <c r="D259" s="261">
        <f>VLOOKUP(A259,'[2]1800 K'!$A$10:$M$304,4,FALSE)</f>
        <v>22885</v>
      </c>
      <c r="E259" s="260">
        <f>VLOOKUP(A259,'[2]1800 K'!$A$10:$M$304,5,FALSE)</f>
        <v>17871</v>
      </c>
      <c r="F259" s="259">
        <f>VLOOKUP(A259,'[2]1800 K'!$A$10:$M$304,6,FALSE)</f>
        <v>0.78090452261306531</v>
      </c>
      <c r="G259" s="260">
        <f>VLOOKUP(A259,'[2]1800 K'!$A$10:$M$304,7,FALSE)</f>
        <v>777</v>
      </c>
    </row>
    <row r="260" spans="1:7">
      <c r="A260" s="360" t="s">
        <v>425</v>
      </c>
      <c r="B260" s="359" t="s">
        <v>184</v>
      </c>
      <c r="C260" s="257" t="str">
        <f>VLOOKUP(A260,'[2]1800 K'!$A$10:$M$304,3,FALSE)</f>
        <v>BLS</v>
      </c>
      <c r="D260" s="261">
        <f>VLOOKUP(A260,'[2]1800 K'!$A$10:$M$304,4,FALSE)</f>
        <v>2046</v>
      </c>
      <c r="E260" s="260">
        <f>VLOOKUP(A260,'[2]1800 K'!$A$10:$M$304,5,FALSE)</f>
        <v>1631</v>
      </c>
      <c r="F260" s="259">
        <f>VLOOKUP(A260,'[2]1800 K'!$A$10:$M$304,6,FALSE)</f>
        <v>0.7971652003910068</v>
      </c>
      <c r="G260" s="260">
        <f>VLOOKUP(A260,'[2]1800 K'!$A$10:$M$304,7,FALSE)</f>
        <v>74.13636363636364</v>
      </c>
    </row>
    <row r="261" spans="1:7">
      <c r="A261" s="360" t="s">
        <v>572</v>
      </c>
      <c r="B261" s="359" t="s">
        <v>276</v>
      </c>
      <c r="C261" s="257" t="str">
        <f>VLOOKUP(A261,'[2]1800 K'!$A$10:$M$304,3,FALSE)</f>
        <v>L</v>
      </c>
      <c r="D261" s="261">
        <f>VLOOKUP(A261,'[2]1800 K'!$A$10:$M$304,4,FALSE)</f>
        <v>2668</v>
      </c>
      <c r="E261" s="260">
        <f>VLOOKUP(A261,'[2]1800 K'!$A$10:$M$304,5,FALSE)</f>
        <v>2133</v>
      </c>
      <c r="F261" s="259">
        <f>VLOOKUP(A261,'[2]1800 K'!$A$10:$M$304,6,FALSE)</f>
        <v>0.79947526236881561</v>
      </c>
      <c r="G261" s="260">
        <f>VLOOKUP(A261,'[2]1800 K'!$A$10:$M$304,7,FALSE)</f>
        <v>92.739130434782609</v>
      </c>
    </row>
    <row r="262" spans="1:7">
      <c r="A262" s="360" t="s">
        <v>583</v>
      </c>
      <c r="B262" s="359" t="s">
        <v>286</v>
      </c>
      <c r="C262" s="257" t="str">
        <f>VLOOKUP(A262,'[2]1800 K'!$A$10:$M$304,3,FALSE)</f>
        <v>BLS</v>
      </c>
      <c r="D262" s="261">
        <f>VLOOKUP(A262,'[2]1800 K'!$A$10:$M$304,4,FALSE)</f>
        <v>148790.625</v>
      </c>
      <c r="E262" s="260">
        <f>VLOOKUP(A262,'[2]1800 K'!$A$10:$M$304,5,FALSE)</f>
        <v>119246</v>
      </c>
      <c r="F262" s="259">
        <f>VLOOKUP(A262,'[2]1800 K'!$A$10:$M$304,6,FALSE)</f>
        <v>0.80143490223258351</v>
      </c>
      <c r="G262" s="260">
        <f>VLOOKUP(A262,'[2]1800 K'!$A$10:$M$304,7,FALSE)</f>
        <v>5389.6497175141239</v>
      </c>
    </row>
    <row r="263" spans="1:7">
      <c r="A263" s="360" t="s">
        <v>370</v>
      </c>
      <c r="B263" s="359" t="s">
        <v>130</v>
      </c>
      <c r="C263" s="257" t="str">
        <f>VLOOKUP(A263,'[2]1800 K'!$A$10:$M$304,3,FALSE)</f>
        <v>BLS</v>
      </c>
      <c r="D263" s="261">
        <f>VLOOKUP(A263,'[2]1800 K'!$A$10:$M$304,4,FALSE)</f>
        <v>36564</v>
      </c>
      <c r="E263" s="260">
        <f>VLOOKUP(A263,'[2]1800 K'!$A$10:$M$304,5,FALSE)</f>
        <v>29326</v>
      </c>
      <c r="F263" s="259">
        <f>VLOOKUP(A263,'[2]1800 K'!$A$10:$M$304,6,FALSE)</f>
        <v>0.80204572803850782</v>
      </c>
      <c r="G263" s="260">
        <f>VLOOKUP(A263,'[2]1800 K'!$A$10:$M$304,7,FALSE)</f>
        <v>1333</v>
      </c>
    </row>
    <row r="264" spans="1:7">
      <c r="A264" s="360" t="s">
        <v>586</v>
      </c>
      <c r="B264" s="359" t="s">
        <v>289</v>
      </c>
      <c r="C264" s="257" t="str">
        <f>VLOOKUP(A264,'[2]1800 K'!$A$10:$M$304,3,FALSE)</f>
        <v>BLS</v>
      </c>
      <c r="D264" s="261">
        <f>VLOOKUP(A264,'[2]1800 K'!$A$10:$M$304,4,FALSE)</f>
        <v>36156</v>
      </c>
      <c r="E264" s="260">
        <f>VLOOKUP(A264,'[2]1800 K'!$A$10:$M$304,5,FALSE)</f>
        <v>29265</v>
      </c>
      <c r="F264" s="259">
        <f>VLOOKUP(A264,'[2]1800 K'!$A$10:$M$304,6,FALSE)</f>
        <v>0.80940922668436777</v>
      </c>
      <c r="G264" s="260">
        <f>VLOOKUP(A264,'[2]1800 K'!$A$10:$M$304,7,FALSE)</f>
        <v>1272.391304347826</v>
      </c>
    </row>
    <row r="265" spans="1:7">
      <c r="A265" s="360" t="s">
        <v>584</v>
      </c>
      <c r="B265" s="359" t="s">
        <v>287</v>
      </c>
      <c r="C265" s="257" t="str">
        <f>VLOOKUP(A265,'[2]1800 K'!$A$10:$M$304,3,FALSE)</f>
        <v>BLS</v>
      </c>
      <c r="D265" s="261">
        <f>VLOOKUP(A265,'[2]1800 K'!$A$10:$M$304,4,FALSE)</f>
        <v>85435.875</v>
      </c>
      <c r="E265" s="260">
        <f>VLOOKUP(A265,'[2]1800 K'!$A$10:$M$304,5,FALSE)</f>
        <v>70028</v>
      </c>
      <c r="F265" s="259">
        <f>VLOOKUP(A265,'[2]1800 K'!$A$10:$M$304,6,FALSE)</f>
        <v>0.81965567743058754</v>
      </c>
      <c r="G265" s="260">
        <f>VLOOKUP(A265,'[2]1800 K'!$A$10:$M$304,7,FALSE)</f>
        <v>3276.1637426900584</v>
      </c>
    </row>
    <row r="266" spans="1:7">
      <c r="A266" s="360" t="s">
        <v>391</v>
      </c>
      <c r="B266" s="359" t="s">
        <v>151</v>
      </c>
      <c r="C266" s="257" t="str">
        <f>VLOOKUP(A266,'[2]1800 K'!$A$10:$M$304,3,FALSE)</f>
        <v>BL</v>
      </c>
      <c r="D266" s="261">
        <f>VLOOKUP(A266,'[2]1800 K'!$A$10:$M$304,4,FALSE)</f>
        <v>644</v>
      </c>
      <c r="E266" s="260">
        <f>VLOOKUP(A266,'[2]1800 K'!$A$10:$M$304,5,FALSE)</f>
        <v>529</v>
      </c>
      <c r="F266" s="259">
        <f>VLOOKUP(A266,'[2]1800 K'!$A$10:$M$304,6,FALSE)</f>
        <v>0.8214285714285714</v>
      </c>
      <c r="G266" s="260">
        <f>VLOOKUP(A266,'[2]1800 K'!$A$10:$M$304,7,FALSE)</f>
        <v>23</v>
      </c>
    </row>
    <row r="267" spans="1:7">
      <c r="A267" s="360" t="s">
        <v>551</v>
      </c>
      <c r="B267" s="359" t="s">
        <v>257</v>
      </c>
      <c r="C267" s="257" t="str">
        <f>VLOOKUP(A267,'[2]1800 K'!$A$10:$M$304,3,FALSE)</f>
        <v>BL</v>
      </c>
      <c r="D267" s="261">
        <f>VLOOKUP(A267,'[2]1800 K'!$A$10:$M$304,4,FALSE)</f>
        <v>598</v>
      </c>
      <c r="E267" s="260">
        <f>VLOOKUP(A267,'[2]1800 K'!$A$10:$M$304,5,FALSE)</f>
        <v>493</v>
      </c>
      <c r="F267" s="259">
        <f>VLOOKUP(A267,'[2]1800 K'!$A$10:$M$304,6,FALSE)</f>
        <v>0.82441471571906355</v>
      </c>
      <c r="G267" s="260">
        <f>VLOOKUP(A267,'[2]1800 K'!$A$10:$M$304,7,FALSE)</f>
        <v>21.434782608695652</v>
      </c>
    </row>
    <row r="268" spans="1:7">
      <c r="A268" s="360" t="s">
        <v>458</v>
      </c>
      <c r="B268" s="359" t="s">
        <v>216</v>
      </c>
      <c r="C268" s="257" t="str">
        <f>VLOOKUP(A268,'[2]1800 K'!$A$10:$M$304,3,FALSE)</f>
        <v>BLS</v>
      </c>
      <c r="D268" s="261">
        <f>VLOOKUP(A268,'[2]1800 K'!$A$10:$M$304,4,FALSE)</f>
        <v>6900</v>
      </c>
      <c r="E268" s="260">
        <f>VLOOKUP(A268,'[2]1800 K'!$A$10:$M$304,5,FALSE)</f>
        <v>5697</v>
      </c>
      <c r="F268" s="259">
        <f>VLOOKUP(A268,'[2]1800 K'!$A$10:$M$304,6,FALSE)</f>
        <v>0.82565217391304346</v>
      </c>
      <c r="G268" s="260">
        <f>VLOOKUP(A268,'[2]1800 K'!$A$10:$M$304,7,FALSE)</f>
        <v>247.69565217391303</v>
      </c>
    </row>
    <row r="269" spans="1:7">
      <c r="A269" s="360" t="s">
        <v>501</v>
      </c>
      <c r="B269" s="359" t="s">
        <v>38</v>
      </c>
      <c r="C269" s="257" t="str">
        <f>VLOOKUP(A269,'[2]1800 K'!$A$10:$M$304,3,FALSE)</f>
        <v>BL</v>
      </c>
      <c r="D269" s="261">
        <f>VLOOKUP(A269,'[2]1800 K'!$A$10:$M$304,4,FALSE)</f>
        <v>1840</v>
      </c>
      <c r="E269" s="260">
        <f>VLOOKUP(A269,'[2]1800 K'!$A$10:$M$304,5,FALSE)</f>
        <v>1524</v>
      </c>
      <c r="F269" s="259">
        <f>VLOOKUP(A269,'[2]1800 K'!$A$10:$M$304,6,FALSE)</f>
        <v>0.82826086956521738</v>
      </c>
      <c r="G269" s="260">
        <f>VLOOKUP(A269,'[2]1800 K'!$A$10:$M$304,7,FALSE)</f>
        <v>66.260869565217391</v>
      </c>
    </row>
    <row r="270" spans="1:7">
      <c r="A270" s="360" t="s">
        <v>431</v>
      </c>
      <c r="B270" s="359" t="s">
        <v>189</v>
      </c>
      <c r="C270" s="257" t="str">
        <f>VLOOKUP(A270,'[2]1800 K'!$A$10:$M$304,3,FALSE)</f>
        <v>BL</v>
      </c>
      <c r="D270" s="261">
        <f>VLOOKUP(A270,'[2]1800 K'!$A$10:$M$304,4,FALSE)</f>
        <v>4928</v>
      </c>
      <c r="E270" s="260">
        <f>VLOOKUP(A270,'[2]1800 K'!$A$10:$M$304,5,FALSE)</f>
        <v>4083</v>
      </c>
      <c r="F270" s="259">
        <f>VLOOKUP(A270,'[2]1800 K'!$A$10:$M$304,6,FALSE)</f>
        <v>0.8285308441558441</v>
      </c>
      <c r="G270" s="260">
        <f>VLOOKUP(A270,'[2]1800 K'!$A$10:$M$304,7,FALSE)</f>
        <v>185.59090909090909</v>
      </c>
    </row>
    <row r="271" spans="1:7">
      <c r="A271" s="360" t="s">
        <v>462</v>
      </c>
      <c r="B271" s="359" t="s">
        <v>220</v>
      </c>
      <c r="C271" s="257" t="str">
        <f>VLOOKUP(A271,'[2]1800 K'!$A$10:$M$304,3,FALSE)</f>
        <v>BLSC</v>
      </c>
      <c r="D271" s="261">
        <f>VLOOKUP(A271,'[2]1800 K'!$A$10:$M$304,4,FALSE)</f>
        <v>22609</v>
      </c>
      <c r="E271" s="260">
        <f>VLOOKUP(A271,'[2]1800 K'!$A$10:$M$304,5,FALSE)</f>
        <v>18737</v>
      </c>
      <c r="F271" s="259">
        <f>VLOOKUP(A271,'[2]1800 K'!$A$10:$M$304,6,FALSE)</f>
        <v>0.82874076695121413</v>
      </c>
      <c r="G271" s="260">
        <f>VLOOKUP(A271,'[2]1800 K'!$A$10:$M$304,7,FALSE)</f>
        <v>814.6521739130435</v>
      </c>
    </row>
    <row r="272" spans="1:7">
      <c r="A272" s="360" t="s">
        <v>532</v>
      </c>
      <c r="B272" s="359" t="s">
        <v>59</v>
      </c>
      <c r="C272" s="257" t="str">
        <f>VLOOKUP(A272,'[2]1800 K'!$A$10:$M$304,3,FALSE)</f>
        <v>BL</v>
      </c>
      <c r="D272" s="261">
        <f>VLOOKUP(A272,'[2]1800 K'!$A$10:$M$304,4,FALSE)</f>
        <v>7981</v>
      </c>
      <c r="E272" s="260">
        <f>VLOOKUP(A272,'[2]1800 K'!$A$10:$M$304,5,FALSE)</f>
        <v>6702</v>
      </c>
      <c r="F272" s="259">
        <f>VLOOKUP(A272,'[2]1800 K'!$A$10:$M$304,6,FALSE)</f>
        <v>0.83974439293321634</v>
      </c>
      <c r="G272" s="260">
        <f>VLOOKUP(A272,'[2]1800 K'!$A$10:$M$304,7,FALSE)</f>
        <v>291.39130434782606</v>
      </c>
    </row>
    <row r="273" spans="1:7">
      <c r="A273" s="360" t="s">
        <v>565</v>
      </c>
      <c r="B273" s="359" t="s">
        <v>270</v>
      </c>
      <c r="C273" s="257" t="str">
        <f>VLOOKUP(A273,'[2]1800 K'!$A$10:$M$304,3,FALSE)</f>
        <v>BL</v>
      </c>
      <c r="D273" s="261">
        <f>VLOOKUP(A273,'[2]1800 K'!$A$10:$M$304,4,FALSE)</f>
        <v>682</v>
      </c>
      <c r="E273" s="260">
        <f>VLOOKUP(A273,'[2]1800 K'!$A$10:$M$304,5,FALSE)</f>
        <v>573</v>
      </c>
      <c r="F273" s="259">
        <f>VLOOKUP(A273,'[2]1800 K'!$A$10:$M$304,6,FALSE)</f>
        <v>0.84017595307917892</v>
      </c>
      <c r="G273" s="260">
        <f>VLOOKUP(A273,'[2]1800 K'!$A$10:$M$304,7,FALSE)</f>
        <v>26.045454545454547</v>
      </c>
    </row>
    <row r="274" spans="1:7">
      <c r="A274" s="360" t="s">
        <v>539</v>
      </c>
      <c r="B274" s="359" t="s">
        <v>64</v>
      </c>
      <c r="C274" s="257" t="str">
        <f>VLOOKUP(A274,'[2]1800 K'!$A$10:$M$304,3,FALSE)</f>
        <v>BL</v>
      </c>
      <c r="D274" s="261">
        <f>VLOOKUP(A274,'[2]1800 K'!$A$10:$M$304,4,FALSE)</f>
        <v>10516</v>
      </c>
      <c r="E274" s="260">
        <f>VLOOKUP(A274,'[2]1800 K'!$A$10:$M$304,5,FALSE)</f>
        <v>8851</v>
      </c>
      <c r="F274" s="259">
        <f>VLOOKUP(A274,'[2]1800 K'!$A$10:$M$304,6,FALSE)</f>
        <v>0.84166983643971094</v>
      </c>
      <c r="G274" s="260">
        <f>VLOOKUP(A274,'[2]1800 K'!$A$10:$M$304,7,FALSE)</f>
        <v>402.31818181818181</v>
      </c>
    </row>
    <row r="275" spans="1:7">
      <c r="A275" s="360" t="s">
        <v>358</v>
      </c>
      <c r="B275" s="359" t="s">
        <v>119</v>
      </c>
      <c r="C275" s="257" t="str">
        <f>VLOOKUP(A275,'[2]1800 K'!$A$10:$M$304,3,FALSE)</f>
        <v>BL</v>
      </c>
      <c r="D275" s="261">
        <f>VLOOKUP(A275,'[2]1800 K'!$A$10:$M$304,4,FALSE)</f>
        <v>858</v>
      </c>
      <c r="E275" s="260">
        <f>VLOOKUP(A275,'[2]1800 K'!$A$10:$M$304,5,FALSE)</f>
        <v>724</v>
      </c>
      <c r="F275" s="259">
        <f>VLOOKUP(A275,'[2]1800 K'!$A$10:$M$304,6,FALSE)</f>
        <v>0.84382284382284378</v>
      </c>
      <c r="G275" s="260">
        <f>VLOOKUP(A275,'[2]1800 K'!$A$10:$M$304,7,FALSE)</f>
        <v>32.909090909090907</v>
      </c>
    </row>
    <row r="276" spans="1:7">
      <c r="A276" s="360" t="s">
        <v>336</v>
      </c>
      <c r="B276" s="359" t="s">
        <v>111</v>
      </c>
      <c r="C276" s="257" t="str">
        <f>VLOOKUP(A276,'[2]1800 K'!$A$10:$M$304,3,FALSE)</f>
        <v>BLS</v>
      </c>
      <c r="D276" s="261">
        <f>VLOOKUP(A276,'[2]1800 K'!$A$10:$M$304,4,FALSE)</f>
        <v>5106</v>
      </c>
      <c r="E276" s="260">
        <f>VLOOKUP(A276,'[2]1800 K'!$A$10:$M$304,5,FALSE)</f>
        <v>4309</v>
      </c>
      <c r="F276" s="259">
        <f>VLOOKUP(A276,'[2]1800 K'!$A$10:$M$304,6,FALSE)</f>
        <v>0.84390912651782213</v>
      </c>
      <c r="G276" s="260">
        <f>VLOOKUP(A276,'[2]1800 K'!$A$10:$M$304,7,FALSE)</f>
        <v>187.34782608695653</v>
      </c>
    </row>
    <row r="277" spans="1:7">
      <c r="A277" s="360" t="s">
        <v>337</v>
      </c>
      <c r="B277" s="359" t="s">
        <v>112</v>
      </c>
      <c r="C277" s="257" t="str">
        <f>VLOOKUP(A277,'[2]1800 K'!$A$10:$M$304,3,FALSE)</f>
        <v>BLSC</v>
      </c>
      <c r="D277" s="261">
        <f>VLOOKUP(A277,'[2]1800 K'!$A$10:$M$304,4,FALSE)</f>
        <v>19067</v>
      </c>
      <c r="E277" s="260">
        <f>VLOOKUP(A277,'[2]1800 K'!$A$10:$M$304,5,FALSE)</f>
        <v>16172</v>
      </c>
      <c r="F277" s="259">
        <f>VLOOKUP(A277,'[2]1800 K'!$A$10:$M$304,6,FALSE)</f>
        <v>0.84816699008758589</v>
      </c>
      <c r="G277" s="260">
        <f>VLOOKUP(A277,'[2]1800 K'!$A$10:$M$304,7,FALSE)</f>
        <v>703.13043478260875</v>
      </c>
    </row>
    <row r="278" spans="1:7">
      <c r="A278" s="360" t="s">
        <v>300</v>
      </c>
      <c r="B278" s="359" t="s">
        <v>75</v>
      </c>
      <c r="C278" s="257" t="str">
        <f>VLOOKUP(A278,'[2]1800 K'!$A$10:$M$304,3,FALSE)</f>
        <v>BL</v>
      </c>
      <c r="D278" s="261">
        <f>VLOOKUP(A278,'[2]1800 K'!$A$10:$M$304,4,FALSE)</f>
        <v>4692</v>
      </c>
      <c r="E278" s="260">
        <f>VLOOKUP(A278,'[2]1800 K'!$A$10:$M$304,5,FALSE)</f>
        <v>4019</v>
      </c>
      <c r="F278" s="259">
        <f>VLOOKUP(A278,'[2]1800 K'!$A$10:$M$304,6,FALSE)</f>
        <v>0.85656436487638532</v>
      </c>
      <c r="G278" s="260">
        <f>VLOOKUP(A278,'[2]1800 K'!$A$10:$M$304,7,FALSE)</f>
        <v>174.7391304347826</v>
      </c>
    </row>
    <row r="279" spans="1:7">
      <c r="A279" s="360" t="s">
        <v>588</v>
      </c>
      <c r="B279" s="359" t="s">
        <v>291</v>
      </c>
      <c r="C279" s="257" t="str">
        <f>VLOOKUP(A279,'[2]1800 K'!$A$10:$M$304,3,FALSE)</f>
        <v>BLS</v>
      </c>
      <c r="D279" s="261">
        <f>VLOOKUP(A279,'[2]1800 K'!$A$10:$M$304,4,FALSE)</f>
        <v>79120</v>
      </c>
      <c r="E279" s="260">
        <f>VLOOKUP(A279,'[2]1800 K'!$A$10:$M$304,5,FALSE)</f>
        <v>69403</v>
      </c>
      <c r="F279" s="259">
        <f>VLOOKUP(A279,'[2]1800 K'!$A$10:$M$304,6,FALSE)</f>
        <v>0.87718655207280083</v>
      </c>
      <c r="G279" s="260">
        <f>VLOOKUP(A279,'[2]1800 K'!$A$10:$M$304,7,FALSE)</f>
        <v>3017.521739130435</v>
      </c>
    </row>
    <row r="280" spans="1:7">
      <c r="A280" s="360" t="s">
        <v>459</v>
      </c>
      <c r="B280" s="359" t="s">
        <v>217</v>
      </c>
      <c r="C280" s="257" t="str">
        <f>VLOOKUP(A280,'[2]1800 K'!$A$10:$M$304,3,FALSE)</f>
        <v>BLS</v>
      </c>
      <c r="D280" s="261">
        <f>VLOOKUP(A280,'[2]1800 K'!$A$10:$M$304,4,FALSE)</f>
        <v>2618</v>
      </c>
      <c r="E280" s="260">
        <f>VLOOKUP(A280,'[2]1800 K'!$A$10:$M$304,5,FALSE)</f>
        <v>2304</v>
      </c>
      <c r="F280" s="259">
        <f>VLOOKUP(A280,'[2]1800 K'!$A$10:$M$304,6,FALSE)</f>
        <v>0.88006111535523301</v>
      </c>
      <c r="G280" s="260">
        <f>VLOOKUP(A280,'[2]1800 K'!$A$10:$M$304,7,FALSE)</f>
        <v>104.72727272727273</v>
      </c>
    </row>
    <row r="281" spans="1:7">
      <c r="A281" s="360" t="s">
        <v>365</v>
      </c>
      <c r="B281" s="359" t="s">
        <v>126</v>
      </c>
      <c r="C281" s="257" t="str">
        <f>VLOOKUP(A281,'[2]1800 K'!$A$10:$M$304,3,FALSE)</f>
        <v>BLS</v>
      </c>
      <c r="D281" s="261">
        <f>VLOOKUP(A281,'[2]1800 K'!$A$10:$M$304,4,FALSE)</f>
        <v>52769.4</v>
      </c>
      <c r="E281" s="260">
        <f>VLOOKUP(A281,'[2]1800 K'!$A$10:$M$304,5,FALSE)</f>
        <v>46441</v>
      </c>
      <c r="F281" s="259">
        <f>VLOOKUP(A281,'[2]1800 K'!$A$10:$M$304,6,FALSE)</f>
        <v>0.88007443707906474</v>
      </c>
      <c r="G281" s="260">
        <f>VLOOKUP(A281,'[2]1800 K'!$A$10:$M$304,7,FALSE)</f>
        <v>2091.9369369369369</v>
      </c>
    </row>
    <row r="282" spans="1:7">
      <c r="A282" s="360" t="s">
        <v>557</v>
      </c>
      <c r="B282" s="359" t="s">
        <v>262</v>
      </c>
      <c r="C282" s="257" t="str">
        <f>VLOOKUP(A282,'[2]1800 K'!$A$10:$M$304,3,FALSE)</f>
        <v>BLS</v>
      </c>
      <c r="D282" s="261">
        <f>VLOOKUP(A282,'[2]1800 K'!$A$10:$M$304,4,FALSE)</f>
        <v>7889</v>
      </c>
      <c r="E282" s="260">
        <f>VLOOKUP(A282,'[2]1800 K'!$A$10:$M$304,5,FALSE)</f>
        <v>7007</v>
      </c>
      <c r="F282" s="259">
        <f>VLOOKUP(A282,'[2]1800 K'!$A$10:$M$304,6,FALSE)</f>
        <v>0.88819875776397517</v>
      </c>
      <c r="G282" s="260">
        <f>VLOOKUP(A282,'[2]1800 K'!$A$10:$M$304,7,FALSE)</f>
        <v>304.6521739130435</v>
      </c>
    </row>
    <row r="283" spans="1:7">
      <c r="A283" s="360" t="s">
        <v>392</v>
      </c>
      <c r="B283" s="359" t="s">
        <v>152</v>
      </c>
      <c r="C283" s="257" t="str">
        <f>VLOOKUP(A283,'[2]1800 K'!$A$10:$M$304,3,FALSE)</f>
        <v>BL</v>
      </c>
      <c r="D283" s="261">
        <f>VLOOKUP(A283,'[2]1800 K'!$A$10:$M$304,4,FALSE)</f>
        <v>966</v>
      </c>
      <c r="E283" s="260">
        <f>VLOOKUP(A283,'[2]1800 K'!$A$10:$M$304,5,FALSE)</f>
        <v>889</v>
      </c>
      <c r="F283" s="259">
        <f>VLOOKUP(A283,'[2]1800 K'!$A$10:$M$304,6,FALSE)</f>
        <v>0.92028985507246375</v>
      </c>
      <c r="G283" s="260">
        <f>VLOOKUP(A283,'[2]1800 K'!$A$10:$M$304,7,FALSE)</f>
        <v>38.652173913043477</v>
      </c>
    </row>
    <row r="284" spans="1:7">
      <c r="A284" s="360" t="s">
        <v>576</v>
      </c>
      <c r="B284" s="359" t="s">
        <v>280</v>
      </c>
      <c r="C284" s="257" t="str">
        <f>VLOOKUP(A284,'[2]1800 K'!$A$10:$M$304,3,FALSE)</f>
        <v>BLSC</v>
      </c>
      <c r="D284" s="261">
        <f>VLOOKUP(A284,'[2]1800 K'!$A$10:$M$304,4,FALSE)</f>
        <v>13442</v>
      </c>
      <c r="E284" s="260">
        <f>VLOOKUP(A284,'[2]1800 K'!$A$10:$M$304,5,FALSE)</f>
        <v>12531</v>
      </c>
      <c r="F284" s="259">
        <f>VLOOKUP(A284,'[2]1800 K'!$A$10:$M$304,6,FALSE)</f>
        <v>0.93222734712096411</v>
      </c>
      <c r="G284" s="260">
        <f>VLOOKUP(A284,'[2]1800 K'!$A$10:$M$304,7,FALSE)</f>
        <v>569.59090909090912</v>
      </c>
    </row>
    <row r="285" spans="1:7">
      <c r="A285" s="360" t="s">
        <v>356</v>
      </c>
      <c r="B285" s="359" t="s">
        <v>117</v>
      </c>
      <c r="C285" s="257" t="str">
        <f>VLOOKUP(A285,'[2]1800 K'!$A$10:$M$304,3,FALSE)</f>
        <v>BL</v>
      </c>
      <c r="D285" s="261">
        <f>VLOOKUP(A285,'[2]1800 K'!$A$10:$M$304,4,FALSE)</f>
        <v>874</v>
      </c>
      <c r="E285" s="260">
        <f>VLOOKUP(A285,'[2]1800 K'!$A$10:$M$304,5,FALSE)</f>
        <v>820</v>
      </c>
      <c r="F285" s="259">
        <f>VLOOKUP(A285,'[2]1800 K'!$A$10:$M$304,6,FALSE)</f>
        <v>0.93821510297482835</v>
      </c>
      <c r="G285" s="260">
        <f>VLOOKUP(A285,'[2]1800 K'!$A$10:$M$304,7,FALSE)</f>
        <v>35.652173913043477</v>
      </c>
    </row>
    <row r="286" spans="1:7">
      <c r="A286" s="360" t="s">
        <v>369</v>
      </c>
      <c r="B286" s="359" t="s">
        <v>129</v>
      </c>
      <c r="C286" s="257" t="str">
        <f>VLOOKUP(A286,'[2]1800 K'!$A$10:$M$304,3,FALSE)</f>
        <v>BL</v>
      </c>
      <c r="D286" s="261">
        <f>VLOOKUP(A286,'[2]1800 K'!$A$10:$M$304,4,FALSE)</f>
        <v>8096.0000000000009</v>
      </c>
      <c r="E286" s="260">
        <f>VLOOKUP(A286,'[2]1800 K'!$A$10:$M$304,5,FALSE)</f>
        <v>7693</v>
      </c>
      <c r="F286" s="259">
        <f>VLOOKUP(A286,'[2]1800 K'!$A$10:$M$304,6,FALSE)</f>
        <v>0.95022233201581019</v>
      </c>
      <c r="G286" s="260">
        <f>VLOOKUP(A286,'[2]1800 K'!$A$10:$M$304,7,FALSE)</f>
        <v>437.10227272727269</v>
      </c>
    </row>
    <row r="287" spans="1:7">
      <c r="A287" s="360" t="s">
        <v>310</v>
      </c>
      <c r="B287" s="359" t="s">
        <v>86</v>
      </c>
      <c r="C287" s="257" t="str">
        <f>VLOOKUP(A287,'[2]1800 K'!$A$10:$M$304,3,FALSE)</f>
        <v>BL</v>
      </c>
      <c r="D287" s="261">
        <f>VLOOKUP(A287,'[2]1800 K'!$A$10:$M$304,4,FALSE)</f>
        <v>8043</v>
      </c>
      <c r="E287" s="260">
        <f>VLOOKUP(A287,'[2]1800 K'!$A$10:$M$304,5,FALSE)</f>
        <v>8344</v>
      </c>
      <c r="F287" s="259">
        <f>VLOOKUP(A287,'[2]1800 K'!$A$10:$M$304,6,FALSE)</f>
        <v>1.0374238468233246</v>
      </c>
      <c r="G287" s="260">
        <f>VLOOKUP(A287,'[2]1800 K'!$A$10:$M$304,7,FALSE)</f>
        <v>397.33333333333331</v>
      </c>
    </row>
    <row r="288" spans="1:7">
      <c r="A288" s="360" t="s">
        <v>437</v>
      </c>
      <c r="B288" s="359" t="s">
        <v>195</v>
      </c>
      <c r="C288" s="257" t="str">
        <f>VLOOKUP(A288,'[2]1800 K'!$A$10:$M$304,3,FALSE)</f>
        <v>BL</v>
      </c>
      <c r="D288" s="261">
        <f>VLOOKUP(A288,'[2]1800 K'!$A$10:$M$304,4,FALSE)</f>
        <v>1196</v>
      </c>
      <c r="E288" s="260">
        <f>VLOOKUP(A288,'[2]1800 K'!$A$10:$M$304,5,FALSE)</f>
        <v>1244</v>
      </c>
      <c r="F288" s="259">
        <f>VLOOKUP(A288,'[2]1800 K'!$A$10:$M$304,6,FALSE)</f>
        <v>1.040133779264214</v>
      </c>
      <c r="G288" s="260">
        <f>VLOOKUP(A288,'[2]1800 K'!$A$10:$M$304,7,FALSE)</f>
        <v>54.086956521739133</v>
      </c>
    </row>
    <row r="289" spans="1:7">
      <c r="A289" s="360" t="s">
        <v>578</v>
      </c>
      <c r="B289" s="359" t="s">
        <v>282</v>
      </c>
      <c r="C289" s="257" t="str">
        <f>VLOOKUP(A289,'[2]1800 K'!$A$10:$M$304,3,FALSE)</f>
        <v>BLSC</v>
      </c>
      <c r="D289" s="261">
        <f>VLOOKUP(A289,'[2]1800 K'!$A$10:$M$304,4,FALSE)</f>
        <v>348084</v>
      </c>
      <c r="E289" s="260">
        <f>VLOOKUP(A289,'[2]1800 K'!$A$10:$M$304,5,FALSE)</f>
        <v>544096</v>
      </c>
      <c r="F289" s="259">
        <f>VLOOKUP(A289,'[2]1800 K'!$A$10:$M$304,6,FALSE)</f>
        <v>1.5631169487824779</v>
      </c>
      <c r="G289" s="260">
        <f>VLOOKUP(A289,'[2]1800 K'!$A$10:$M$304,7,FALSE)</f>
        <v>24731.636363636364</v>
      </c>
    </row>
    <row r="290" spans="1:7">
      <c r="A290" s="360" t="s">
        <v>581</v>
      </c>
      <c r="B290" s="359" t="s">
        <v>284</v>
      </c>
      <c r="C290" s="257" t="str">
        <f>VLOOKUP(A290,'[2]1800 K'!$A$10:$M$304,3,FALSE)</f>
        <v>BLS</v>
      </c>
      <c r="D290" s="261">
        <f>VLOOKUP(A290,'[2]1800 K'!$A$10:$M$304,4,FALSE)</f>
        <v>21582</v>
      </c>
      <c r="E290" s="260">
        <f>VLOOKUP(A290,'[2]1800 K'!$A$10:$M$304,5,FALSE)</f>
        <v>34780</v>
      </c>
      <c r="F290" s="259">
        <f>VLOOKUP(A290,'[2]1800 K'!$A$10:$M$304,6,FALSE)</f>
        <v>1.6115281252895932</v>
      </c>
      <c r="G290" s="260">
        <f>VLOOKUP(A290,'[2]1800 K'!$A$10:$M$304,7,FALSE)</f>
        <v>1580.909090909091</v>
      </c>
    </row>
    <row r="291" spans="1:7">
      <c r="A291" s="369"/>
      <c r="B291" s="369"/>
      <c r="C291" s="369"/>
      <c r="D291" s="107"/>
      <c r="E291" s="107"/>
      <c r="F291" s="112"/>
      <c r="G291" s="107"/>
    </row>
    <row r="292" spans="1:7">
      <c r="A292" s="125"/>
      <c r="B292" s="124"/>
      <c r="C292" s="124"/>
      <c r="D292" s="14"/>
      <c r="E292" s="14"/>
      <c r="F292" s="109"/>
      <c r="G292" s="14"/>
    </row>
    <row r="293" spans="1:7" ht="12.75" customHeight="1">
      <c r="B293" s="178" t="s">
        <v>648</v>
      </c>
      <c r="C293" s="158"/>
      <c r="D293" s="142">
        <f>'[2]1800 K'!D291</f>
        <v>23354925.497204274</v>
      </c>
      <c r="E293" s="142">
        <f>'[2]1800 K'!E291</f>
        <v>11054568</v>
      </c>
      <c r="F293" s="247">
        <f>'[2]1800 K'!F291</f>
        <v>0.47332919136579127</v>
      </c>
      <c r="G293" s="142">
        <f>'[2]1800 K'!G291</f>
        <v>501702.1486342983</v>
      </c>
    </row>
    <row r="294" spans="1:7" ht="12.75" customHeight="1">
      <c r="B294" s="169"/>
      <c r="C294" s="158"/>
      <c r="D294" s="158"/>
      <c r="E294" s="158"/>
      <c r="F294" s="158"/>
      <c r="G294" s="158"/>
    </row>
    <row r="295" spans="1:7" s="331" customFormat="1" ht="12.75" customHeight="1">
      <c r="A295" s="336"/>
      <c r="B295" s="396" t="s">
        <v>646</v>
      </c>
      <c r="C295" s="332"/>
      <c r="D295" s="392">
        <v>23425439</v>
      </c>
      <c r="E295" s="392">
        <v>10734656</v>
      </c>
      <c r="F295" s="393">
        <v>0.45824780487571654</v>
      </c>
      <c r="G295" s="392">
        <v>482133.40032294206</v>
      </c>
    </row>
    <row r="296" spans="1:7" s="331" customFormat="1" ht="12.75" customHeight="1">
      <c r="A296" s="336"/>
      <c r="B296" s="362" t="s">
        <v>642</v>
      </c>
      <c r="C296" s="158"/>
      <c r="D296" s="356">
        <v>23258849</v>
      </c>
      <c r="E296" s="356">
        <v>10861035</v>
      </c>
      <c r="F296" s="355">
        <v>0.46696356298628533</v>
      </c>
      <c r="G296" s="356">
        <v>486813.60576936393</v>
      </c>
    </row>
    <row r="297" spans="1:7" s="287" customFormat="1" ht="12.75" customHeight="1">
      <c r="A297" s="290"/>
      <c r="B297" s="291" t="s">
        <v>641</v>
      </c>
      <c r="C297" s="158"/>
      <c r="D297" s="294">
        <v>20774737</v>
      </c>
      <c r="E297" s="294">
        <v>10194325</v>
      </c>
      <c r="F297" s="293">
        <v>0.49070777646908359</v>
      </c>
      <c r="G297" s="294">
        <v>503146.2297552597</v>
      </c>
    </row>
    <row r="298" spans="1:7" ht="12.75" customHeight="1">
      <c r="B298" s="126" t="s">
        <v>640</v>
      </c>
      <c r="C298" s="158"/>
      <c r="D298" s="142">
        <v>20686401</v>
      </c>
      <c r="E298" s="142">
        <v>10142723</v>
      </c>
      <c r="F298" s="143">
        <v>0.4903087298752451</v>
      </c>
      <c r="G298" s="142">
        <v>504449.56565447792</v>
      </c>
    </row>
    <row r="299" spans="1:7" ht="12.75" customHeight="1">
      <c r="B299" s="126" t="s">
        <v>636</v>
      </c>
      <c r="C299" s="158"/>
      <c r="D299" s="142">
        <v>21464302</v>
      </c>
      <c r="E299" s="142">
        <v>10277329</v>
      </c>
      <c r="F299" s="143">
        <v>0.478810305594843</v>
      </c>
      <c r="G299" s="142">
        <v>490671.95909901772</v>
      </c>
    </row>
    <row r="300" spans="1:7" ht="7.5" customHeight="1">
      <c r="A300" s="181"/>
    </row>
    <row r="301" spans="1:7" s="191" customFormat="1">
      <c r="A301" s="191" t="s">
        <v>625</v>
      </c>
    </row>
    <row r="302" spans="1:7" s="191" customFormat="1">
      <c r="A302" s="191" t="s">
        <v>659</v>
      </c>
    </row>
    <row r="303" spans="1:7" s="110" customFormat="1">
      <c r="A303" s="110" t="s">
        <v>626</v>
      </c>
    </row>
    <row r="304" spans="1:7" s="110" customFormat="1">
      <c r="A304" s="110" t="s">
        <v>627</v>
      </c>
    </row>
    <row r="305" spans="1:1" s="110" customFormat="1">
      <c r="A305" s="110" t="s">
        <v>661</v>
      </c>
    </row>
  </sheetData>
  <autoFilter ref="A10:G291">
    <sortState ref="A11:G291">
      <sortCondition ref="F10:F291"/>
    </sortState>
  </autoFilter>
  <sortState ref="A12:G291">
    <sortCondition ref="F12:F291"/>
  </sortState>
  <mergeCells count="5">
    <mergeCell ref="A1:G1"/>
    <mergeCell ref="A2:G2"/>
    <mergeCell ref="A3:G3"/>
    <mergeCell ref="A4:G4"/>
    <mergeCell ref="A5:G5"/>
  </mergeCells>
  <printOptions horizontalCentered="1"/>
  <pageMargins left="0.5" right="0.5" top="0.75" bottom="0.75" header="0.5" footer="0.4"/>
  <pageSetup scale="75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296"/>
  <sheetViews>
    <sheetView zoomScaleNormal="100" workbookViewId="0">
      <selection sqref="A1:J1"/>
    </sheetView>
  </sheetViews>
  <sheetFormatPr defaultColWidth="9.109375" defaultRowHeight="13.2"/>
  <cols>
    <col min="1" max="1" width="7.6640625" style="125" customWidth="1"/>
    <col min="2" max="2" width="26.6640625" style="2" customWidth="1"/>
    <col min="3" max="3" width="7.6640625" style="2" customWidth="1"/>
    <col min="4" max="9" width="13.33203125" style="122" customWidth="1"/>
    <col min="10" max="10" width="14.6640625" style="122" customWidth="1"/>
    <col min="11" max="243" width="11.44140625" style="2" customWidth="1"/>
    <col min="244" max="16384" width="9.109375" style="2"/>
  </cols>
  <sheetData>
    <row r="1" spans="1:12" s="113" customFormat="1" ht="13.5" customHeight="1">
      <c r="A1" s="397" t="s">
        <v>15</v>
      </c>
      <c r="B1" s="397"/>
      <c r="C1" s="397"/>
      <c r="D1" s="397"/>
      <c r="E1" s="397"/>
      <c r="F1" s="397"/>
      <c r="G1" s="397"/>
      <c r="H1" s="397"/>
      <c r="I1" s="397"/>
      <c r="J1" s="397"/>
    </row>
    <row r="2" spans="1:12" s="113" customFormat="1" ht="12" customHeight="1">
      <c r="A2" s="397" t="s">
        <v>297</v>
      </c>
      <c r="B2" s="397"/>
      <c r="C2" s="397"/>
      <c r="D2" s="397"/>
      <c r="E2" s="397"/>
      <c r="F2" s="397"/>
      <c r="G2" s="397"/>
      <c r="H2" s="397"/>
      <c r="I2" s="397"/>
      <c r="J2" s="397"/>
    </row>
    <row r="3" spans="1:12" s="113" customFormat="1" ht="15" customHeight="1">
      <c r="A3" s="397" t="s">
        <v>16</v>
      </c>
      <c r="B3" s="397"/>
      <c r="C3" s="397"/>
      <c r="D3" s="397"/>
      <c r="E3" s="397"/>
      <c r="F3" s="397"/>
      <c r="G3" s="397"/>
      <c r="H3" s="397"/>
      <c r="I3" s="397"/>
      <c r="J3" s="397"/>
    </row>
    <row r="4" spans="1:12" s="113" customFormat="1" ht="12.9" customHeight="1">
      <c r="A4" s="397" t="s">
        <v>644</v>
      </c>
      <c r="B4" s="397"/>
      <c r="C4" s="397"/>
      <c r="D4" s="397"/>
      <c r="E4" s="397"/>
      <c r="F4" s="397"/>
      <c r="G4" s="397"/>
      <c r="H4" s="397"/>
      <c r="I4" s="397"/>
      <c r="J4" s="397"/>
    </row>
    <row r="5" spans="1:12" s="9" customFormat="1" ht="12.9" customHeight="1">
      <c r="A5" s="125"/>
      <c r="C5" s="2"/>
      <c r="D5" s="52"/>
      <c r="F5" s="52"/>
      <c r="G5" s="52"/>
      <c r="H5" s="53"/>
      <c r="I5" s="53"/>
      <c r="J5" s="53"/>
    </row>
    <row r="6" spans="1:12" s="9" customFormat="1" ht="14.1" customHeight="1">
      <c r="A6" s="3"/>
      <c r="B6" s="23"/>
      <c r="C6" s="24"/>
      <c r="D6" s="25" t="s">
        <v>9</v>
      </c>
      <c r="E6" s="26" t="s">
        <v>10</v>
      </c>
      <c r="F6" s="25" t="s">
        <v>11</v>
      </c>
      <c r="G6" s="26" t="s">
        <v>12</v>
      </c>
      <c r="H6" s="26" t="s">
        <v>13</v>
      </c>
      <c r="I6" s="26" t="s">
        <v>295</v>
      </c>
      <c r="J6" s="115" t="s">
        <v>17</v>
      </c>
    </row>
    <row r="7" spans="1:12" s="9" customFormat="1" ht="14.1" customHeight="1">
      <c r="A7" s="363" t="s">
        <v>7</v>
      </c>
      <c r="B7" s="369" t="s">
        <v>343</v>
      </c>
      <c r="C7" s="363" t="s">
        <v>8</v>
      </c>
      <c r="D7" s="364" t="s">
        <v>19</v>
      </c>
      <c r="E7" s="364" t="s">
        <v>19</v>
      </c>
      <c r="F7" s="365" t="s">
        <v>19</v>
      </c>
      <c r="G7" s="364" t="s">
        <v>19</v>
      </c>
      <c r="H7" s="364" t="s">
        <v>19</v>
      </c>
      <c r="I7" s="364" t="s">
        <v>19</v>
      </c>
      <c r="J7" s="370" t="s">
        <v>19</v>
      </c>
    </row>
    <row r="8" spans="1:12" s="9" customFormat="1" ht="14.1" customHeight="1">
      <c r="A8" s="361" t="s">
        <v>4</v>
      </c>
      <c r="B8" s="361"/>
      <c r="C8" s="361" t="s">
        <v>5</v>
      </c>
      <c r="D8" s="366" t="s">
        <v>6</v>
      </c>
      <c r="E8" s="366" t="s">
        <v>6</v>
      </c>
      <c r="F8" s="367" t="s">
        <v>6</v>
      </c>
      <c r="G8" s="366" t="s">
        <v>6</v>
      </c>
      <c r="H8" s="366" t="s">
        <v>6</v>
      </c>
      <c r="I8" s="366" t="s">
        <v>294</v>
      </c>
      <c r="J8" s="371" t="s">
        <v>18</v>
      </c>
    </row>
    <row r="9" spans="1:12" ht="12.75" customHeight="1">
      <c r="A9" s="374" t="s">
        <v>298</v>
      </c>
      <c r="B9" s="359" t="s">
        <v>73</v>
      </c>
      <c r="C9" s="373" t="str">
        <f>VLOOKUP(A9,'[1]981800B'!$A$9:$M$306,3,TRUE)</f>
        <v>BL</v>
      </c>
      <c r="D9" s="372">
        <f>VLOOKUP(A9,'[1]981800B'!$A$9:$M$306,4,TRUE)</f>
        <v>0.62777965957001514</v>
      </c>
      <c r="E9" s="372">
        <f>VLOOKUP(A9,'[1]981800B'!$A$9:$M$306,5,TRUE)</f>
        <v>1.7477590608296227</v>
      </c>
      <c r="F9" s="372">
        <f>VLOOKUP(A9,'[1]981800B'!$A$9:$M$306,6,TRUE)</f>
        <v>5.4177519755867952E-2</v>
      </c>
      <c r="G9" s="372">
        <f>VLOOKUP(A9,'[1]981800B'!$A$9:$M$306,7,TRUE)</f>
        <v>0.68270088477018998</v>
      </c>
      <c r="H9" s="372">
        <f>VLOOKUP(A9,'[1]981800B'!$A$9:$M$306,8,TRUE)</f>
        <v>1.5207110578177059E-2</v>
      </c>
      <c r="I9" s="372">
        <f>VLOOKUP(A9,'[1]981800B'!$A$9:$M$306,9,TRUE)</f>
        <v>0</v>
      </c>
      <c r="J9" s="372">
        <f>VLOOKUP(A9,'[1]981800B'!$A$9:$M$306,10,TRUE)</f>
        <v>-2.1276242355038733</v>
      </c>
    </row>
    <row r="10" spans="1:12" ht="12.75" customHeight="1">
      <c r="A10" s="360" t="s">
        <v>299</v>
      </c>
      <c r="B10" s="359" t="s">
        <v>74</v>
      </c>
      <c r="C10" s="215" t="str">
        <f>VLOOKUP(A10,'[1]981800B'!$A$9:$M$306,3,TRUE)</f>
        <v>BL S</v>
      </c>
      <c r="D10" s="132">
        <f>VLOOKUP(A10,'[1]981800B'!$A$9:$M$306,4,TRUE)</f>
        <v>0.50574636300013887</v>
      </c>
      <c r="E10" s="132">
        <f>VLOOKUP(A10,'[1]981800B'!$A$9:$M$306,5,TRUE)</f>
        <v>0.38513015825993324</v>
      </c>
      <c r="F10" s="132">
        <f>VLOOKUP(A10,'[1]981800B'!$A$9:$M$306,6,TRUE)</f>
        <v>4.789963667708972E-2</v>
      </c>
      <c r="G10" s="132">
        <f>VLOOKUP(A10,'[1]981800B'!$A$9:$M$306,7,TRUE)</f>
        <v>7.1713580523310713E-2</v>
      </c>
      <c r="H10" s="132">
        <f>VLOOKUP(A10,'[1]981800B'!$A$9:$M$306,8,TRUE)</f>
        <v>9.1007878207495924E-3</v>
      </c>
      <c r="I10" s="132">
        <f>VLOOKUP(A10,'[1]981800B'!$A$9:$M$306,9,TRUE)</f>
        <v>0</v>
      </c>
      <c r="J10" s="132">
        <f>VLOOKUP(A10,'[1]981800B'!$A$9:$M$306,10,TRUE)</f>
        <v>-1.9590526281222181E-2</v>
      </c>
      <c r="K10" s="215"/>
      <c r="L10" s="217"/>
    </row>
    <row r="11" spans="1:12" ht="12.75" customHeight="1">
      <c r="A11" s="360" t="s">
        <v>300</v>
      </c>
      <c r="B11" s="359" t="s">
        <v>75</v>
      </c>
      <c r="C11" s="248" t="str">
        <f>VLOOKUP(A11,'[1]981800B'!$A$9:$M$306,3,TRUE)</f>
        <v>BL  </v>
      </c>
      <c r="D11" s="249">
        <f>VLOOKUP(A11,'[1]981800B'!$A$9:$M$306,4,TRUE)</f>
        <v>0.67093603254998013</v>
      </c>
      <c r="E11" s="249">
        <f>VLOOKUP(A11,'[1]981800B'!$A$9:$M$306,5,TRUE)</f>
        <v>0.77366304940793906</v>
      </c>
      <c r="F11" s="249">
        <f>VLOOKUP(A11,'[1]981800B'!$A$9:$M$306,6,TRUE)</f>
        <v>5.9444762373378111E-2</v>
      </c>
      <c r="G11" s="249">
        <f>VLOOKUP(A11,'[1]981800B'!$A$9:$M$306,7,TRUE)</f>
        <v>0.15512692774129019</v>
      </c>
      <c r="H11" s="249">
        <f>VLOOKUP(A11,'[1]981800B'!$A$9:$M$306,8,TRUE)</f>
        <v>2.8708453448072994E-2</v>
      </c>
      <c r="I11" s="249">
        <f>VLOOKUP(A11,'[1]981800B'!$A$9:$M$306,9,TRUE)</f>
        <v>0</v>
      </c>
      <c r="J11" s="249">
        <f>VLOOKUP(A11,'[1]981800B'!$A$9:$M$306,10,TRUE)</f>
        <v>-0.6878792255206605</v>
      </c>
    </row>
    <row r="12" spans="1:12" ht="12.75" customHeight="1">
      <c r="A12" s="360" t="s">
        <v>301</v>
      </c>
      <c r="B12" s="359" t="s">
        <v>76</v>
      </c>
      <c r="C12" s="248" t="str">
        <f>VLOOKUP(A12,'[1]981800B'!$A$9:$M$306,3,TRUE)</f>
        <v>BL  </v>
      </c>
      <c r="D12" s="249">
        <f>VLOOKUP(A12,'[1]981800B'!$A$9:$M$306,4,TRUE)</f>
        <v>0.59479725947562989</v>
      </c>
      <c r="E12" s="249">
        <f>VLOOKUP(A12,'[1]981800B'!$A$9:$M$306,5,TRUE)</f>
        <v>0.65178475447139317</v>
      </c>
      <c r="F12" s="249">
        <f>VLOOKUP(A12,'[1]981800B'!$A$9:$M$306,6,TRUE)</f>
        <v>7.2325294460714729E-3</v>
      </c>
      <c r="G12" s="249">
        <f>VLOOKUP(A12,'[1]981800B'!$A$9:$M$306,7,TRUE)</f>
        <v>0.14682859711669285</v>
      </c>
      <c r="H12" s="249">
        <f>VLOOKUP(A12,'[1]981800B'!$A$9:$M$306,8,TRUE)</f>
        <v>8.9927120638495974E-3</v>
      </c>
      <c r="I12" s="249">
        <f>VLOOKUP(A12,'[1]981800B'!$A$9:$M$306,9,TRUE)</f>
        <v>0</v>
      </c>
      <c r="J12" s="249">
        <f>VLOOKUP(A12,'[1]981800B'!$A$9:$M$306,10,TRUE)</f>
        <v>-0.40963585257363688</v>
      </c>
    </row>
    <row r="13" spans="1:12" ht="12.75" customHeight="1">
      <c r="A13" s="360" t="s">
        <v>302</v>
      </c>
      <c r="B13" s="359" t="s">
        <v>77</v>
      </c>
      <c r="C13" s="248" t="str">
        <f>VLOOKUP(A13,'[1]981800B'!$A$9:$M$306,3,TRUE)</f>
        <v>BL S</v>
      </c>
      <c r="D13" s="249">
        <f>VLOOKUP(A13,'[1]981800B'!$A$9:$M$306,4,TRUE)</f>
        <v>0.49234478865570602</v>
      </c>
      <c r="E13" s="249">
        <f>VLOOKUP(A13,'[1]981800B'!$A$9:$M$306,5,TRUE)</f>
        <v>0.43895532500862339</v>
      </c>
      <c r="F13" s="249">
        <f>VLOOKUP(A13,'[1]981800B'!$A$9:$M$306,6,TRUE)</f>
        <v>3.6374745376377429E-2</v>
      </c>
      <c r="G13" s="249">
        <f>VLOOKUP(A13,'[1]981800B'!$A$9:$M$306,7,TRUE)</f>
        <v>0.10023555179342562</v>
      </c>
      <c r="H13" s="249">
        <f>VLOOKUP(A13,'[1]981800B'!$A$9:$M$306,8,TRUE)</f>
        <v>1.3385442991038415E-2</v>
      </c>
      <c r="I13" s="249">
        <f>VLOOKUP(A13,'[1]981800B'!$A$9:$M$306,9,TRUE)</f>
        <v>1.2715602820602967E-2</v>
      </c>
      <c r="J13" s="249">
        <f>VLOOKUP(A13,'[1]981800B'!$A$9:$M$306,10,TRUE)</f>
        <v>-9.4011456645773608E-2</v>
      </c>
    </row>
    <row r="14" spans="1:12" ht="12.75" customHeight="1">
      <c r="A14" s="360" t="s">
        <v>303</v>
      </c>
      <c r="B14" s="359" t="s">
        <v>78</v>
      </c>
      <c r="C14" s="248" t="str">
        <f>VLOOKUP(A14,'[1]981800B'!$A$9:$M$306,3,TRUE)</f>
        <v>BL  </v>
      </c>
      <c r="D14" s="249">
        <f>VLOOKUP(A14,'[1]981800B'!$A$9:$M$306,4,TRUE)</f>
        <v>0.46682172365054048</v>
      </c>
      <c r="E14" s="249">
        <f>VLOOKUP(A14,'[1]981800B'!$A$9:$M$306,5,TRUE)</f>
        <v>0.65402937842950504</v>
      </c>
      <c r="F14" s="249">
        <f>VLOOKUP(A14,'[1]981800B'!$A$9:$M$306,6,TRUE)</f>
        <v>6.4377170495266188E-3</v>
      </c>
      <c r="G14" s="249">
        <f>VLOOKUP(A14,'[1]981800B'!$A$9:$M$306,7,TRUE)</f>
        <v>0.18262078475774296</v>
      </c>
      <c r="H14" s="249">
        <f>VLOOKUP(A14,'[1]981800B'!$A$9:$M$306,8,TRUE)</f>
        <v>1.6822328666642467E-3</v>
      </c>
      <c r="I14" s="249">
        <f>VLOOKUP(A14,'[1]981800B'!$A$9:$M$306,9,TRUE)</f>
        <v>0</v>
      </c>
      <c r="J14" s="249">
        <f>VLOOKUP(A14,'[1]981800B'!$A$9:$M$306,10,TRUE)</f>
        <v>-0.31159183675397956</v>
      </c>
    </row>
    <row r="15" spans="1:12" ht="12.75" customHeight="1">
      <c r="A15" s="360" t="s">
        <v>304</v>
      </c>
      <c r="B15" s="359" t="s">
        <v>79</v>
      </c>
      <c r="C15" s="248" t="str">
        <f>VLOOKUP(A15,'[1]981800B'!$A$9:$M$306,3,TRUE)</f>
        <v>BL SC</v>
      </c>
      <c r="D15" s="249">
        <f>VLOOKUP(A15,'[1]981800B'!$A$9:$M$306,4,TRUE)</f>
        <v>0.46036297244955637</v>
      </c>
      <c r="E15" s="249">
        <f>VLOOKUP(A15,'[1]981800B'!$A$9:$M$306,5,TRUE)</f>
        <v>0.45345663114758394</v>
      </c>
      <c r="F15" s="249">
        <f>VLOOKUP(A15,'[1]981800B'!$A$9:$M$306,6,TRUE)</f>
        <v>6.0410169172985362E-2</v>
      </c>
      <c r="G15" s="249">
        <f>VLOOKUP(A15,'[1]981800B'!$A$9:$M$306,7,TRUE)</f>
        <v>8.6048668982048299E-2</v>
      </c>
      <c r="H15" s="249">
        <f>VLOOKUP(A15,'[1]981800B'!$A$9:$M$306,8,TRUE)</f>
        <v>4.9647731323492726E-2</v>
      </c>
      <c r="I15" s="249">
        <f>VLOOKUP(A15,'[1]981800B'!$A$9:$M$306,9,TRUE)</f>
        <v>1.0331053412355473E-3</v>
      </c>
      <c r="J15" s="249">
        <f>VLOOKUP(A15,'[1]981800B'!$A$9:$M$306,10,TRUE)</f>
        <v>-0.11095927841690233</v>
      </c>
    </row>
    <row r="16" spans="1:12" ht="12.75" customHeight="1">
      <c r="A16" s="360" t="s">
        <v>296</v>
      </c>
      <c r="B16" s="359" t="s">
        <v>80</v>
      </c>
      <c r="C16" s="248" t="str">
        <f>VLOOKUP(A16,'[1]981800B'!$A$9:$M$306,3,TRUE)</f>
        <v>BL  </v>
      </c>
      <c r="D16" s="249">
        <f>VLOOKUP(A16,'[1]981800B'!$A$9:$M$306,4,TRUE)</f>
        <v>0.79999185922088045</v>
      </c>
      <c r="E16" s="249">
        <f>VLOOKUP(A16,'[1]981800B'!$A$9:$M$306,5,TRUE)</f>
        <v>0.7704251756725341</v>
      </c>
      <c r="F16" s="249">
        <f>VLOOKUP(A16,'[1]981800B'!$A$9:$M$306,6,TRUE)</f>
        <v>4.1143497670093364E-2</v>
      </c>
      <c r="G16" s="249">
        <f>VLOOKUP(A16,'[1]981800B'!$A$9:$M$306,7,TRUE)</f>
        <v>0.19976623912442792</v>
      </c>
      <c r="H16" s="249">
        <f>VLOOKUP(A16,'[1]981800B'!$A$9:$M$306,8,TRUE)</f>
        <v>6.474893915472099E-3</v>
      </c>
      <c r="I16" s="249">
        <f>VLOOKUP(A16,'[1]981800B'!$A$9:$M$306,9,TRUE)</f>
        <v>0</v>
      </c>
      <c r="J16" s="249">
        <f>VLOOKUP(A16,'[1]981800B'!$A$9:$M$306,10,TRUE)</f>
        <v>-0.81780166560340806</v>
      </c>
    </row>
    <row r="17" spans="1:10" ht="12.75" customHeight="1">
      <c r="A17" s="360" t="s">
        <v>305</v>
      </c>
      <c r="B17" s="359" t="s">
        <v>81</v>
      </c>
      <c r="C17" s="248" t="str">
        <f>VLOOKUP(A17,'[1]981800B'!$A$9:$M$306,3,TRUE)</f>
        <v>BL S</v>
      </c>
      <c r="D17" s="249">
        <f>VLOOKUP(A17,'[1]981800B'!$A$9:$M$306,4,TRUE)</f>
        <v>0.42269883472093739</v>
      </c>
      <c r="E17" s="249">
        <f>VLOOKUP(A17,'[1]981800B'!$A$9:$M$306,5,TRUE)</f>
        <v>0.42800147335471028</v>
      </c>
      <c r="F17" s="249">
        <f>VLOOKUP(A17,'[1]981800B'!$A$9:$M$306,6,TRUE)</f>
        <v>3.7018433931583723E-2</v>
      </c>
      <c r="G17" s="249">
        <f>VLOOKUP(A17,'[1]981800B'!$A$9:$M$306,7,TRUE)</f>
        <v>0.11795726038563366</v>
      </c>
      <c r="H17" s="249">
        <f>VLOOKUP(A17,'[1]981800B'!$A$9:$M$306,8,TRUE)</f>
        <v>1.0998092655730601E-2</v>
      </c>
      <c r="I17" s="249">
        <f>VLOOKUP(A17,'[1]981800B'!$A$9:$M$306,9,TRUE)</f>
        <v>0</v>
      </c>
      <c r="J17" s="249">
        <f>VLOOKUP(A17,'[1]981800B'!$A$9:$M$306,10,TRUE)</f>
        <v>-1.6674095048595423E-2</v>
      </c>
    </row>
    <row r="18" spans="1:10" ht="12.75" customHeight="1">
      <c r="A18" s="360" t="s">
        <v>306</v>
      </c>
      <c r="B18" s="359" t="s">
        <v>82</v>
      </c>
      <c r="C18" s="248" t="str">
        <f>VLOOKUP(A18,'[1]981800B'!$A$9:$M$306,3,TRUE)</f>
        <v>BL S</v>
      </c>
      <c r="D18" s="249">
        <f>VLOOKUP(A18,'[1]981800B'!$A$9:$M$306,4,TRUE)</f>
        <v>0.42407981063057282</v>
      </c>
      <c r="E18" s="249">
        <f>VLOOKUP(A18,'[1]981800B'!$A$9:$M$306,5,TRUE)</f>
        <v>0.47599718235303329</v>
      </c>
      <c r="F18" s="249">
        <f>VLOOKUP(A18,'[1]981800B'!$A$9:$M$306,6,TRUE)</f>
        <v>0.16052560268023605</v>
      </c>
      <c r="G18" s="249">
        <f>VLOOKUP(A18,'[1]981800B'!$A$9:$M$306,7,TRUE)</f>
        <v>0.12063720366596614</v>
      </c>
      <c r="H18" s="249">
        <f>VLOOKUP(A18,'[1]981800B'!$A$9:$M$306,8,TRUE)</f>
        <v>5.5059731677211026E-3</v>
      </c>
      <c r="I18" s="249">
        <f>VLOOKUP(A18,'[1]981800B'!$A$9:$M$306,9,TRUE)</f>
        <v>0</v>
      </c>
      <c r="J18" s="249">
        <f>VLOOKUP(A18,'[1]981800B'!$A$9:$M$306,10,TRUE)</f>
        <v>-0.18674577249752958</v>
      </c>
    </row>
    <row r="19" spans="1:10" ht="12.75" customHeight="1">
      <c r="A19" s="360" t="s">
        <v>307</v>
      </c>
      <c r="B19" s="359" t="s">
        <v>83</v>
      </c>
      <c r="C19" s="248" t="str">
        <f>VLOOKUP(A19,'[1]981800B'!$A$9:$M$306,3,TRUE)</f>
        <v>BL S</v>
      </c>
      <c r="D19" s="249">
        <f>VLOOKUP(A19,'[1]981800B'!$A$9:$M$306,4,TRUE)</f>
        <v>0.43766346191363431</v>
      </c>
      <c r="E19" s="249">
        <f>VLOOKUP(A19,'[1]981800B'!$A$9:$M$306,5,TRUE)</f>
        <v>0.49516112604279389</v>
      </c>
      <c r="F19" s="249">
        <f>VLOOKUP(A19,'[1]981800B'!$A$9:$M$306,6,TRUE)</f>
        <v>3.5388800752192681E-2</v>
      </c>
      <c r="G19" s="249">
        <f>VLOOKUP(A19,'[1]981800B'!$A$9:$M$306,7,TRUE)</f>
        <v>0.10394410789512323</v>
      </c>
      <c r="H19" s="249">
        <f>VLOOKUP(A19,'[1]981800B'!$A$9:$M$306,8,TRUE)</f>
        <v>6.0742750383809023E-3</v>
      </c>
      <c r="I19" s="249">
        <f>VLOOKUP(A19,'[1]981800B'!$A$9:$M$306,9,TRUE)</f>
        <v>0</v>
      </c>
      <c r="J19" s="249">
        <f>VLOOKUP(A19,'[1]981800B'!$A$9:$M$306,10,TRUE)</f>
        <v>-7.8231771642124831E-2</v>
      </c>
    </row>
    <row r="20" spans="1:10" ht="12.75" customHeight="1">
      <c r="A20" s="360" t="s">
        <v>308</v>
      </c>
      <c r="B20" s="359" t="s">
        <v>84</v>
      </c>
      <c r="C20" s="248" t="str">
        <f>VLOOKUP(A20,'[1]981800B'!$A$9:$M$306,3,TRUE)</f>
        <v>BL SC</v>
      </c>
      <c r="D20" s="249">
        <f>VLOOKUP(A20,'[1]981800B'!$A$9:$M$306,4,TRUE)</f>
        <v>0.40449992454940792</v>
      </c>
      <c r="E20" s="249">
        <f>VLOOKUP(A20,'[1]981800B'!$A$9:$M$306,5,TRUE)</f>
        <v>0.4305328933500141</v>
      </c>
      <c r="F20" s="249">
        <f>VLOOKUP(A20,'[1]981800B'!$A$9:$M$306,6,TRUE)</f>
        <v>0.10694978608379861</v>
      </c>
      <c r="G20" s="249">
        <f>VLOOKUP(A20,'[1]981800B'!$A$9:$M$306,7,TRUE)</f>
        <v>0.12072343730240612</v>
      </c>
      <c r="H20" s="249">
        <f>VLOOKUP(A20,'[1]981800B'!$A$9:$M$306,8,TRUE)</f>
        <v>1.9359743547765321E-2</v>
      </c>
      <c r="I20" s="249">
        <f>VLOOKUP(A20,'[1]981800B'!$A$9:$M$306,9,TRUE)</f>
        <v>8.8438744530462861E-3</v>
      </c>
      <c r="J20" s="249">
        <f>VLOOKUP(A20,'[1]981800B'!$A$9:$M$306,10,TRUE)</f>
        <v>-9.0909659286438349E-2</v>
      </c>
    </row>
    <row r="21" spans="1:10" ht="12.75" customHeight="1">
      <c r="A21" s="360" t="s">
        <v>309</v>
      </c>
      <c r="B21" s="359" t="s">
        <v>85</v>
      </c>
      <c r="C21" s="248" t="str">
        <f>VLOOKUP(A21,'[1]981800B'!$A$9:$M$306,3,TRUE)</f>
        <v>BL S</v>
      </c>
      <c r="D21" s="249">
        <f>VLOOKUP(A21,'[1]981800B'!$A$9:$M$306,4,TRUE)</f>
        <v>0.56762095171494342</v>
      </c>
      <c r="E21" s="249">
        <f>VLOOKUP(A21,'[1]981800B'!$A$9:$M$306,5,TRUE)</f>
        <v>0.58172247316197156</v>
      </c>
      <c r="F21" s="249">
        <f>VLOOKUP(A21,'[1]981800B'!$A$9:$M$306,6,TRUE)</f>
        <v>3.3151044763561892E-2</v>
      </c>
      <c r="G21" s="249">
        <f>VLOOKUP(A21,'[1]981800B'!$A$9:$M$306,7,TRUE)</f>
        <v>0.11706190134232565</v>
      </c>
      <c r="H21" s="249">
        <f>VLOOKUP(A21,'[1]981800B'!$A$9:$M$306,8,TRUE)</f>
        <v>1.6869068919181631E-2</v>
      </c>
      <c r="I21" s="249">
        <f>VLOOKUP(A21,'[1]981800B'!$A$9:$M$306,9,TRUE)</f>
        <v>0</v>
      </c>
      <c r="J21" s="249">
        <f>VLOOKUP(A21,'[1]981800B'!$A$9:$M$306,10,TRUE)</f>
        <v>-0.31642543990198407</v>
      </c>
    </row>
    <row r="22" spans="1:10" ht="12.75" customHeight="1">
      <c r="A22" s="360" t="s">
        <v>310</v>
      </c>
      <c r="B22" s="359" t="s">
        <v>86</v>
      </c>
      <c r="C22" s="248" t="str">
        <f>VLOOKUP(A22,'[1]981800B'!$A$9:$M$306,3,TRUE)</f>
        <v>BLM </v>
      </c>
      <c r="D22" s="249">
        <f>VLOOKUP(A22,'[1]981800B'!$A$9:$M$306,4,TRUE)</f>
        <v>0.50790860825454054</v>
      </c>
      <c r="E22" s="249">
        <f>VLOOKUP(A22,'[1]981800B'!$A$9:$M$306,5,TRUE)</f>
        <v>0.75057530255236471</v>
      </c>
      <c r="F22" s="249">
        <f>VLOOKUP(A22,'[1]981800B'!$A$9:$M$306,6,TRUE)</f>
        <v>7.3847440625259261E-2</v>
      </c>
      <c r="G22" s="249">
        <f>VLOOKUP(A22,'[1]981800B'!$A$9:$M$306,7,TRUE)</f>
        <v>0.18348133448340975</v>
      </c>
      <c r="H22" s="249">
        <f>VLOOKUP(A22,'[1]981800B'!$A$9:$M$306,8,TRUE)</f>
        <v>2.7394037153897727E-2</v>
      </c>
      <c r="I22" s="249">
        <f>VLOOKUP(A22,'[1]981800B'!$A$9:$M$306,9,TRUE)</f>
        <v>0</v>
      </c>
      <c r="J22" s="249">
        <f>VLOOKUP(A22,'[1]981800B'!$A$9:$M$306,10,TRUE)</f>
        <v>-0.54320672306947182</v>
      </c>
    </row>
    <row r="23" spans="1:10" ht="12.75" customHeight="1">
      <c r="A23" s="360" t="s">
        <v>311</v>
      </c>
      <c r="B23" s="359" t="s">
        <v>87</v>
      </c>
      <c r="C23" s="248" t="str">
        <f>VLOOKUP(A23,'[1]981800B'!$A$9:$M$306,3,TRUE)</f>
        <v>BL S</v>
      </c>
      <c r="D23" s="249">
        <f>VLOOKUP(A23,'[1]981800B'!$A$9:$M$306,4,TRUE)</f>
        <v>0.55263197774977257</v>
      </c>
      <c r="E23" s="249">
        <f>VLOOKUP(A23,'[1]981800B'!$A$9:$M$306,5,TRUE)</f>
        <v>0.58870886976530679</v>
      </c>
      <c r="F23" s="249">
        <f>VLOOKUP(A23,'[1]981800B'!$A$9:$M$306,6,TRUE)</f>
        <v>4.6585340106086212E-2</v>
      </c>
      <c r="G23" s="249">
        <f>VLOOKUP(A23,'[1]981800B'!$A$9:$M$306,7,TRUE)</f>
        <v>0.11713160069914771</v>
      </c>
      <c r="H23" s="249">
        <f>VLOOKUP(A23,'[1]981800B'!$A$9:$M$306,8,TRUE)</f>
        <v>1.9804228043303469E-2</v>
      </c>
      <c r="I23" s="249">
        <f>VLOOKUP(A23,'[1]981800B'!$A$9:$M$306,9,TRUE)</f>
        <v>0</v>
      </c>
      <c r="J23" s="249">
        <f>VLOOKUP(A23,'[1]981800B'!$A$9:$M$306,10,TRUE)</f>
        <v>-0.32486201636361678</v>
      </c>
    </row>
    <row r="24" spans="1:10" ht="12.75" customHeight="1">
      <c r="A24" s="360" t="s">
        <v>312</v>
      </c>
      <c r="B24" s="359" t="s">
        <v>88</v>
      </c>
      <c r="C24" s="248" t="str">
        <f>VLOOKUP(A24,'[1]981800B'!$A$9:$M$306,3,TRUE)</f>
        <v>BL  </v>
      </c>
      <c r="D24" s="249">
        <f>VLOOKUP(A24,'[1]981800B'!$A$9:$M$306,4,TRUE)</f>
        <v>0.45482111156974409</v>
      </c>
      <c r="E24" s="249">
        <f>VLOOKUP(A24,'[1]981800B'!$A$9:$M$306,5,TRUE)</f>
        <v>0.54903065914464722</v>
      </c>
      <c r="F24" s="249">
        <f>VLOOKUP(A24,'[1]981800B'!$A$9:$M$306,6,TRUE)</f>
        <v>3.6205502454778528E-2</v>
      </c>
      <c r="G24" s="249">
        <f>VLOOKUP(A24,'[1]981800B'!$A$9:$M$306,7,TRUE)</f>
        <v>0.11313449536202386</v>
      </c>
      <c r="H24" s="249">
        <f>VLOOKUP(A24,'[1]981800B'!$A$9:$M$306,8,TRUE)</f>
        <v>3.0629354797002663E-2</v>
      </c>
      <c r="I24" s="249">
        <f>VLOOKUP(A24,'[1]981800B'!$A$9:$M$306,9,TRUE)</f>
        <v>0</v>
      </c>
      <c r="J24" s="249">
        <f>VLOOKUP(A24,'[1]981800B'!$A$9:$M$306,10,TRUE)</f>
        <v>-0.1838211233281962</v>
      </c>
    </row>
    <row r="25" spans="1:10" ht="12.75" customHeight="1">
      <c r="A25" s="360" t="s">
        <v>313</v>
      </c>
      <c r="B25" s="359" t="s">
        <v>89</v>
      </c>
      <c r="C25" s="248" t="str">
        <f>VLOOKUP(A25,'[1]981800B'!$A$9:$M$306,3,TRUE)</f>
        <v>BLMS</v>
      </c>
      <c r="D25" s="249">
        <f>VLOOKUP(A25,'[1]981800B'!$A$9:$M$306,4,TRUE)</f>
        <v>0.4396371364661642</v>
      </c>
      <c r="E25" s="249">
        <f>VLOOKUP(A25,'[1]981800B'!$A$9:$M$306,5,TRUE)</f>
        <v>0.62990796156059481</v>
      </c>
      <c r="F25" s="249">
        <f>VLOOKUP(A25,'[1]981800B'!$A$9:$M$306,6,TRUE)</f>
        <v>9.635987170822298E-2</v>
      </c>
      <c r="G25" s="249">
        <f>VLOOKUP(A25,'[1]981800B'!$A$9:$M$306,7,TRUE)</f>
        <v>0.15159539842936373</v>
      </c>
      <c r="H25" s="249">
        <f>VLOOKUP(A25,'[1]981800B'!$A$9:$M$306,8,TRUE)</f>
        <v>4.6646567474008145E-3</v>
      </c>
      <c r="I25" s="249">
        <f>VLOOKUP(A25,'[1]981800B'!$A$9:$M$306,9,TRUE)</f>
        <v>1.8883191983963384E-2</v>
      </c>
      <c r="J25" s="249">
        <f>VLOOKUP(A25,'[1]981800B'!$A$9:$M$306,10,TRUE)</f>
        <v>-0.34104821689570974</v>
      </c>
    </row>
    <row r="26" spans="1:10" ht="12.75" customHeight="1">
      <c r="A26" s="360" t="s">
        <v>314</v>
      </c>
      <c r="B26" s="359" t="s">
        <v>90</v>
      </c>
      <c r="C26" s="248" t="str">
        <f>VLOOKUP(A26,'[1]981800B'!$A$9:$M$306,3,TRUE)</f>
        <v>BL S</v>
      </c>
      <c r="D26" s="249">
        <f>VLOOKUP(A26,'[1]981800B'!$A$9:$M$306,4,TRUE)</f>
        <v>0.43985470682125555</v>
      </c>
      <c r="E26" s="249">
        <f>VLOOKUP(A26,'[1]981800B'!$A$9:$M$306,5,TRUE)</f>
        <v>0.455316944696052</v>
      </c>
      <c r="F26" s="249">
        <f>VLOOKUP(A26,'[1]981800B'!$A$9:$M$306,6,TRUE)</f>
        <v>2.3249814015763783E-2</v>
      </c>
      <c r="G26" s="249">
        <f>VLOOKUP(A26,'[1]981800B'!$A$9:$M$306,7,TRUE)</f>
        <v>7.677449107437806E-2</v>
      </c>
      <c r="H26" s="249">
        <f>VLOOKUP(A26,'[1]981800B'!$A$9:$M$306,8,TRUE)</f>
        <v>2.1918841512291492E-2</v>
      </c>
      <c r="I26" s="249">
        <f>VLOOKUP(A26,'[1]981800B'!$A$9:$M$306,9,TRUE)</f>
        <v>0</v>
      </c>
      <c r="J26" s="249">
        <f>VLOOKUP(A26,'[1]981800B'!$A$9:$M$306,10,TRUE)</f>
        <v>-1.7114798119740832E-2</v>
      </c>
    </row>
    <row r="27" spans="1:10" ht="12.75" customHeight="1">
      <c r="A27" s="360" t="s">
        <v>315</v>
      </c>
      <c r="B27" s="359" t="s">
        <v>91</v>
      </c>
      <c r="C27" s="248" t="str">
        <f>VLOOKUP(A27,'[1]981800B'!$A$9:$M$306,3,TRUE)</f>
        <v>BLC</v>
      </c>
      <c r="D27" s="249">
        <f>VLOOKUP(A27,'[1]981800B'!$A$9:$M$306,4,TRUE)</f>
        <v>0.42524805654292769</v>
      </c>
      <c r="E27" s="249">
        <f>VLOOKUP(A27,'[1]981800B'!$A$9:$M$306,5,TRUE)</f>
        <v>0.43604285165465573</v>
      </c>
      <c r="F27" s="249">
        <f>VLOOKUP(A27,'[1]981800B'!$A$9:$M$306,6,TRUE)</f>
        <v>5.8407365367882387E-2</v>
      </c>
      <c r="G27" s="249">
        <f>VLOOKUP(A27,'[1]981800B'!$A$9:$M$306,7,TRUE)</f>
        <v>8.5086923288336308E-2</v>
      </c>
      <c r="H27" s="249">
        <f>VLOOKUP(A27,'[1]981800B'!$A$9:$M$306,8,TRUE)</f>
        <v>2.7555447323083418E-2</v>
      </c>
      <c r="I27" s="249">
        <f>VLOOKUP(A27,'[1]981800B'!$A$9:$M$306,9,TRUE)</f>
        <v>1.6930058387889989E-2</v>
      </c>
      <c r="J27" s="249">
        <f>VLOOKUP(A27,'[1]981800B'!$A$9:$M$306,10,TRUE)</f>
        <v>-4.9270702564775525E-2</v>
      </c>
    </row>
    <row r="28" spans="1:10" ht="12.75" customHeight="1">
      <c r="A28" s="360" t="s">
        <v>316</v>
      </c>
      <c r="B28" s="359" t="s">
        <v>92</v>
      </c>
      <c r="C28" s="248" t="str">
        <f>VLOOKUP(A28,'[1]981800B'!$A$9:$M$306,3,TRUE)</f>
        <v>BL S</v>
      </c>
      <c r="D28" s="249">
        <f>VLOOKUP(A28,'[1]981800B'!$A$9:$M$306,4,TRUE)</f>
        <v>0.57319615788211886</v>
      </c>
      <c r="E28" s="249">
        <f>VLOOKUP(A28,'[1]981800B'!$A$9:$M$306,5,TRUE)</f>
        <v>0.87114574777062048</v>
      </c>
      <c r="F28" s="249">
        <f>VLOOKUP(A28,'[1]981800B'!$A$9:$M$306,6,TRUE)</f>
        <v>7.0970462932758993E-2</v>
      </c>
      <c r="G28" s="249">
        <f>VLOOKUP(A28,'[1]981800B'!$A$9:$M$306,7,TRUE)</f>
        <v>0.1732433973424303</v>
      </c>
      <c r="H28" s="249">
        <f>VLOOKUP(A28,'[1]981800B'!$A$9:$M$306,8,TRUE)</f>
        <v>2.6806593225201715E-2</v>
      </c>
      <c r="I28" s="249">
        <f>VLOOKUP(A28,'[1]981800B'!$A$9:$M$306,9,TRUE)</f>
        <v>0</v>
      </c>
      <c r="J28" s="249">
        <f>VLOOKUP(A28,'[1]981800B'!$A$9:$M$306,10,TRUE)</f>
        <v>-0.7153623591531304</v>
      </c>
    </row>
    <row r="29" spans="1:10" ht="12.75" customHeight="1">
      <c r="A29" s="360" t="s">
        <v>317</v>
      </c>
      <c r="B29" s="359" t="s">
        <v>93</v>
      </c>
      <c r="C29" s="248" t="str">
        <f>VLOOKUP(A29,'[1]981800B'!$A$9:$M$306,3,TRUE)</f>
        <v>BLC</v>
      </c>
      <c r="D29" s="249">
        <f>VLOOKUP(A29,'[1]981800B'!$A$9:$M$306,4,TRUE)</f>
        <v>0.4771325411239925</v>
      </c>
      <c r="E29" s="249">
        <f>VLOOKUP(A29,'[1]981800B'!$A$9:$M$306,5,TRUE)</f>
        <v>0.53515364344598415</v>
      </c>
      <c r="F29" s="249">
        <f>VLOOKUP(A29,'[1]981800B'!$A$9:$M$306,6,TRUE)</f>
        <v>6.5107668311894754E-2</v>
      </c>
      <c r="G29" s="249">
        <f>VLOOKUP(A29,'[1]981800B'!$A$9:$M$306,7,TRUE)</f>
        <v>0.10656124216829638</v>
      </c>
      <c r="H29" s="249">
        <f>VLOOKUP(A29,'[1]981800B'!$A$9:$M$306,8,TRUE)</f>
        <v>8.3714542382356223E-5</v>
      </c>
      <c r="I29" s="249">
        <f>VLOOKUP(A29,'[1]981800B'!$A$9:$M$306,9,TRUE)</f>
        <v>4.0936503244254829E-3</v>
      </c>
      <c r="J29" s="249">
        <f>VLOOKUP(A29,'[1]981800B'!$A$9:$M$306,10,TRUE)</f>
        <v>-0.18813245991697564</v>
      </c>
    </row>
    <row r="30" spans="1:10" ht="12.75" customHeight="1">
      <c r="A30" s="360" t="s">
        <v>318</v>
      </c>
      <c r="B30" s="359" t="s">
        <v>94</v>
      </c>
      <c r="C30" s="248" t="str">
        <f>VLOOKUP(A30,'[1]981800B'!$A$9:$M$306,3,TRUE)</f>
        <v>BL S</v>
      </c>
      <c r="D30" s="249">
        <f>VLOOKUP(A30,'[1]981800B'!$A$9:$M$306,4,TRUE)</f>
        <v>0.60713805697481038</v>
      </c>
      <c r="E30" s="249">
        <f>VLOOKUP(A30,'[1]981800B'!$A$9:$M$306,5,TRUE)</f>
        <v>0.97403630197268909</v>
      </c>
      <c r="F30" s="249">
        <f>VLOOKUP(A30,'[1]981800B'!$A$9:$M$306,6,TRUE)</f>
        <v>6.7735929850229276E-2</v>
      </c>
      <c r="G30" s="249">
        <f>VLOOKUP(A30,'[1]981800B'!$A$9:$M$306,7,TRUE)</f>
        <v>0.23611144184080751</v>
      </c>
      <c r="H30" s="249">
        <f>VLOOKUP(A30,'[1]981800B'!$A$9:$M$306,8,TRUE)</f>
        <v>3.000008701869537E-2</v>
      </c>
      <c r="I30" s="249">
        <f>VLOOKUP(A30,'[1]981800B'!$A$9:$M$306,9,TRUE)</f>
        <v>0</v>
      </c>
      <c r="J30" s="249">
        <f>VLOOKUP(A30,'[1]981800B'!$A$9:$M$306,10,TRUE)</f>
        <v>-0.91502181765723167</v>
      </c>
    </row>
    <row r="31" spans="1:10" ht="12.75" customHeight="1">
      <c r="A31" s="360" t="s">
        <v>319</v>
      </c>
      <c r="B31" s="359" t="s">
        <v>95</v>
      </c>
      <c r="C31" s="248" t="str">
        <f>VLOOKUP(A31,'[1]981800B'!$A$9:$M$306,3,TRUE)</f>
        <v>BL  </v>
      </c>
      <c r="D31" s="249">
        <f>VLOOKUP(A31,'[1]981800B'!$A$9:$M$306,4,TRUE)</f>
        <v>0.47655699389359246</v>
      </c>
      <c r="E31" s="249">
        <f>VLOOKUP(A31,'[1]981800B'!$A$9:$M$306,5,TRUE)</f>
        <v>0.73422487169244932</v>
      </c>
      <c r="F31" s="249">
        <f>VLOOKUP(A31,'[1]981800B'!$A$9:$M$306,6,TRUE)</f>
        <v>3.9696463159532444E-2</v>
      </c>
      <c r="G31" s="249">
        <f>VLOOKUP(A31,'[1]981800B'!$A$9:$M$306,7,TRUE)</f>
        <v>0.11896605771025583</v>
      </c>
      <c r="H31" s="249">
        <f>VLOOKUP(A31,'[1]981800B'!$A$9:$M$306,8,TRUE)</f>
        <v>1.5501742190193599E-2</v>
      </c>
      <c r="I31" s="249">
        <f>VLOOKUP(A31,'[1]981800B'!$A$9:$M$306,9,TRUE)</f>
        <v>4.8282042850394585E-2</v>
      </c>
      <c r="J31" s="249">
        <f>VLOOKUP(A31,'[1]981800B'!$A$9:$M$306,10,TRUE)</f>
        <v>-0.43322817149641812</v>
      </c>
    </row>
    <row r="32" spans="1:10" ht="12.75" customHeight="1">
      <c r="A32" s="360" t="s">
        <v>320</v>
      </c>
      <c r="B32" s="359" t="s">
        <v>96</v>
      </c>
      <c r="C32" s="248" t="str">
        <f>VLOOKUP(A32,'[1]981800B'!$A$9:$M$306,3,TRUE)</f>
        <v>BL  </v>
      </c>
      <c r="D32" s="249">
        <f>VLOOKUP(A32,'[1]981800B'!$A$9:$M$306,4,TRUE)</f>
        <v>0.41103701080387722</v>
      </c>
      <c r="E32" s="249">
        <f>VLOOKUP(A32,'[1]981800B'!$A$9:$M$306,5,TRUE)</f>
        <v>0.46839795689399533</v>
      </c>
      <c r="F32" s="249">
        <f>VLOOKUP(A32,'[1]981800B'!$A$9:$M$306,6,TRUE)</f>
        <v>3.9622439985580911E-2</v>
      </c>
      <c r="G32" s="249">
        <f>VLOOKUP(A32,'[1]981800B'!$A$9:$M$306,7,TRUE)</f>
        <v>9.0740033168982243E-2</v>
      </c>
      <c r="H32" s="249">
        <f>VLOOKUP(A32,'[1]981800B'!$A$9:$M$306,8,TRUE)</f>
        <v>7.5479733987319679E-3</v>
      </c>
      <c r="I32" s="249">
        <f>VLOOKUP(A32,'[1]981800B'!$A$9:$M$306,9,TRUE)</f>
        <v>2.2281767978532129E-3</v>
      </c>
      <c r="J32" s="249">
        <f>VLOOKUP(A32,'[1]981800B'!$A$9:$M$306,10,TRUE)</f>
        <v>-1.9573591049020803E-2</v>
      </c>
    </row>
    <row r="33" spans="1:10" ht="12.75" customHeight="1">
      <c r="A33" s="360" t="s">
        <v>321</v>
      </c>
      <c r="B33" s="359" t="s">
        <v>97</v>
      </c>
      <c r="C33" s="248" t="str">
        <f>VLOOKUP(A33,'[1]981800B'!$A$9:$M$306,3,TRUE)</f>
        <v>BLC</v>
      </c>
      <c r="D33" s="249">
        <f>VLOOKUP(A33,'[1]981800B'!$A$9:$M$306,4,TRUE)</f>
        <v>0.46045477472516888</v>
      </c>
      <c r="E33" s="249">
        <f>VLOOKUP(A33,'[1]981800B'!$A$9:$M$306,5,TRUE)</f>
        <v>0.38175528899855438</v>
      </c>
      <c r="F33" s="249">
        <f>VLOOKUP(A33,'[1]981800B'!$A$9:$M$306,6,TRUE)</f>
        <v>8.9919611197692165E-2</v>
      </c>
      <c r="G33" s="249">
        <f>VLOOKUP(A33,'[1]981800B'!$A$9:$M$306,7,TRUE)</f>
        <v>9.8438551670956637E-2</v>
      </c>
      <c r="H33" s="249">
        <f>VLOOKUP(A33,'[1]981800B'!$A$9:$M$306,8,TRUE)</f>
        <v>0</v>
      </c>
      <c r="I33" s="249">
        <f>VLOOKUP(A33,'[1]981800B'!$A$9:$M$306,9,TRUE)</f>
        <v>5.5111772658446275E-3</v>
      </c>
      <c r="J33" s="249">
        <f>VLOOKUP(A33,'[1]981800B'!$A$9:$M$306,10,TRUE)</f>
        <v>-3.6079403858216758E-2</v>
      </c>
    </row>
    <row r="34" spans="1:10" ht="12.75" customHeight="1">
      <c r="A34" s="360" t="s">
        <v>322</v>
      </c>
      <c r="B34" s="359" t="s">
        <v>98</v>
      </c>
      <c r="C34" s="248" t="str">
        <f>VLOOKUP(A34,'[1]981800B'!$A$9:$M$306,3,TRUE)</f>
        <v>BL  </v>
      </c>
      <c r="D34" s="249">
        <f>VLOOKUP(A34,'[1]981800B'!$A$9:$M$306,4,TRUE)</f>
        <v>0.47583975677732621</v>
      </c>
      <c r="E34" s="249">
        <f>VLOOKUP(A34,'[1]981800B'!$A$9:$M$306,5,TRUE)</f>
        <v>0.62961127963349695</v>
      </c>
      <c r="F34" s="249">
        <f>VLOOKUP(A34,'[1]981800B'!$A$9:$M$306,6,TRUE)</f>
        <v>2.0832866311648805E-4</v>
      </c>
      <c r="G34" s="249">
        <f>VLOOKUP(A34,'[1]981800B'!$A$9:$M$306,7,TRUE)</f>
        <v>0.1161840056743967</v>
      </c>
      <c r="H34" s="249">
        <f>VLOOKUP(A34,'[1]981800B'!$A$9:$M$306,8,TRUE)</f>
        <v>5.0656686126581705E-3</v>
      </c>
      <c r="I34" s="249">
        <f>VLOOKUP(A34,'[1]981800B'!$A$9:$M$306,9,TRUE)</f>
        <v>0</v>
      </c>
      <c r="J34" s="249">
        <f>VLOOKUP(A34,'[1]981800B'!$A$9:$M$306,10,TRUE)</f>
        <v>-0.22690903936099441</v>
      </c>
    </row>
    <row r="35" spans="1:10" ht="12.75" customHeight="1">
      <c r="A35" s="360" t="s">
        <v>323</v>
      </c>
      <c r="B35" s="359" t="s">
        <v>99</v>
      </c>
      <c r="C35" s="248" t="str">
        <f>VLOOKUP(A35,'[1]981800B'!$A$9:$M$306,3,TRUE)</f>
        <v> L  </v>
      </c>
      <c r="D35" s="249">
        <f>VLOOKUP(A35,'[1]981800B'!$A$9:$M$306,4,TRUE)</f>
        <v>0.82371691829309035</v>
      </c>
      <c r="E35" s="249">
        <f>VLOOKUP(A35,'[1]981800B'!$A$9:$M$306,5,TRUE)</f>
        <v>0.81272607932862972</v>
      </c>
      <c r="F35" s="249">
        <f>VLOOKUP(A35,'[1]981800B'!$A$9:$M$306,6,TRUE)</f>
        <v>0</v>
      </c>
      <c r="G35" s="249">
        <f>VLOOKUP(A35,'[1]981800B'!$A$9:$M$306,7,TRUE)</f>
        <v>0.24698745550797055</v>
      </c>
      <c r="H35" s="249">
        <f>VLOOKUP(A35,'[1]981800B'!$A$9:$M$306,8,TRUE)</f>
        <v>0</v>
      </c>
      <c r="I35" s="249">
        <f>VLOOKUP(A35,'[1]981800B'!$A$9:$M$306,9,TRUE)</f>
        <v>0</v>
      </c>
      <c r="J35" s="249">
        <f>VLOOKUP(A35,'[1]981800B'!$A$9:$M$306,10,TRUE)</f>
        <v>-0.88343045312969048</v>
      </c>
    </row>
    <row r="36" spans="1:10" ht="12.75" customHeight="1">
      <c r="A36" s="360" t="s">
        <v>324</v>
      </c>
      <c r="B36" s="359" t="s">
        <v>100</v>
      </c>
      <c r="C36" s="248" t="str">
        <f>VLOOKUP(A36,'[1]981800B'!$A$9:$M$306,3,TRUE)</f>
        <v>BLC</v>
      </c>
      <c r="D36" s="249">
        <f>VLOOKUP(A36,'[1]981800B'!$A$9:$M$306,4,TRUE)</f>
        <v>0.39850979113110196</v>
      </c>
      <c r="E36" s="249">
        <f>VLOOKUP(A36,'[1]981800B'!$A$9:$M$306,5,TRUE)</f>
        <v>0.44260711641538547</v>
      </c>
      <c r="F36" s="249">
        <f>VLOOKUP(A36,'[1]981800B'!$A$9:$M$306,6,TRUE)</f>
        <v>0.20907021428479655</v>
      </c>
      <c r="G36" s="249">
        <f>VLOOKUP(A36,'[1]981800B'!$A$9:$M$306,7,TRUE)</f>
        <v>0.10961212702377063</v>
      </c>
      <c r="H36" s="249">
        <f>VLOOKUP(A36,'[1]981800B'!$A$9:$M$306,8,TRUE)</f>
        <v>0</v>
      </c>
      <c r="I36" s="249">
        <f>VLOOKUP(A36,'[1]981800B'!$A$9:$M$306,9,TRUE)</f>
        <v>0</v>
      </c>
      <c r="J36" s="249">
        <f>VLOOKUP(A36,'[1]981800B'!$A$9:$M$306,10,TRUE)</f>
        <v>-0.15979924885505453</v>
      </c>
    </row>
    <row r="37" spans="1:10">
      <c r="A37" s="360" t="s">
        <v>325</v>
      </c>
      <c r="B37" s="359" t="s">
        <v>653</v>
      </c>
      <c r="C37" s="248" t="str">
        <f>VLOOKUP(A37,'[1]981800B'!$A$9:$M$306,3,TRUE)</f>
        <v>BLC</v>
      </c>
      <c r="D37" s="249">
        <f>VLOOKUP(A37,'[1]981800B'!$A$9:$M$306,4,TRUE)</f>
        <v>0.43100446775359852</v>
      </c>
      <c r="E37" s="249">
        <f>VLOOKUP(A37,'[1]981800B'!$A$9:$M$306,5,TRUE)</f>
        <v>0.3496468620162016</v>
      </c>
      <c r="F37" s="249">
        <f>VLOOKUP(A37,'[1]981800B'!$A$9:$M$306,6,TRUE)</f>
        <v>3.1910150338422247E-2</v>
      </c>
      <c r="G37" s="249">
        <f>VLOOKUP(A37,'[1]981800B'!$A$9:$M$306,7,TRUE)</f>
        <v>6.6662957915726281E-2</v>
      </c>
      <c r="H37" s="249">
        <f>VLOOKUP(A37,'[1]981800B'!$A$9:$M$306,8,TRUE)</f>
        <v>0.10185820095738689</v>
      </c>
      <c r="I37" s="249">
        <f>VLOOKUP(A37,'[1]981800B'!$A$9:$M$306,9,TRUE)</f>
        <v>1.4336966790028983E-4</v>
      </c>
      <c r="J37" s="249">
        <f>VLOOKUP(A37,'[1]981800B'!$A$9:$M$306,10,TRUE)</f>
        <v>1.8773991350764029E-2</v>
      </c>
    </row>
    <row r="38" spans="1:10">
      <c r="A38" s="360" t="s">
        <v>326</v>
      </c>
      <c r="B38" s="359" t="s">
        <v>101</v>
      </c>
      <c r="C38" s="248" t="str">
        <f>VLOOKUP(A38,'[1]981800B'!$A$9:$M$306,3,TRUE)</f>
        <v>BLC</v>
      </c>
      <c r="D38" s="249">
        <f>VLOOKUP(A38,'[1]981800B'!$A$9:$M$306,4,TRUE)</f>
        <v>0.46110620195762464</v>
      </c>
      <c r="E38" s="249">
        <f>VLOOKUP(A38,'[1]981800B'!$A$9:$M$306,5,TRUE)</f>
        <v>0.63983273750796166</v>
      </c>
      <c r="F38" s="249">
        <f>VLOOKUP(A38,'[1]981800B'!$A$9:$M$306,6,TRUE)</f>
        <v>1.1087148223892229E-3</v>
      </c>
      <c r="G38" s="249">
        <f>VLOOKUP(A38,'[1]981800B'!$A$9:$M$306,7,TRUE)</f>
        <v>9.9193051293411313E-2</v>
      </c>
      <c r="H38" s="249">
        <f>VLOOKUP(A38,'[1]981800B'!$A$9:$M$306,8,TRUE)</f>
        <v>9.5047856592317022E-3</v>
      </c>
      <c r="I38" s="249">
        <f>VLOOKUP(A38,'[1]981800B'!$A$9:$M$306,9,TRUE)</f>
        <v>0</v>
      </c>
      <c r="J38" s="249">
        <f>VLOOKUP(A38,'[1]981800B'!$A$9:$M$306,10,TRUE)</f>
        <v>-0.21074549124061842</v>
      </c>
    </row>
    <row r="39" spans="1:10">
      <c r="A39" s="360" t="s">
        <v>327</v>
      </c>
      <c r="B39" s="359" t="s">
        <v>102</v>
      </c>
      <c r="C39" s="248" t="str">
        <f>VLOOKUP(A39,'[1]981800B'!$A$9:$M$306,3,TRUE)</f>
        <v>BL SC</v>
      </c>
      <c r="D39" s="249">
        <f>VLOOKUP(A39,'[1]981800B'!$A$9:$M$306,4,TRUE)</f>
        <v>0.4801903728939429</v>
      </c>
      <c r="E39" s="249">
        <f>VLOOKUP(A39,'[1]981800B'!$A$9:$M$306,5,TRUE)</f>
        <v>0.44276744293631037</v>
      </c>
      <c r="F39" s="249">
        <f>VLOOKUP(A39,'[1]981800B'!$A$9:$M$306,6,TRUE)</f>
        <v>6.297998887528751E-2</v>
      </c>
      <c r="G39" s="249">
        <f>VLOOKUP(A39,'[1]981800B'!$A$9:$M$306,7,TRUE)</f>
        <v>8.7241783841920689E-2</v>
      </c>
      <c r="H39" s="249">
        <f>VLOOKUP(A39,'[1]981800B'!$A$9:$M$306,8,TRUE)</f>
        <v>2.6545719291988638E-3</v>
      </c>
      <c r="I39" s="249">
        <f>VLOOKUP(A39,'[1]981800B'!$A$9:$M$306,9,TRUE)</f>
        <v>9.4873369303619635E-3</v>
      </c>
      <c r="J39" s="249">
        <f>VLOOKUP(A39,'[1]981800B'!$A$9:$M$306,10,TRUE)</f>
        <v>-8.532149740702219E-2</v>
      </c>
    </row>
    <row r="40" spans="1:10">
      <c r="A40" s="360" t="s">
        <v>328</v>
      </c>
      <c r="B40" s="359" t="s">
        <v>103</v>
      </c>
      <c r="C40" s="248" t="str">
        <f>VLOOKUP(A40,'[1]981800B'!$A$9:$M$306,3,TRUE)</f>
        <v>BL SC</v>
      </c>
      <c r="D40" s="249">
        <f>VLOOKUP(A40,'[1]981800B'!$A$9:$M$306,4,TRUE)</f>
        <v>0.56380469467746375</v>
      </c>
      <c r="E40" s="249">
        <f>VLOOKUP(A40,'[1]981800B'!$A$9:$M$306,5,TRUE)</f>
        <v>0.36785670837009832</v>
      </c>
      <c r="F40" s="249">
        <f>VLOOKUP(A40,'[1]981800B'!$A$9:$M$306,6,TRUE)</f>
        <v>1.7954697683914372E-2</v>
      </c>
      <c r="G40" s="249">
        <f>VLOOKUP(A40,'[1]981800B'!$A$9:$M$306,7,TRUE)</f>
        <v>8.6722100591291901E-2</v>
      </c>
      <c r="H40" s="249">
        <f>VLOOKUP(A40,'[1]981800B'!$A$9:$M$306,8,TRUE)</f>
        <v>1.8600315467559004E-3</v>
      </c>
      <c r="I40" s="249">
        <f>VLOOKUP(A40,'[1]981800B'!$A$9:$M$306,9,TRUE)</f>
        <v>0</v>
      </c>
      <c r="J40" s="249">
        <f>VLOOKUP(A40,'[1]981800B'!$A$9:$M$306,10,TRUE)</f>
        <v>-3.8198232869524243E-2</v>
      </c>
    </row>
    <row r="41" spans="1:10">
      <c r="A41" s="360" t="s">
        <v>329</v>
      </c>
      <c r="B41" s="359" t="s">
        <v>104</v>
      </c>
      <c r="C41" s="248" t="str">
        <f>VLOOKUP(A41,'[1]981800B'!$A$9:$M$306,3,TRUE)</f>
        <v>BL  </v>
      </c>
      <c r="D41" s="249">
        <f>VLOOKUP(A41,'[1]981800B'!$A$9:$M$306,4,TRUE)</f>
        <v>0.45338733365234907</v>
      </c>
      <c r="E41" s="249">
        <f>VLOOKUP(A41,'[1]981800B'!$A$9:$M$306,5,TRUE)</f>
        <v>0.53462016614774277</v>
      </c>
      <c r="F41" s="249">
        <f>VLOOKUP(A41,'[1]981800B'!$A$9:$M$306,6,TRUE)</f>
        <v>0.19388175359845131</v>
      </c>
      <c r="G41" s="249">
        <f>VLOOKUP(A41,'[1]981800B'!$A$9:$M$306,7,TRUE)</f>
        <v>0.14653944324848439</v>
      </c>
      <c r="H41" s="249">
        <f>VLOOKUP(A41,'[1]981800B'!$A$9:$M$306,8,TRUE)</f>
        <v>4.397801303442983E-2</v>
      </c>
      <c r="I41" s="249">
        <f>VLOOKUP(A41,'[1]981800B'!$A$9:$M$306,9,TRUE)</f>
        <v>0</v>
      </c>
      <c r="J41" s="249">
        <f>VLOOKUP(A41,'[1]981800B'!$A$9:$M$306,10,TRUE)</f>
        <v>-0.37240670968145734</v>
      </c>
    </row>
    <row r="42" spans="1:10">
      <c r="A42" s="360" t="s">
        <v>330</v>
      </c>
      <c r="B42" s="359" t="s">
        <v>105</v>
      </c>
      <c r="C42" s="248" t="str">
        <f>VLOOKUP(A42,'[1]981800B'!$A$9:$M$306,3,TRUE)</f>
        <v>BL S</v>
      </c>
      <c r="D42" s="249">
        <f>VLOOKUP(A42,'[1]981800B'!$A$9:$M$306,4,TRUE)</f>
        <v>0.42028249896423131</v>
      </c>
      <c r="E42" s="249">
        <f>VLOOKUP(A42,'[1]981800B'!$A$9:$M$306,5,TRUE)</f>
        <v>0.43198035415517594</v>
      </c>
      <c r="F42" s="249">
        <f>VLOOKUP(A42,'[1]981800B'!$A$9:$M$306,6,TRUE)</f>
        <v>6.4721873678255867E-2</v>
      </c>
      <c r="G42" s="249">
        <f>VLOOKUP(A42,'[1]981800B'!$A$9:$M$306,7,TRUE)</f>
        <v>9.1985155106875979E-2</v>
      </c>
      <c r="H42" s="249">
        <f>VLOOKUP(A42,'[1]981800B'!$A$9:$M$306,8,TRUE)</f>
        <v>1.3476114412136617E-2</v>
      </c>
      <c r="I42" s="249">
        <f>VLOOKUP(A42,'[1]981800B'!$A$9:$M$306,9,TRUE)</f>
        <v>0</v>
      </c>
      <c r="J42" s="249">
        <f>VLOOKUP(A42,'[1]981800B'!$A$9:$M$306,10,TRUE)</f>
        <v>-2.2445996316675824E-2</v>
      </c>
    </row>
    <row r="43" spans="1:10">
      <c r="A43" s="360" t="s">
        <v>331</v>
      </c>
      <c r="B43" s="359" t="s">
        <v>106</v>
      </c>
      <c r="C43" s="248" t="str">
        <f>VLOOKUP(A43,'[1]981800B'!$A$9:$M$306,3,TRUE)</f>
        <v>BL  </v>
      </c>
      <c r="D43" s="249">
        <f>VLOOKUP(A43,'[1]981800B'!$A$9:$M$306,4,TRUE)</f>
        <v>0.58738393445373682</v>
      </c>
      <c r="E43" s="249">
        <f>VLOOKUP(A43,'[1]981800B'!$A$9:$M$306,5,TRUE)</f>
        <v>0.50914980544367505</v>
      </c>
      <c r="F43" s="249">
        <f>VLOOKUP(A43,'[1]981800B'!$A$9:$M$306,6,TRUE)</f>
        <v>4.5454412425590257E-2</v>
      </c>
      <c r="G43" s="249">
        <f>VLOOKUP(A43,'[1]981800B'!$A$9:$M$306,7,TRUE)</f>
        <v>0.10531360850441698</v>
      </c>
      <c r="H43" s="249">
        <f>VLOOKUP(A43,'[1]981800B'!$A$9:$M$306,8,TRUE)</f>
        <v>3.7924337978448249E-3</v>
      </c>
      <c r="I43" s="249">
        <f>VLOOKUP(A43,'[1]981800B'!$A$9:$M$306,9,TRUE)</f>
        <v>0</v>
      </c>
      <c r="J43" s="249">
        <f>VLOOKUP(A43,'[1]981800B'!$A$9:$M$306,10,TRUE)</f>
        <v>-0.25109419462526394</v>
      </c>
    </row>
    <row r="44" spans="1:10">
      <c r="A44" s="360" t="s">
        <v>332</v>
      </c>
      <c r="B44" s="359" t="s">
        <v>107</v>
      </c>
      <c r="C44" s="248" t="str">
        <f>VLOOKUP(A44,'[1]981800B'!$A$9:$M$306,3,TRUE)</f>
        <v>BL  </v>
      </c>
      <c r="D44" s="249">
        <f>VLOOKUP(A44,'[1]981800B'!$A$9:$M$306,4,TRUE)</f>
        <v>0.44978651488808963</v>
      </c>
      <c r="E44" s="249">
        <f>VLOOKUP(A44,'[1]981800B'!$A$9:$M$306,5,TRUE)</f>
        <v>0.52491678241824502</v>
      </c>
      <c r="F44" s="249">
        <f>VLOOKUP(A44,'[1]981800B'!$A$9:$M$306,6,TRUE)</f>
        <v>4.7772268001729261E-3</v>
      </c>
      <c r="G44" s="249">
        <f>VLOOKUP(A44,'[1]981800B'!$A$9:$M$306,7,TRUE)</f>
        <v>0.11572749086625209</v>
      </c>
      <c r="H44" s="249">
        <f>VLOOKUP(A44,'[1]981800B'!$A$9:$M$306,8,TRUE)</f>
        <v>7.8233659151264543E-3</v>
      </c>
      <c r="I44" s="249">
        <f>VLOOKUP(A44,'[1]981800B'!$A$9:$M$306,9,TRUE)</f>
        <v>0</v>
      </c>
      <c r="J44" s="249">
        <f>VLOOKUP(A44,'[1]981800B'!$A$9:$M$306,10,TRUE)</f>
        <v>-0.10303138088788596</v>
      </c>
    </row>
    <row r="45" spans="1:10">
      <c r="A45" s="360" t="s">
        <v>333</v>
      </c>
      <c r="B45" s="359" t="s">
        <v>108</v>
      </c>
      <c r="C45" s="248" t="str">
        <f>VLOOKUP(A45,'[1]981800B'!$A$9:$M$306,3,TRUE)</f>
        <v>BLC</v>
      </c>
      <c r="D45" s="249">
        <f>VLOOKUP(A45,'[1]981800B'!$A$9:$M$306,4,TRUE)</f>
        <v>0.49940340309570314</v>
      </c>
      <c r="E45" s="249">
        <f>VLOOKUP(A45,'[1]981800B'!$A$9:$M$306,5,TRUE)</f>
        <v>0.53106852958757689</v>
      </c>
      <c r="F45" s="249">
        <f>VLOOKUP(A45,'[1]981800B'!$A$9:$M$306,6,TRUE)</f>
        <v>3.9995159450650648E-3</v>
      </c>
      <c r="G45" s="249">
        <f>VLOOKUP(A45,'[1]981800B'!$A$9:$M$306,7,TRUE)</f>
        <v>8.1278091740294711E-2</v>
      </c>
      <c r="H45" s="249">
        <f>VLOOKUP(A45,'[1]981800B'!$A$9:$M$306,8,TRUE)</f>
        <v>3.5541661326644247E-3</v>
      </c>
      <c r="I45" s="249">
        <f>VLOOKUP(A45,'[1]981800B'!$A$9:$M$306,9,TRUE)</f>
        <v>4.3234103677693288E-4</v>
      </c>
      <c r="J45" s="249">
        <f>VLOOKUP(A45,'[1]981800B'!$A$9:$M$306,10,TRUE)</f>
        <v>-0.11973604753808111</v>
      </c>
    </row>
    <row r="46" spans="1:10">
      <c r="A46" s="360" t="s">
        <v>334</v>
      </c>
      <c r="B46" s="359" t="s">
        <v>109</v>
      </c>
      <c r="C46" s="248" t="str">
        <f>VLOOKUP(A46,'[1]981800B'!$A$9:$M$306,3,TRUE)</f>
        <v>BLC</v>
      </c>
      <c r="D46" s="249">
        <f>VLOOKUP(A46,'[1]981800B'!$A$9:$M$306,4,TRUE)</f>
        <v>0.41869536324774725</v>
      </c>
      <c r="E46" s="249">
        <f>VLOOKUP(A46,'[1]981800B'!$A$9:$M$306,5,TRUE)</f>
        <v>0.55535989758909576</v>
      </c>
      <c r="F46" s="249">
        <f>VLOOKUP(A46,'[1]981800B'!$A$9:$M$306,6,TRUE)</f>
        <v>7.068774149993351E-2</v>
      </c>
      <c r="G46" s="249">
        <f>VLOOKUP(A46,'[1]981800B'!$A$9:$M$306,7,TRUE)</f>
        <v>0.10717240847690476</v>
      </c>
      <c r="H46" s="249">
        <f>VLOOKUP(A46,'[1]981800B'!$A$9:$M$306,8,TRUE)</f>
        <v>1.2643710594550953E-2</v>
      </c>
      <c r="I46" s="249">
        <f>VLOOKUP(A46,'[1]981800B'!$A$9:$M$306,9,TRUE)</f>
        <v>0</v>
      </c>
      <c r="J46" s="249">
        <f>VLOOKUP(A46,'[1]981800B'!$A$9:$M$306,10,TRUE)</f>
        <v>-0.16455912140823223</v>
      </c>
    </row>
    <row r="47" spans="1:10">
      <c r="A47" s="360" t="s">
        <v>335</v>
      </c>
      <c r="B47" s="359" t="s">
        <v>110</v>
      </c>
      <c r="C47" s="248" t="str">
        <f>VLOOKUP(A47,'[1]981800B'!$A$9:$M$306,3,TRUE)</f>
        <v>BL S</v>
      </c>
      <c r="D47" s="249">
        <f>VLOOKUP(A47,'[1]981800B'!$A$9:$M$306,4,TRUE)</f>
        <v>0.51120909638394452</v>
      </c>
      <c r="E47" s="249">
        <f>VLOOKUP(A47,'[1]981800B'!$A$9:$M$306,5,TRUE)</f>
        <v>0.49573566493129001</v>
      </c>
      <c r="F47" s="249">
        <f>VLOOKUP(A47,'[1]981800B'!$A$9:$M$306,6,TRUE)</f>
        <v>7.4286847189944813E-2</v>
      </c>
      <c r="G47" s="249">
        <f>VLOOKUP(A47,'[1]981800B'!$A$9:$M$306,7,TRUE)</f>
        <v>0.11271961318925815</v>
      </c>
      <c r="H47" s="249">
        <f>VLOOKUP(A47,'[1]981800B'!$A$9:$M$306,8,TRUE)</f>
        <v>4.4913165701929957E-3</v>
      </c>
      <c r="I47" s="249">
        <f>VLOOKUP(A47,'[1]981800B'!$A$9:$M$306,9,TRUE)</f>
        <v>2.0130510336635325E-3</v>
      </c>
      <c r="J47" s="249">
        <f>VLOOKUP(A47,'[1]981800B'!$A$9:$M$306,10,TRUE)</f>
        <v>-0.20045558929829396</v>
      </c>
    </row>
    <row r="48" spans="1:10">
      <c r="A48" s="360" t="s">
        <v>336</v>
      </c>
      <c r="B48" s="359" t="s">
        <v>111</v>
      </c>
      <c r="C48" s="248" t="str">
        <f>VLOOKUP(A48,'[1]981800B'!$A$9:$M$306,3,TRUE)</f>
        <v>BL S</v>
      </c>
      <c r="D48" s="249">
        <f>VLOOKUP(A48,'[1]981800B'!$A$9:$M$306,4,TRUE)</f>
        <v>0.6161861551207426</v>
      </c>
      <c r="E48" s="249">
        <f>VLOOKUP(A48,'[1]981800B'!$A$9:$M$306,5,TRUE)</f>
        <v>0.47690617337794866</v>
      </c>
      <c r="F48" s="249">
        <f>VLOOKUP(A48,'[1]981800B'!$A$9:$M$306,6,TRUE)</f>
        <v>3.7138551788065917E-2</v>
      </c>
      <c r="G48" s="249">
        <f>VLOOKUP(A48,'[1]981800B'!$A$9:$M$306,7,TRUE)</f>
        <v>6.0635833110151166E-2</v>
      </c>
      <c r="H48" s="249">
        <f>VLOOKUP(A48,'[1]981800B'!$A$9:$M$306,8,TRUE)</f>
        <v>5.9881488490039292E-3</v>
      </c>
      <c r="I48" s="249">
        <f>VLOOKUP(A48,'[1]981800B'!$A$9:$M$306,9,TRUE)</f>
        <v>0</v>
      </c>
      <c r="J48" s="249">
        <f>VLOOKUP(A48,'[1]981800B'!$A$9:$M$306,10,TRUE)</f>
        <v>-0.1968548622459125</v>
      </c>
    </row>
    <row r="49" spans="1:10">
      <c r="A49" s="360" t="s">
        <v>337</v>
      </c>
      <c r="B49" s="359" t="s">
        <v>112</v>
      </c>
      <c r="C49" s="248" t="str">
        <f>VLOOKUP(A49,'[1]981800B'!$A$9:$M$306,3,TRUE)</f>
        <v>BL SC</v>
      </c>
      <c r="D49" s="249">
        <f>VLOOKUP(A49,'[1]981800B'!$A$9:$M$306,4,TRUE)</f>
        <v>0.6178974052257421</v>
      </c>
      <c r="E49" s="249">
        <f>VLOOKUP(A49,'[1]981800B'!$A$9:$M$306,5,TRUE)</f>
        <v>0.39844309126482319</v>
      </c>
      <c r="F49" s="249">
        <f>VLOOKUP(A49,'[1]981800B'!$A$9:$M$306,6,TRUE)</f>
        <v>3.6336670566290211E-2</v>
      </c>
      <c r="G49" s="249">
        <f>VLOOKUP(A49,'[1]981800B'!$A$9:$M$306,7,TRUE)</f>
        <v>7.7999319325413402E-2</v>
      </c>
      <c r="H49" s="249">
        <f>VLOOKUP(A49,'[1]981800B'!$A$9:$M$306,8,TRUE)</f>
        <v>5.8943586514482397E-3</v>
      </c>
      <c r="I49" s="249">
        <f>VLOOKUP(A49,'[1]981800B'!$A$9:$M$306,9,TRUE)</f>
        <v>6.0974461915847215E-3</v>
      </c>
      <c r="J49" s="249">
        <f>VLOOKUP(A49,'[1]981800B'!$A$9:$M$306,10,TRUE)</f>
        <v>-0.14266829122530178</v>
      </c>
    </row>
    <row r="50" spans="1:10">
      <c r="A50" s="360" t="s">
        <v>342</v>
      </c>
      <c r="B50" s="359" t="s">
        <v>113</v>
      </c>
      <c r="C50" s="248" t="str">
        <f>VLOOKUP(A50,'[1]981800B'!$A$9:$M$306,3,TRUE)</f>
        <v>BL  </v>
      </c>
      <c r="D50" s="249">
        <f>VLOOKUP(A50,'[1]981800B'!$A$9:$M$306,4,TRUE)</f>
        <v>0.75527571755311429</v>
      </c>
      <c r="E50" s="249">
        <f>VLOOKUP(A50,'[1]981800B'!$A$9:$M$306,5,TRUE)</f>
        <v>0.81016979776746578</v>
      </c>
      <c r="F50" s="249">
        <f>VLOOKUP(A50,'[1]981800B'!$A$9:$M$306,6,TRUE)</f>
        <v>4.9337863624144516E-2</v>
      </c>
      <c r="G50" s="249">
        <f>VLOOKUP(A50,'[1]981800B'!$A$9:$M$306,7,TRUE)</f>
        <v>0.46689163006738155</v>
      </c>
      <c r="H50" s="249">
        <f>VLOOKUP(A50,'[1]981800B'!$A$9:$M$306,8,TRUE)</f>
        <v>1.2534979750305179E-2</v>
      </c>
      <c r="I50" s="249">
        <f>VLOOKUP(A50,'[1]981800B'!$A$9:$M$306,9,TRUE)</f>
        <v>0</v>
      </c>
      <c r="J50" s="249">
        <f>VLOOKUP(A50,'[1]981800B'!$A$9:$M$306,10,TRUE)</f>
        <v>-1.0942099887624113</v>
      </c>
    </row>
    <row r="51" spans="1:10">
      <c r="A51" s="360" t="s">
        <v>338</v>
      </c>
      <c r="B51" s="359" t="s">
        <v>114</v>
      </c>
      <c r="C51" s="248" t="str">
        <f>VLOOKUP(A51,'[1]981800B'!$A$9:$M$306,3,TRUE)</f>
        <v>BL SC</v>
      </c>
      <c r="D51" s="249">
        <f>VLOOKUP(A51,'[1]981800B'!$A$9:$M$306,4,TRUE)</f>
        <v>0.37366402926213294</v>
      </c>
      <c r="E51" s="249">
        <f>VLOOKUP(A51,'[1]981800B'!$A$9:$M$306,5,TRUE)</f>
        <v>0.31161460939996638</v>
      </c>
      <c r="F51" s="249">
        <f>VLOOKUP(A51,'[1]981800B'!$A$9:$M$306,6,TRUE)</f>
        <v>0.18801717698782514</v>
      </c>
      <c r="G51" s="249">
        <f>VLOOKUP(A51,'[1]981800B'!$A$9:$M$306,7,TRUE)</f>
        <v>8.6250545264968323E-2</v>
      </c>
      <c r="H51" s="249">
        <f>VLOOKUP(A51,'[1]981800B'!$A$9:$M$306,8,TRUE)</f>
        <v>7.7681100258582741E-2</v>
      </c>
      <c r="I51" s="249">
        <f>VLOOKUP(A51,'[1]981800B'!$A$9:$M$306,9,TRUE)</f>
        <v>4.8037760172378588E-3</v>
      </c>
      <c r="J51" s="249">
        <f>VLOOKUP(A51,'[1]981800B'!$A$9:$M$306,10,TRUE)</f>
        <v>-4.2031237190713354E-2</v>
      </c>
    </row>
    <row r="52" spans="1:10">
      <c r="A52" s="360" t="s">
        <v>339</v>
      </c>
      <c r="B52" s="359" t="s">
        <v>115</v>
      </c>
      <c r="C52" s="248" t="str">
        <f>VLOOKUP(A52,'[1]981800B'!$A$9:$M$306,3,TRUE)</f>
        <v>BL S</v>
      </c>
      <c r="D52" s="249">
        <f>VLOOKUP(A52,'[1]981800B'!$A$9:$M$306,4,TRUE)</f>
        <v>0.98170026422138212</v>
      </c>
      <c r="E52" s="249">
        <f>VLOOKUP(A52,'[1]981800B'!$A$9:$M$306,5,TRUE)</f>
        <v>0.98700930181569224</v>
      </c>
      <c r="F52" s="249">
        <f>VLOOKUP(A52,'[1]981800B'!$A$9:$M$306,6,TRUE)</f>
        <v>9.7844317450468746E-2</v>
      </c>
      <c r="G52" s="249">
        <f>VLOOKUP(A52,'[1]981800B'!$A$9:$M$306,7,TRUE)</f>
        <v>0.28637270105770579</v>
      </c>
      <c r="H52" s="249">
        <f>VLOOKUP(A52,'[1]981800B'!$A$9:$M$306,8,TRUE)</f>
        <v>7.7549311256964425E-3</v>
      </c>
      <c r="I52" s="249">
        <f>VLOOKUP(A52,'[1]981800B'!$A$9:$M$306,9,TRUE)</f>
        <v>0</v>
      </c>
      <c r="J52" s="249">
        <f>VLOOKUP(A52,'[1]981800B'!$A$9:$M$306,10,TRUE)</f>
        <v>-1.3606815156709455</v>
      </c>
    </row>
    <row r="53" spans="1:10">
      <c r="A53" s="360" t="s">
        <v>340</v>
      </c>
      <c r="B53" s="359" t="s">
        <v>116</v>
      </c>
      <c r="C53" s="248" t="str">
        <f>VLOOKUP(A53,'[1]981800B'!$A$9:$M$306,3,TRUE)</f>
        <v>BL  </v>
      </c>
      <c r="D53" s="249">
        <f>VLOOKUP(A53,'[1]981800B'!$A$9:$M$306,4,TRUE)</f>
        <v>0.38667109897189922</v>
      </c>
      <c r="E53" s="249">
        <f>VLOOKUP(A53,'[1]981800B'!$A$9:$M$306,5,TRUE)</f>
        <v>0.29787525757740224</v>
      </c>
      <c r="F53" s="249">
        <f>VLOOKUP(A53,'[1]981800B'!$A$9:$M$306,6,TRUE)</f>
        <v>2.0629500835419975E-2</v>
      </c>
      <c r="G53" s="249">
        <f>VLOOKUP(A53,'[1]981800B'!$A$9:$M$306,7,TRUE)</f>
        <v>7.1449785435301005E-2</v>
      </c>
      <c r="H53" s="249">
        <f>VLOOKUP(A53,'[1]981800B'!$A$9:$M$306,8,TRUE)</f>
        <v>1.9959407552601744E-2</v>
      </c>
      <c r="I53" s="249">
        <f>VLOOKUP(A53,'[1]981800B'!$A$9:$M$306,9,TRUE)</f>
        <v>0.30640750616748808</v>
      </c>
      <c r="J53" s="249">
        <f>VLOOKUP(A53,'[1]981800B'!$A$9:$M$306,10,TRUE)</f>
        <v>-0.10299255654011226</v>
      </c>
    </row>
    <row r="54" spans="1:10">
      <c r="A54" s="360" t="s">
        <v>356</v>
      </c>
      <c r="B54" s="359" t="s">
        <v>117</v>
      </c>
      <c r="C54" s="248" t="str">
        <f>VLOOKUP(A54,'[1]981800B'!$A$9:$M$306,3,TRUE)</f>
        <v>BL  </v>
      </c>
      <c r="D54" s="249">
        <f>VLOOKUP(A54,'[1]981800B'!$A$9:$M$306,4,TRUE)</f>
        <v>0.59509795434156587</v>
      </c>
      <c r="E54" s="249">
        <f>VLOOKUP(A54,'[1]981800B'!$A$9:$M$306,5,TRUE)</f>
        <v>1.2177098227692194</v>
      </c>
      <c r="F54" s="249">
        <f>VLOOKUP(A54,'[1]981800B'!$A$9:$M$306,6,TRUE)</f>
        <v>0.16543579605759898</v>
      </c>
      <c r="G54" s="249">
        <f>VLOOKUP(A54,'[1]981800B'!$A$9:$M$306,7,TRUE)</f>
        <v>0.21683868371207612</v>
      </c>
      <c r="H54" s="249">
        <f>VLOOKUP(A54,'[1]981800B'!$A$9:$M$306,8,TRUE)</f>
        <v>7.7375351954789961E-3</v>
      </c>
      <c r="I54" s="249">
        <f>VLOOKUP(A54,'[1]981800B'!$A$9:$M$306,9,TRUE)</f>
        <v>0</v>
      </c>
      <c r="J54" s="249">
        <f>VLOOKUP(A54,'[1]981800B'!$A$9:$M$306,10,TRUE)</f>
        <v>-1.2028197920759391</v>
      </c>
    </row>
    <row r="55" spans="1:10">
      <c r="A55" s="360" t="s">
        <v>357</v>
      </c>
      <c r="B55" s="359" t="s">
        <v>118</v>
      </c>
      <c r="C55" s="248" t="str">
        <f>VLOOKUP(A55,'[1]981800B'!$A$9:$M$306,3,TRUE)</f>
        <v>BL  </v>
      </c>
      <c r="D55" s="249">
        <f>VLOOKUP(A55,'[1]981800B'!$A$9:$M$306,4,TRUE)</f>
        <v>0.46911041563465117</v>
      </c>
      <c r="E55" s="249">
        <f>VLOOKUP(A55,'[1]981800B'!$A$9:$M$306,5,TRUE)</f>
        <v>0.67330966163989048</v>
      </c>
      <c r="F55" s="249">
        <f>VLOOKUP(A55,'[1]981800B'!$A$9:$M$306,6,TRUE)</f>
        <v>0.13044079900326913</v>
      </c>
      <c r="G55" s="249">
        <f>VLOOKUP(A55,'[1]981800B'!$A$9:$M$306,7,TRUE)</f>
        <v>0.24784670370990067</v>
      </c>
      <c r="H55" s="249">
        <f>VLOOKUP(A55,'[1]981800B'!$A$9:$M$306,8,TRUE)</f>
        <v>3.131255724734118E-2</v>
      </c>
      <c r="I55" s="249">
        <f>VLOOKUP(A55,'[1]981800B'!$A$9:$M$306,9,TRUE)</f>
        <v>0</v>
      </c>
      <c r="J55" s="249">
        <f>VLOOKUP(A55,'[1]981800B'!$A$9:$M$306,10,TRUE)</f>
        <v>-0.55202013723505283</v>
      </c>
    </row>
    <row r="56" spans="1:10">
      <c r="A56" s="360" t="s">
        <v>358</v>
      </c>
      <c r="B56" s="359" t="s">
        <v>119</v>
      </c>
      <c r="C56" s="248" t="str">
        <f>VLOOKUP(A56,'[1]981800B'!$A$9:$M$306,3,TRUE)</f>
        <v>BL S</v>
      </c>
      <c r="D56" s="249">
        <f>VLOOKUP(A56,'[1]981800B'!$A$9:$M$306,4,TRUE)</f>
        <v>0.50948974474390818</v>
      </c>
      <c r="E56" s="249">
        <f>VLOOKUP(A56,'[1]981800B'!$A$9:$M$306,5,TRUE)</f>
        <v>1.0905809897697825</v>
      </c>
      <c r="F56" s="249">
        <f>VLOOKUP(A56,'[1]981800B'!$A$9:$M$306,6,TRUE)</f>
        <v>5.2290233698014388E-2</v>
      </c>
      <c r="G56" s="249">
        <f>VLOOKUP(A56,'[1]981800B'!$A$9:$M$306,7,TRUE)</f>
        <v>0.23940053219408156</v>
      </c>
      <c r="H56" s="249">
        <f>VLOOKUP(A56,'[1]981800B'!$A$9:$M$306,8,TRUE)</f>
        <v>3.2966360982505723E-2</v>
      </c>
      <c r="I56" s="249">
        <f>VLOOKUP(A56,'[1]981800B'!$A$9:$M$306,9,TRUE)</f>
        <v>0</v>
      </c>
      <c r="J56" s="249">
        <f>VLOOKUP(A56,'[1]981800B'!$A$9:$M$306,10,TRUE)</f>
        <v>-0.92472786138829222</v>
      </c>
    </row>
    <row r="57" spans="1:10">
      <c r="A57" s="360" t="s">
        <v>359</v>
      </c>
      <c r="B57" s="359" t="s">
        <v>120</v>
      </c>
      <c r="C57" s="248" t="str">
        <f>VLOOKUP(A57,'[1]981800B'!$A$9:$M$306,3,TRUE)</f>
        <v>BL  </v>
      </c>
      <c r="D57" s="249">
        <f>VLOOKUP(A57,'[1]981800B'!$A$9:$M$306,4,TRUE)</f>
        <v>0.65668552364073784</v>
      </c>
      <c r="E57" s="249">
        <f>VLOOKUP(A57,'[1]981800B'!$A$9:$M$306,5,TRUE)</f>
        <v>0.74944491577248884</v>
      </c>
      <c r="F57" s="249">
        <f>VLOOKUP(A57,'[1]981800B'!$A$9:$M$306,6,TRUE)</f>
        <v>9.3377602621890737E-2</v>
      </c>
      <c r="G57" s="249">
        <f>VLOOKUP(A57,'[1]981800B'!$A$9:$M$306,7,TRUE)</f>
        <v>0.22428133456188901</v>
      </c>
      <c r="H57" s="249">
        <f>VLOOKUP(A57,'[1]981800B'!$A$9:$M$306,8,TRUE)</f>
        <v>1.2560145838606896E-2</v>
      </c>
      <c r="I57" s="249">
        <f>VLOOKUP(A57,'[1]981800B'!$A$9:$M$306,9,TRUE)</f>
        <v>0</v>
      </c>
      <c r="J57" s="249">
        <f>VLOOKUP(A57,'[1]981800B'!$A$9:$M$306,10,TRUE)</f>
        <v>-0.73634952243561336</v>
      </c>
    </row>
    <row r="58" spans="1:10">
      <c r="A58" s="360" t="s">
        <v>360</v>
      </c>
      <c r="B58" s="359" t="s">
        <v>121</v>
      </c>
      <c r="C58" s="248" t="str">
        <f>VLOOKUP(A58,'[1]981800B'!$A$9:$M$306,3,TRUE)</f>
        <v>BL S</v>
      </c>
      <c r="D58" s="249">
        <f>VLOOKUP(A58,'[1]981800B'!$A$9:$M$306,4,TRUE)</f>
        <v>0.50508487751501419</v>
      </c>
      <c r="E58" s="249">
        <f>VLOOKUP(A58,'[1]981800B'!$A$9:$M$306,5,TRUE)</f>
        <v>0.58420472422214642</v>
      </c>
      <c r="F58" s="249">
        <f>VLOOKUP(A58,'[1]981800B'!$A$9:$M$306,6,TRUE)</f>
        <v>4.6510121436853021E-2</v>
      </c>
      <c r="G58" s="249">
        <f>VLOOKUP(A58,'[1]981800B'!$A$9:$M$306,7,TRUE)</f>
        <v>0.1967348718973625</v>
      </c>
      <c r="H58" s="249">
        <f>VLOOKUP(A58,'[1]981800B'!$A$9:$M$306,8,TRUE)</f>
        <v>2.1156830607940363E-2</v>
      </c>
      <c r="I58" s="249">
        <f>VLOOKUP(A58,'[1]981800B'!$A$9:$M$306,9,TRUE)</f>
        <v>0</v>
      </c>
      <c r="J58" s="249">
        <f>VLOOKUP(A58,'[1]981800B'!$A$9:$M$306,10,TRUE)</f>
        <v>-0.35369142567931655</v>
      </c>
    </row>
    <row r="59" spans="1:10">
      <c r="A59" s="360" t="s">
        <v>361</v>
      </c>
      <c r="B59" s="359" t="s">
        <v>122</v>
      </c>
      <c r="C59" s="248" t="str">
        <f>VLOOKUP(A59,'[1]981800B'!$A$9:$M$306,3,TRUE)</f>
        <v>BL  </v>
      </c>
      <c r="D59" s="249">
        <f>VLOOKUP(A59,'[1]981800B'!$A$9:$M$306,4,TRUE)</f>
        <v>0.42062460841689558</v>
      </c>
      <c r="E59" s="249">
        <f>VLOOKUP(A59,'[1]981800B'!$A$9:$M$306,5,TRUE)</f>
        <v>0.44590262119623164</v>
      </c>
      <c r="F59" s="249">
        <f>VLOOKUP(A59,'[1]981800B'!$A$9:$M$306,6,TRUE)</f>
        <v>4.9009834024594939E-2</v>
      </c>
      <c r="G59" s="249">
        <f>VLOOKUP(A59,'[1]981800B'!$A$9:$M$306,7,TRUE)</f>
        <v>8.0485224478841641E-2</v>
      </c>
      <c r="H59" s="249">
        <f>VLOOKUP(A59,'[1]981800B'!$A$9:$M$306,8,TRUE)</f>
        <v>2.0357867947173622E-2</v>
      </c>
      <c r="I59" s="249">
        <f>VLOOKUP(A59,'[1]981800B'!$A$9:$M$306,9,TRUE)</f>
        <v>1.2119416230881681E-2</v>
      </c>
      <c r="J59" s="249">
        <f>VLOOKUP(A59,'[1]981800B'!$A$9:$M$306,10,TRUE)</f>
        <v>-2.849957229461899E-2</v>
      </c>
    </row>
    <row r="60" spans="1:10">
      <c r="A60" s="360" t="s">
        <v>362</v>
      </c>
      <c r="B60" s="359" t="s">
        <v>123</v>
      </c>
      <c r="C60" s="248" t="str">
        <f>VLOOKUP(A60,'[1]981800B'!$A$9:$M$306,3,TRUE)</f>
        <v>BL S</v>
      </c>
      <c r="D60" s="249">
        <f>VLOOKUP(A60,'[1]981800B'!$A$9:$M$306,4,TRUE)</f>
        <v>0.44456507178460808</v>
      </c>
      <c r="E60" s="249">
        <f>VLOOKUP(A60,'[1]981800B'!$A$9:$M$306,5,TRUE)</f>
        <v>0.45678992988424039</v>
      </c>
      <c r="F60" s="249">
        <f>VLOOKUP(A60,'[1]981800B'!$A$9:$M$306,6,TRUE)</f>
        <v>4.5207672940105824E-2</v>
      </c>
      <c r="G60" s="249">
        <f>VLOOKUP(A60,'[1]981800B'!$A$9:$M$306,7,TRUE)</f>
        <v>9.2225424224628691E-2</v>
      </c>
      <c r="H60" s="249">
        <f>VLOOKUP(A60,'[1]981800B'!$A$9:$M$306,8,TRUE)</f>
        <v>1.0081376768261791E-2</v>
      </c>
      <c r="I60" s="249">
        <f>VLOOKUP(A60,'[1]981800B'!$A$9:$M$306,9,TRUE)</f>
        <v>7.6501487249169171E-3</v>
      </c>
      <c r="J60" s="249">
        <f>VLOOKUP(A60,'[1]981800B'!$A$9:$M$306,10,TRUE)</f>
        <v>-5.6519624326761712E-2</v>
      </c>
    </row>
    <row r="61" spans="1:10">
      <c r="A61" s="360" t="s">
        <v>363</v>
      </c>
      <c r="B61" s="359" t="s">
        <v>124</v>
      </c>
      <c r="C61" s="248" t="str">
        <f>VLOOKUP(A61,'[1]981800B'!$A$9:$M$306,3,TRUE)</f>
        <v>BL  </v>
      </c>
      <c r="D61" s="249">
        <f>VLOOKUP(A61,'[1]981800B'!$A$9:$M$306,4,TRUE)</f>
        <v>0.69273973102294373</v>
      </c>
      <c r="E61" s="249">
        <f>VLOOKUP(A61,'[1]981800B'!$A$9:$M$306,5,TRUE)</f>
        <v>1.0041264366086664</v>
      </c>
      <c r="F61" s="249">
        <f>VLOOKUP(A61,'[1]981800B'!$A$9:$M$306,6,TRUE)</f>
        <v>2.5698868819302577E-2</v>
      </c>
      <c r="G61" s="249">
        <f>VLOOKUP(A61,'[1]981800B'!$A$9:$M$306,7,TRUE)</f>
        <v>0.38437400276081835</v>
      </c>
      <c r="H61" s="249">
        <f>VLOOKUP(A61,'[1]981800B'!$A$9:$M$306,8,TRUE)</f>
        <v>8.1817233617108211E-3</v>
      </c>
      <c r="I61" s="249">
        <f>VLOOKUP(A61,'[1]981800B'!$A$9:$M$306,9,TRUE)</f>
        <v>0</v>
      </c>
      <c r="J61" s="249">
        <f>VLOOKUP(A61,'[1]981800B'!$A$9:$M$306,10,TRUE)</f>
        <v>-1.1151207625734418</v>
      </c>
    </row>
    <row r="62" spans="1:10">
      <c r="A62" s="360" t="s">
        <v>364</v>
      </c>
      <c r="B62" s="359" t="s">
        <v>125</v>
      </c>
      <c r="C62" s="248" t="str">
        <f>VLOOKUP(A62,'[1]981800B'!$A$9:$M$306,3,TRUE)</f>
        <v>BL  </v>
      </c>
      <c r="D62" s="249">
        <f>VLOOKUP(A62,'[1]981800B'!$A$9:$M$306,4,TRUE)</f>
        <v>0.5084141889799384</v>
      </c>
      <c r="E62" s="249">
        <f>VLOOKUP(A62,'[1]981800B'!$A$9:$M$306,5,TRUE)</f>
        <v>0.59747077090139666</v>
      </c>
      <c r="F62" s="249">
        <f>VLOOKUP(A62,'[1]981800B'!$A$9:$M$306,6,TRUE)</f>
        <v>4.0707853914730141E-3</v>
      </c>
      <c r="G62" s="249">
        <f>VLOOKUP(A62,'[1]981800B'!$A$9:$M$306,7,TRUE)</f>
        <v>0.18551780326271899</v>
      </c>
      <c r="H62" s="249">
        <f>VLOOKUP(A62,'[1]981800B'!$A$9:$M$306,8,TRUE)</f>
        <v>2.750962478202119E-3</v>
      </c>
      <c r="I62" s="249">
        <f>VLOOKUP(A62,'[1]981800B'!$A$9:$M$306,9,TRUE)</f>
        <v>0</v>
      </c>
      <c r="J62" s="249">
        <f>VLOOKUP(A62,'[1]981800B'!$A$9:$M$306,10,TRUE)</f>
        <v>-0.2982245110137291</v>
      </c>
    </row>
    <row r="63" spans="1:10">
      <c r="A63" s="360" t="s">
        <v>365</v>
      </c>
      <c r="B63" s="359" t="s">
        <v>126</v>
      </c>
      <c r="C63" s="248" t="str">
        <f>VLOOKUP(A63,'[1]981800B'!$A$9:$M$306,3,TRUE)</f>
        <v>BL S</v>
      </c>
      <c r="D63" s="249">
        <f>VLOOKUP(A63,'[1]981800B'!$A$9:$M$306,4,TRUE)</f>
        <v>0.49295546236648768</v>
      </c>
      <c r="E63" s="249">
        <f>VLOOKUP(A63,'[1]981800B'!$A$9:$M$306,5,TRUE)</f>
        <v>0.35666031899842926</v>
      </c>
      <c r="F63" s="249">
        <f>VLOOKUP(A63,'[1]981800B'!$A$9:$M$306,6,TRUE)</f>
        <v>3.4418080684357366E-2</v>
      </c>
      <c r="G63" s="249">
        <f>VLOOKUP(A63,'[1]981800B'!$A$9:$M$306,7,TRUE)</f>
        <v>8.0161407334049972E-2</v>
      </c>
      <c r="H63" s="249">
        <f>VLOOKUP(A63,'[1]981800B'!$A$9:$M$306,8,TRUE)</f>
        <v>2.8351498702844425E-3</v>
      </c>
      <c r="I63" s="249">
        <f>VLOOKUP(A63,'[1]981800B'!$A$9:$M$306,9,TRUE)</f>
        <v>1.1323966639792182E-2</v>
      </c>
      <c r="J63" s="249">
        <f>VLOOKUP(A63,'[1]981800B'!$A$9:$M$306,10,TRUE)</f>
        <v>2.1645614106599008E-2</v>
      </c>
    </row>
    <row r="64" spans="1:10">
      <c r="A64" s="360" t="s">
        <v>366</v>
      </c>
      <c r="B64" s="359" t="s">
        <v>127</v>
      </c>
      <c r="C64" s="248" t="str">
        <f>VLOOKUP(A64,'[1]981800B'!$A$9:$M$306,3,TRUE)</f>
        <v>BL SC</v>
      </c>
      <c r="D64" s="249">
        <f>VLOOKUP(A64,'[1]981800B'!$A$9:$M$306,4,TRUE)</f>
        <v>0.44311823049920873</v>
      </c>
      <c r="E64" s="249">
        <f>VLOOKUP(A64,'[1]981800B'!$A$9:$M$306,5,TRUE)</f>
        <v>0.5048434185109979</v>
      </c>
      <c r="F64" s="249">
        <f>VLOOKUP(A64,'[1]981800B'!$A$9:$M$306,6,TRUE)</f>
        <v>6.5444879564016997E-2</v>
      </c>
      <c r="G64" s="249">
        <f>VLOOKUP(A64,'[1]981800B'!$A$9:$M$306,7,TRUE)</f>
        <v>8.143267786268947E-2</v>
      </c>
      <c r="H64" s="249">
        <f>VLOOKUP(A64,'[1]981800B'!$A$9:$M$306,8,TRUE)</f>
        <v>6.0483800009334385E-2</v>
      </c>
      <c r="I64" s="249">
        <f>VLOOKUP(A64,'[1]981800B'!$A$9:$M$306,9,TRUE)</f>
        <v>0</v>
      </c>
      <c r="J64" s="249">
        <f>VLOOKUP(A64,'[1]981800B'!$A$9:$M$306,10,TRUE)</f>
        <v>-0.15532300644624736</v>
      </c>
    </row>
    <row r="65" spans="1:10">
      <c r="A65" s="360" t="s">
        <v>367</v>
      </c>
      <c r="B65" s="359" t="s">
        <v>128</v>
      </c>
      <c r="C65" s="248" t="str">
        <f>VLOOKUP(A65,'[1]981800B'!$A$9:$M$306,3,TRUE)</f>
        <v>BL S</v>
      </c>
      <c r="D65" s="249">
        <f>VLOOKUP(A65,'[1]981800B'!$A$9:$M$306,4,TRUE)</f>
        <v>0.36690768297390092</v>
      </c>
      <c r="E65" s="249">
        <f>VLOOKUP(A65,'[1]981800B'!$A$9:$M$306,5,TRUE)</f>
        <v>0.44259864157892514</v>
      </c>
      <c r="F65" s="249">
        <f>VLOOKUP(A65,'[1]981800B'!$A$9:$M$306,6,TRUE)</f>
        <v>1.0617930341591142E-2</v>
      </c>
      <c r="G65" s="249">
        <f>VLOOKUP(A65,'[1]981800B'!$A$9:$M$306,7,TRUE)</f>
        <v>8.2134729589980304E-2</v>
      </c>
      <c r="H65" s="249">
        <f>VLOOKUP(A65,'[1]981800B'!$A$9:$M$306,8,TRUE)</f>
        <v>4.5476382481306907E-2</v>
      </c>
      <c r="I65" s="249">
        <f>VLOOKUP(A65,'[1]981800B'!$A$9:$M$306,9,TRUE)</f>
        <v>0</v>
      </c>
      <c r="J65" s="249">
        <f>VLOOKUP(A65,'[1]981800B'!$A$9:$M$306,10,TRUE)</f>
        <v>5.2264633034295606E-2</v>
      </c>
    </row>
    <row r="66" spans="1:10">
      <c r="A66" s="360" t="s">
        <v>368</v>
      </c>
      <c r="B66" s="359" t="s">
        <v>631</v>
      </c>
      <c r="C66" s="248" t="str">
        <f>VLOOKUP(A66,'[1]981800B'!$A$9:$M$306,3,TRUE)</f>
        <v>BL  </v>
      </c>
      <c r="D66" s="249">
        <f>VLOOKUP(A66,'[1]981800B'!$A$9:$M$306,4,TRUE)</f>
        <v>0.71939760574022515</v>
      </c>
      <c r="E66" s="249">
        <f>VLOOKUP(A66,'[1]981800B'!$A$9:$M$306,5,TRUE)</f>
        <v>0.79024887876465733</v>
      </c>
      <c r="F66" s="249">
        <f>VLOOKUP(A66,'[1]981800B'!$A$9:$M$306,6,TRUE)</f>
        <v>3.95442712226899E-2</v>
      </c>
      <c r="G66" s="249">
        <f>VLOOKUP(A66,'[1]981800B'!$A$9:$M$306,7,TRUE)</f>
        <v>0.15990114000256184</v>
      </c>
      <c r="H66" s="249">
        <f>VLOOKUP(A66,'[1]981800B'!$A$9:$M$306,8,TRUE)</f>
        <v>0</v>
      </c>
      <c r="I66" s="249">
        <f>VLOOKUP(A66,'[1]981800B'!$A$9:$M$306,9,TRUE)</f>
        <v>0</v>
      </c>
      <c r="J66" s="249">
        <f>VLOOKUP(A66,'[1]981800B'!$A$9:$M$306,10,TRUE)</f>
        <v>-0.70909189573013431</v>
      </c>
    </row>
    <row r="67" spans="1:10">
      <c r="A67" s="360" t="s">
        <v>369</v>
      </c>
      <c r="B67" s="359" t="s">
        <v>129</v>
      </c>
      <c r="C67" s="248" t="str">
        <f>VLOOKUP(A67,'[1]981800B'!$A$9:$M$306,3,TRUE)</f>
        <v>BL  </v>
      </c>
      <c r="D67" s="249">
        <f>VLOOKUP(A67,'[1]981800B'!$A$9:$M$306,4,TRUE)</f>
        <v>0.76761345007770687</v>
      </c>
      <c r="E67" s="249">
        <f>VLOOKUP(A67,'[1]981800B'!$A$9:$M$306,5,TRUE)</f>
        <v>0.5366418583605469</v>
      </c>
      <c r="F67" s="249">
        <f>VLOOKUP(A67,'[1]981800B'!$A$9:$M$306,6,TRUE)</f>
        <v>5.7586589774353825E-2</v>
      </c>
      <c r="G67" s="249">
        <f>VLOOKUP(A67,'[1]981800B'!$A$9:$M$306,7,TRUE)</f>
        <v>0.17642956593739639</v>
      </c>
      <c r="H67" s="249">
        <f>VLOOKUP(A67,'[1]981800B'!$A$9:$M$306,8,TRUE)</f>
        <v>1.1434325422931081E-2</v>
      </c>
      <c r="I67" s="249">
        <f>VLOOKUP(A67,'[1]981800B'!$A$9:$M$306,9,TRUE)</f>
        <v>0</v>
      </c>
      <c r="J67" s="249">
        <f>VLOOKUP(A67,'[1]981800B'!$A$9:$M$306,10,TRUE)</f>
        <v>-0.54970578957293514</v>
      </c>
    </row>
    <row r="68" spans="1:10">
      <c r="A68" s="360" t="s">
        <v>370</v>
      </c>
      <c r="B68" s="359" t="s">
        <v>130</v>
      </c>
      <c r="C68" s="248" t="str">
        <f>VLOOKUP(A68,'[1]981800B'!$A$9:$M$306,3,TRUE)</f>
        <v>BL  </v>
      </c>
      <c r="D68" s="249">
        <f>VLOOKUP(A68,'[1]981800B'!$A$9:$M$306,4,TRUE)</f>
        <v>0.5334715801059422</v>
      </c>
      <c r="E68" s="249">
        <f>VLOOKUP(A68,'[1]981800B'!$A$9:$M$306,5,TRUE)</f>
        <v>0.32042627375767074</v>
      </c>
      <c r="F68" s="249">
        <f>VLOOKUP(A68,'[1]981800B'!$A$9:$M$306,6,TRUE)</f>
        <v>1.3724017644319594E-2</v>
      </c>
      <c r="G68" s="249">
        <f>VLOOKUP(A68,'[1]981800B'!$A$9:$M$306,7,TRUE)</f>
        <v>6.3483002009986272E-2</v>
      </c>
      <c r="H68" s="249">
        <f>VLOOKUP(A68,'[1]981800B'!$A$9:$M$306,8,TRUE)</f>
        <v>1.3835458600937032E-3</v>
      </c>
      <c r="I68" s="249">
        <f>VLOOKUP(A68,'[1]981800B'!$A$9:$M$306,9,TRUE)</f>
        <v>0</v>
      </c>
      <c r="J68" s="249">
        <f>VLOOKUP(A68,'[1]981800B'!$A$9:$M$306,10,TRUE)</f>
        <v>6.7511580621987727E-2</v>
      </c>
    </row>
    <row r="69" spans="1:10">
      <c r="A69" s="360" t="s">
        <v>371</v>
      </c>
      <c r="B69" s="359" t="s">
        <v>131</v>
      </c>
      <c r="C69" s="248" t="str">
        <f>VLOOKUP(A69,'[1]981800B'!$A$9:$M$306,3,TRUE)</f>
        <v>BLC</v>
      </c>
      <c r="D69" s="249">
        <f>VLOOKUP(A69,'[1]981800B'!$A$9:$M$306,4,TRUE)</f>
        <v>0.43654206717156063</v>
      </c>
      <c r="E69" s="249">
        <f>VLOOKUP(A69,'[1]981800B'!$A$9:$M$306,5,TRUE)</f>
        <v>0.50718148061957402</v>
      </c>
      <c r="F69" s="249">
        <f>VLOOKUP(A69,'[1]981800B'!$A$9:$M$306,6,TRUE)</f>
        <v>4.0800650020438638E-2</v>
      </c>
      <c r="G69" s="249">
        <f>VLOOKUP(A69,'[1]981800B'!$A$9:$M$306,7,TRUE)</f>
        <v>9.5912781628422178E-2</v>
      </c>
      <c r="H69" s="249">
        <f>VLOOKUP(A69,'[1]981800B'!$A$9:$M$306,8,TRUE)</f>
        <v>4.0801059221388034E-2</v>
      </c>
      <c r="I69" s="249">
        <f>VLOOKUP(A69,'[1]981800B'!$A$9:$M$306,9,TRUE)</f>
        <v>0</v>
      </c>
      <c r="J69" s="249">
        <f>VLOOKUP(A69,'[1]981800B'!$A$9:$M$306,10,TRUE)</f>
        <v>-0.12123803866138361</v>
      </c>
    </row>
    <row r="70" spans="1:10">
      <c r="A70" s="360" t="s">
        <v>372</v>
      </c>
      <c r="B70" s="359" t="s">
        <v>132</v>
      </c>
      <c r="C70" s="248" t="str">
        <f>VLOOKUP(A70,'[1]981800B'!$A$9:$M$306,3,TRUE)</f>
        <v>BL S</v>
      </c>
      <c r="D70" s="249">
        <f>VLOOKUP(A70,'[1]981800B'!$A$9:$M$306,4,TRUE)</f>
        <v>0.46367258179304871</v>
      </c>
      <c r="E70" s="249">
        <f>VLOOKUP(A70,'[1]981800B'!$A$9:$M$306,5,TRUE)</f>
        <v>0.56834807278308652</v>
      </c>
      <c r="F70" s="249">
        <f>VLOOKUP(A70,'[1]981800B'!$A$9:$M$306,6,TRUE)</f>
        <v>2.0699413865752143E-2</v>
      </c>
      <c r="G70" s="249">
        <f>VLOOKUP(A70,'[1]981800B'!$A$9:$M$306,7,TRUE)</f>
        <v>9.4827350117949238E-2</v>
      </c>
      <c r="H70" s="249">
        <f>VLOOKUP(A70,'[1]981800B'!$A$9:$M$306,8,TRUE)</f>
        <v>2.8835378077732066E-3</v>
      </c>
      <c r="I70" s="249">
        <f>VLOOKUP(A70,'[1]981800B'!$A$9:$M$306,9,TRUE)</f>
        <v>3.5469553114270635E-3</v>
      </c>
      <c r="J70" s="249">
        <f>VLOOKUP(A70,'[1]981800B'!$A$9:$M$306,10,TRUE)</f>
        <v>-0.15397791167903693</v>
      </c>
    </row>
    <row r="71" spans="1:10">
      <c r="A71" s="360" t="s">
        <v>373</v>
      </c>
      <c r="B71" s="359" t="s">
        <v>133</v>
      </c>
      <c r="C71" s="248" t="str">
        <f>VLOOKUP(A71,'[1]981800B'!$A$9:$M$306,3,TRUE)</f>
        <v>BL  </v>
      </c>
      <c r="D71" s="249">
        <f>VLOOKUP(A71,'[1]981800B'!$A$9:$M$306,4,TRUE)</f>
        <v>0.50353702037576087</v>
      </c>
      <c r="E71" s="249">
        <f>VLOOKUP(A71,'[1]981800B'!$A$9:$M$306,5,TRUE)</f>
        <v>0.87800285789891508</v>
      </c>
      <c r="F71" s="249">
        <f>VLOOKUP(A71,'[1]981800B'!$A$9:$M$306,6,TRUE)</f>
        <v>1.7625509394019582E-2</v>
      </c>
      <c r="G71" s="249">
        <f>VLOOKUP(A71,'[1]981800B'!$A$9:$M$306,7,TRUE)</f>
        <v>0.29160277294522369</v>
      </c>
      <c r="H71" s="249">
        <f>VLOOKUP(A71,'[1]981800B'!$A$9:$M$306,8,TRUE)</f>
        <v>1.081481873511511E-2</v>
      </c>
      <c r="I71" s="249">
        <f>VLOOKUP(A71,'[1]981800B'!$A$9:$M$306,9,TRUE)</f>
        <v>0</v>
      </c>
      <c r="J71" s="249">
        <f>VLOOKUP(A71,'[1]981800B'!$A$9:$M$306,10,TRUE)</f>
        <v>-0.70158297934903446</v>
      </c>
    </row>
    <row r="72" spans="1:10">
      <c r="A72" s="360" t="s">
        <v>374</v>
      </c>
      <c r="B72" s="359" t="s">
        <v>134</v>
      </c>
      <c r="C72" s="248" t="str">
        <f>VLOOKUP(A72,'[1]981800B'!$A$9:$M$306,3,TRUE)</f>
        <v>BL SC</v>
      </c>
      <c r="D72" s="249">
        <f>VLOOKUP(A72,'[1]981800B'!$A$9:$M$306,4,TRUE)</f>
        <v>0.46434031901621325</v>
      </c>
      <c r="E72" s="249">
        <f>VLOOKUP(A72,'[1]981800B'!$A$9:$M$306,5,TRUE)</f>
        <v>0.534698931706032</v>
      </c>
      <c r="F72" s="249">
        <f>VLOOKUP(A72,'[1]981800B'!$A$9:$M$306,6,TRUE)</f>
        <v>3.4576597289032007E-2</v>
      </c>
      <c r="G72" s="249">
        <f>VLOOKUP(A72,'[1]981800B'!$A$9:$M$306,7,TRUE)</f>
        <v>0.1559817513076841</v>
      </c>
      <c r="H72" s="249">
        <f>VLOOKUP(A72,'[1]981800B'!$A$9:$M$306,8,TRUE)</f>
        <v>3.2505918951248061E-2</v>
      </c>
      <c r="I72" s="249">
        <f>VLOOKUP(A72,'[1]981800B'!$A$9:$M$306,9,TRUE)</f>
        <v>0</v>
      </c>
      <c r="J72" s="249">
        <f>VLOOKUP(A72,'[1]981800B'!$A$9:$M$306,10,TRUE)</f>
        <v>-0.22210351827020958</v>
      </c>
    </row>
    <row r="73" spans="1:10">
      <c r="A73" s="360" t="s">
        <v>375</v>
      </c>
      <c r="B73" s="359" t="s">
        <v>135</v>
      </c>
      <c r="C73" s="248" t="str">
        <f>VLOOKUP(A73,'[1]981800B'!$A$9:$M$306,3,TRUE)</f>
        <v>BL S</v>
      </c>
      <c r="D73" s="249">
        <f>VLOOKUP(A73,'[1]981800B'!$A$9:$M$306,4,TRUE)</f>
        <v>0.47003798309310396</v>
      </c>
      <c r="E73" s="249">
        <f>VLOOKUP(A73,'[1]981800B'!$A$9:$M$306,5,TRUE)</f>
        <v>0.50826303294958541</v>
      </c>
      <c r="F73" s="249">
        <f>VLOOKUP(A73,'[1]981800B'!$A$9:$M$306,6,TRUE)</f>
        <v>4.2525680902579598E-2</v>
      </c>
      <c r="G73" s="249">
        <f>VLOOKUP(A73,'[1]981800B'!$A$9:$M$306,7,TRUE)</f>
        <v>0.1013554330304537</v>
      </c>
      <c r="H73" s="249">
        <f>VLOOKUP(A73,'[1]981800B'!$A$9:$M$306,8,TRUE)</f>
        <v>4.2793750331235406E-3</v>
      </c>
      <c r="I73" s="249">
        <f>VLOOKUP(A73,'[1]981800B'!$A$9:$M$306,9,TRUE)</f>
        <v>0</v>
      </c>
      <c r="J73" s="249">
        <f>VLOOKUP(A73,'[1]981800B'!$A$9:$M$306,10,TRUE)</f>
        <v>-0.12646150500884623</v>
      </c>
    </row>
    <row r="74" spans="1:10">
      <c r="A74" s="360" t="s">
        <v>376</v>
      </c>
      <c r="B74" s="359" t="s">
        <v>136</v>
      </c>
      <c r="C74" s="248" t="str">
        <f>VLOOKUP(A74,'[1]981800B'!$A$9:$M$306,3,TRUE)</f>
        <v>BL S</v>
      </c>
      <c r="D74" s="249">
        <f>VLOOKUP(A74,'[1]981800B'!$A$9:$M$306,4,TRUE)</f>
        <v>0.34004070049306351</v>
      </c>
      <c r="E74" s="249">
        <f>VLOOKUP(A74,'[1]981800B'!$A$9:$M$306,5,TRUE)</f>
        <v>0.48660792715001361</v>
      </c>
      <c r="F74" s="249">
        <f>VLOOKUP(A74,'[1]981800B'!$A$9:$M$306,6,TRUE)</f>
        <v>8.1796027137460113E-3</v>
      </c>
      <c r="G74" s="249">
        <f>VLOOKUP(A74,'[1]981800B'!$A$9:$M$306,7,TRUE)</f>
        <v>0.13337175280019753</v>
      </c>
      <c r="H74" s="249">
        <f>VLOOKUP(A74,'[1]981800B'!$A$9:$M$306,8,TRUE)</f>
        <v>4.8257066228249747E-2</v>
      </c>
      <c r="I74" s="249">
        <f>VLOOKUP(A74,'[1]981800B'!$A$9:$M$306,9,TRUE)</f>
        <v>2.5041353312419391E-2</v>
      </c>
      <c r="J74" s="249">
        <f>VLOOKUP(A74,'[1]981800B'!$A$9:$M$306,10,TRUE)</f>
        <v>-4.1498402697689986E-2</v>
      </c>
    </row>
    <row r="75" spans="1:10">
      <c r="A75" s="360" t="s">
        <v>377</v>
      </c>
      <c r="B75" s="359" t="s">
        <v>137</v>
      </c>
      <c r="C75" s="248" t="str">
        <f>VLOOKUP(A75,'[1]981800B'!$A$9:$M$306,3,TRUE)</f>
        <v>BL  </v>
      </c>
      <c r="D75" s="249">
        <f>VLOOKUP(A75,'[1]981800B'!$A$9:$M$306,4,TRUE)</f>
        <v>0.40586836227820966</v>
      </c>
      <c r="E75" s="249">
        <f>VLOOKUP(A75,'[1]981800B'!$A$9:$M$306,5,TRUE)</f>
        <v>0.53295889616859238</v>
      </c>
      <c r="F75" s="249">
        <f>VLOOKUP(A75,'[1]981800B'!$A$9:$M$306,6,TRUE)</f>
        <v>1.64039582906516E-2</v>
      </c>
      <c r="G75" s="249">
        <f>VLOOKUP(A75,'[1]981800B'!$A$9:$M$306,7,TRUE)</f>
        <v>0.137924255173518</v>
      </c>
      <c r="H75" s="249">
        <f>VLOOKUP(A75,'[1]981800B'!$A$9:$M$306,8,TRUE)</f>
        <v>1.0621941210743769E-2</v>
      </c>
      <c r="I75" s="249">
        <f>VLOOKUP(A75,'[1]981800B'!$A$9:$M$306,9,TRUE)</f>
        <v>2.7199475300588031E-2</v>
      </c>
      <c r="J75" s="249">
        <f>VLOOKUP(A75,'[1]981800B'!$A$9:$M$306,10,TRUE)</f>
        <v>-0.13097688842230365</v>
      </c>
    </row>
    <row r="76" spans="1:10">
      <c r="A76" s="360" t="s">
        <v>378</v>
      </c>
      <c r="B76" s="359" t="s">
        <v>138</v>
      </c>
      <c r="C76" s="248" t="str">
        <f>VLOOKUP(A76,'[1]981800B'!$A$9:$M$306,3,TRUE)</f>
        <v>BL S</v>
      </c>
      <c r="D76" s="249">
        <f>VLOOKUP(A76,'[1]981800B'!$A$9:$M$306,4,TRUE)</f>
        <v>0.60375713240673012</v>
      </c>
      <c r="E76" s="249">
        <f>VLOOKUP(A76,'[1]981800B'!$A$9:$M$306,5,TRUE)</f>
        <v>0.5084637291940155</v>
      </c>
      <c r="F76" s="249">
        <f>VLOOKUP(A76,'[1]981800B'!$A$9:$M$306,6,TRUE)</f>
        <v>3.9088334619354452E-2</v>
      </c>
      <c r="G76" s="249">
        <f>VLOOKUP(A76,'[1]981800B'!$A$9:$M$306,7,TRUE)</f>
        <v>0.13673926230621999</v>
      </c>
      <c r="H76" s="249">
        <f>VLOOKUP(A76,'[1]981800B'!$A$9:$M$306,8,TRUE)</f>
        <v>2.485194055576154E-3</v>
      </c>
      <c r="I76" s="249">
        <f>VLOOKUP(A76,'[1]981800B'!$A$9:$M$306,9,TRUE)</f>
        <v>0</v>
      </c>
      <c r="J76" s="249">
        <f>VLOOKUP(A76,'[1]981800B'!$A$9:$M$306,10,TRUE)</f>
        <v>-0.29053365258189612</v>
      </c>
    </row>
    <row r="77" spans="1:10">
      <c r="A77" s="360" t="s">
        <v>379</v>
      </c>
      <c r="B77" s="359" t="s">
        <v>139</v>
      </c>
      <c r="C77" s="248" t="str">
        <f>VLOOKUP(A77,'[1]981800B'!$A$9:$M$306,3,TRUE)</f>
        <v>BL SC</v>
      </c>
      <c r="D77" s="249">
        <f>VLOOKUP(A77,'[1]981800B'!$A$9:$M$306,4,TRUE)</f>
        <v>0.39952444904811407</v>
      </c>
      <c r="E77" s="249">
        <f>VLOOKUP(A77,'[1]981800B'!$A$9:$M$306,5,TRUE)</f>
        <v>0.51183082629252674</v>
      </c>
      <c r="F77" s="249">
        <f>VLOOKUP(A77,'[1]981800B'!$A$9:$M$306,6,TRUE)</f>
        <v>0.12941080039277164</v>
      </c>
      <c r="G77" s="249">
        <f>VLOOKUP(A77,'[1]981800B'!$A$9:$M$306,7,TRUE)</f>
        <v>0.13106978849447498</v>
      </c>
      <c r="H77" s="249">
        <f>VLOOKUP(A77,'[1]981800B'!$A$9:$M$306,8,TRUE)</f>
        <v>0</v>
      </c>
      <c r="I77" s="249">
        <f>VLOOKUP(A77,'[1]981800B'!$A$9:$M$306,9,TRUE)</f>
        <v>0</v>
      </c>
      <c r="J77" s="249">
        <f>VLOOKUP(A77,'[1]981800B'!$A$9:$M$306,10,TRUE)</f>
        <v>-0.17183586422788752</v>
      </c>
    </row>
    <row r="78" spans="1:10">
      <c r="A78" s="360" t="s">
        <v>380</v>
      </c>
      <c r="B78" s="359" t="s">
        <v>140</v>
      </c>
      <c r="C78" s="248" t="str">
        <f>VLOOKUP(A78,'[1]981800B'!$A$9:$M$306,3,TRUE)</f>
        <v>BL S</v>
      </c>
      <c r="D78" s="249">
        <f>VLOOKUP(A78,'[1]981800B'!$A$9:$M$306,4,TRUE)</f>
        <v>0.55880309959667995</v>
      </c>
      <c r="E78" s="249">
        <f>VLOOKUP(A78,'[1]981800B'!$A$9:$M$306,5,TRUE)</f>
        <v>0.6533860180536134</v>
      </c>
      <c r="F78" s="249">
        <f>VLOOKUP(A78,'[1]981800B'!$A$9:$M$306,6,TRUE)</f>
        <v>3.7038152941707057E-2</v>
      </c>
      <c r="G78" s="249">
        <f>VLOOKUP(A78,'[1]981800B'!$A$9:$M$306,7,TRUE)</f>
        <v>0.24517993908808783</v>
      </c>
      <c r="H78" s="249">
        <f>VLOOKUP(A78,'[1]981800B'!$A$9:$M$306,8,TRUE)</f>
        <v>2.4386147045751795E-2</v>
      </c>
      <c r="I78" s="249">
        <f>VLOOKUP(A78,'[1]981800B'!$A$9:$M$306,9,TRUE)</f>
        <v>1.8440470554453907E-2</v>
      </c>
      <c r="J78" s="249">
        <f>VLOOKUP(A78,'[1]981800B'!$A$9:$M$306,10,TRUE)</f>
        <v>-0.53723382728029401</v>
      </c>
    </row>
    <row r="79" spans="1:10">
      <c r="A79" s="360" t="s">
        <v>381</v>
      </c>
      <c r="B79" s="359" t="s">
        <v>141</v>
      </c>
      <c r="C79" s="248" t="str">
        <f>VLOOKUP(A79,'[1]981800B'!$A$9:$M$306,3,TRUE)</f>
        <v>BL  </v>
      </c>
      <c r="D79" s="249">
        <f>VLOOKUP(A79,'[1]981800B'!$A$9:$M$306,4,TRUE)</f>
        <v>1.1860048059489496</v>
      </c>
      <c r="E79" s="249">
        <f>VLOOKUP(A79,'[1]981800B'!$A$9:$M$306,5,TRUE)</f>
        <v>1.2145083039842237</v>
      </c>
      <c r="F79" s="249">
        <f>VLOOKUP(A79,'[1]981800B'!$A$9:$M$306,6,TRUE)</f>
        <v>5.7293610901739365E-2</v>
      </c>
      <c r="G79" s="249">
        <f>VLOOKUP(A79,'[1]981800B'!$A$9:$M$306,7,TRUE)</f>
        <v>0.4888314370782238</v>
      </c>
      <c r="H79" s="249">
        <f>VLOOKUP(A79,'[1]981800B'!$A$9:$M$306,8,TRUE)</f>
        <v>3.2792259328672274E-2</v>
      </c>
      <c r="I79" s="249">
        <f>VLOOKUP(A79,'[1]981800B'!$A$9:$M$306,9,TRUE)</f>
        <v>0</v>
      </c>
      <c r="J79" s="249">
        <f>VLOOKUP(A79,'[1]981800B'!$A$9:$M$306,10,TRUE)</f>
        <v>-1.9794304172418085</v>
      </c>
    </row>
    <row r="80" spans="1:10">
      <c r="A80" s="360" t="s">
        <v>382</v>
      </c>
      <c r="B80" s="359" t="s">
        <v>142</v>
      </c>
      <c r="C80" s="248" t="str">
        <f>VLOOKUP(A80,'[1]981800B'!$A$9:$M$306,3,TRUE)</f>
        <v>BL  </v>
      </c>
      <c r="D80" s="249">
        <f>VLOOKUP(A80,'[1]981800B'!$A$9:$M$306,4,TRUE)</f>
        <v>0.64572514772930767</v>
      </c>
      <c r="E80" s="249">
        <f>VLOOKUP(A80,'[1]981800B'!$A$9:$M$306,5,TRUE)</f>
        <v>0.91688073060336694</v>
      </c>
      <c r="F80" s="249">
        <f>VLOOKUP(A80,'[1]981800B'!$A$9:$M$306,6,TRUE)</f>
        <v>0</v>
      </c>
      <c r="G80" s="249">
        <f>VLOOKUP(A80,'[1]981800B'!$A$9:$M$306,7,TRUE)</f>
        <v>0.22048792255074787</v>
      </c>
      <c r="H80" s="249">
        <f>VLOOKUP(A80,'[1]981800B'!$A$9:$M$306,8,TRUE)</f>
        <v>6.0490414801320598E-3</v>
      </c>
      <c r="I80" s="249">
        <f>VLOOKUP(A80,'[1]981800B'!$A$9:$M$306,9,TRUE)</f>
        <v>0</v>
      </c>
      <c r="J80" s="249">
        <f>VLOOKUP(A80,'[1]981800B'!$A$9:$M$306,10,TRUE)</f>
        <v>-0.78914284236355448</v>
      </c>
    </row>
    <row r="81" spans="1:10">
      <c r="A81" s="360" t="s">
        <v>383</v>
      </c>
      <c r="B81" s="359" t="s">
        <v>143</v>
      </c>
      <c r="C81" s="248" t="str">
        <f>VLOOKUP(A81,'[1]981800B'!$A$9:$M$306,3,TRUE)</f>
        <v>BL  </v>
      </c>
      <c r="D81" s="249">
        <f>VLOOKUP(A81,'[1]981800B'!$A$9:$M$306,4,TRUE)</f>
        <v>0.48412921995220504</v>
      </c>
      <c r="E81" s="249">
        <f>VLOOKUP(A81,'[1]981800B'!$A$9:$M$306,5,TRUE)</f>
        <v>0.58138664792041983</v>
      </c>
      <c r="F81" s="249">
        <f>VLOOKUP(A81,'[1]981800B'!$A$9:$M$306,6,TRUE)</f>
        <v>3.0371857860072467E-2</v>
      </c>
      <c r="G81" s="249">
        <f>VLOOKUP(A81,'[1]981800B'!$A$9:$M$306,7,TRUE)</f>
        <v>0.22680087920468819</v>
      </c>
      <c r="H81" s="249">
        <f>VLOOKUP(A81,'[1]981800B'!$A$9:$M$306,8,TRUE)</f>
        <v>2.9465354000927618E-2</v>
      </c>
      <c r="I81" s="249">
        <f>VLOOKUP(A81,'[1]981800B'!$A$9:$M$306,9,TRUE)</f>
        <v>0.16920864692057241</v>
      </c>
      <c r="J81" s="249">
        <f>VLOOKUP(A81,'[1]981800B'!$A$9:$M$306,10,TRUE)</f>
        <v>-0.52136260585888539</v>
      </c>
    </row>
    <row r="82" spans="1:10">
      <c r="A82" s="360" t="s">
        <v>384</v>
      </c>
      <c r="B82" s="359" t="s">
        <v>144</v>
      </c>
      <c r="C82" s="248" t="str">
        <f>VLOOKUP(A82,'[1]981800B'!$A$9:$M$306,3,TRUE)</f>
        <v>BL  </v>
      </c>
      <c r="D82" s="249">
        <f>VLOOKUP(A82,'[1]981800B'!$A$9:$M$306,4,TRUE)</f>
        <v>0.41581430248796314</v>
      </c>
      <c r="E82" s="249">
        <f>VLOOKUP(A82,'[1]981800B'!$A$9:$M$306,5,TRUE)</f>
        <v>1.0683683843640213</v>
      </c>
      <c r="F82" s="249">
        <f>VLOOKUP(A82,'[1]981800B'!$A$9:$M$306,6,TRUE)</f>
        <v>3.3731435227964859E-2</v>
      </c>
      <c r="G82" s="249">
        <f>VLOOKUP(A82,'[1]981800B'!$A$9:$M$306,7,TRUE)</f>
        <v>0.27203168140732148</v>
      </c>
      <c r="H82" s="249">
        <f>VLOOKUP(A82,'[1]981800B'!$A$9:$M$306,8,TRUE)</f>
        <v>3.1365519605186673E-2</v>
      </c>
      <c r="I82" s="249">
        <f>VLOOKUP(A82,'[1]981800B'!$A$9:$M$306,9,TRUE)</f>
        <v>0</v>
      </c>
      <c r="J82" s="249">
        <f>VLOOKUP(A82,'[1]981800B'!$A$9:$M$306,10,TRUE)</f>
        <v>-0.82131132309245736</v>
      </c>
    </row>
    <row r="83" spans="1:10">
      <c r="A83" s="360" t="s">
        <v>385</v>
      </c>
      <c r="B83" s="359" t="s">
        <v>145</v>
      </c>
      <c r="C83" s="248" t="str">
        <f>VLOOKUP(A83,'[1]981800B'!$A$9:$M$306,3,TRUE)</f>
        <v> L  </v>
      </c>
      <c r="D83" s="249">
        <f>VLOOKUP(A83,'[1]981800B'!$A$9:$M$306,4,TRUE)</f>
        <v>0.66757999516111743</v>
      </c>
      <c r="E83" s="249">
        <f>VLOOKUP(A83,'[1]981800B'!$A$9:$M$306,5,TRUE)</f>
        <v>1.2150970170534596</v>
      </c>
      <c r="F83" s="249">
        <f>VLOOKUP(A83,'[1]981800B'!$A$9:$M$306,6,TRUE)</f>
        <v>6.6100322493304177E-5</v>
      </c>
      <c r="G83" s="249">
        <f>VLOOKUP(A83,'[1]981800B'!$A$9:$M$306,7,TRUE)</f>
        <v>0.36746532669448817</v>
      </c>
      <c r="H83" s="249">
        <f>VLOOKUP(A83,'[1]981800B'!$A$9:$M$306,8,TRUE)</f>
        <v>0</v>
      </c>
      <c r="I83" s="249">
        <f>VLOOKUP(A83,'[1]981800B'!$A$9:$M$306,9,TRUE)</f>
        <v>0</v>
      </c>
      <c r="J83" s="249">
        <f>VLOOKUP(A83,'[1]981800B'!$A$9:$M$306,10,TRUE)</f>
        <v>-1.2502084392315587</v>
      </c>
    </row>
    <row r="84" spans="1:10">
      <c r="A84" s="360" t="s">
        <v>386</v>
      </c>
      <c r="B84" s="359" t="s">
        <v>146</v>
      </c>
      <c r="C84" s="248" t="str">
        <f>VLOOKUP(A84,'[1]981800B'!$A$9:$M$306,3,TRUE)</f>
        <v>BL  </v>
      </c>
      <c r="D84" s="249">
        <f>VLOOKUP(A84,'[1]981800B'!$A$9:$M$306,4,TRUE)</f>
        <v>0.53149737746051651</v>
      </c>
      <c r="E84" s="249">
        <f>VLOOKUP(A84,'[1]981800B'!$A$9:$M$306,5,TRUE)</f>
        <v>0.53563518718166747</v>
      </c>
      <c r="F84" s="249">
        <f>VLOOKUP(A84,'[1]981800B'!$A$9:$M$306,6,TRUE)</f>
        <v>1.3329448969273268E-2</v>
      </c>
      <c r="G84" s="249">
        <f>VLOOKUP(A84,'[1]981800B'!$A$9:$M$306,7,TRUE)</f>
        <v>0.1129986708763772</v>
      </c>
      <c r="H84" s="249">
        <f>VLOOKUP(A84,'[1]981800B'!$A$9:$M$306,8,TRUE)</f>
        <v>3.5961016308548527E-3</v>
      </c>
      <c r="I84" s="249">
        <f>VLOOKUP(A84,'[1]981800B'!$A$9:$M$306,9,TRUE)</f>
        <v>0</v>
      </c>
      <c r="J84" s="249">
        <f>VLOOKUP(A84,'[1]981800B'!$A$9:$M$306,10,TRUE)</f>
        <v>-0.19705678611868935</v>
      </c>
    </row>
    <row r="85" spans="1:10">
      <c r="A85" s="360" t="s">
        <v>387</v>
      </c>
      <c r="B85" s="359" t="s">
        <v>147</v>
      </c>
      <c r="C85" s="248" t="str">
        <f>VLOOKUP(A85,'[1]981800B'!$A$9:$M$306,3,TRUE)</f>
        <v>BL  </v>
      </c>
      <c r="D85" s="249">
        <f>VLOOKUP(A85,'[1]981800B'!$A$9:$M$306,4,TRUE)</f>
        <v>0.58008276126297231</v>
      </c>
      <c r="E85" s="249">
        <f>VLOOKUP(A85,'[1]981800B'!$A$9:$M$306,5,TRUE)</f>
        <v>0.64437293424785935</v>
      </c>
      <c r="F85" s="249">
        <f>VLOOKUP(A85,'[1]981800B'!$A$9:$M$306,6,TRUE)</f>
        <v>7.5623895762288645E-2</v>
      </c>
      <c r="G85" s="249">
        <f>VLOOKUP(A85,'[1]981800B'!$A$9:$M$306,7,TRUE)</f>
        <v>0.20733723341697116</v>
      </c>
      <c r="H85" s="249">
        <f>VLOOKUP(A85,'[1]981800B'!$A$9:$M$306,8,TRUE)</f>
        <v>8.2688300424378115E-3</v>
      </c>
      <c r="I85" s="249">
        <f>VLOOKUP(A85,'[1]981800B'!$A$9:$M$306,9,TRUE)</f>
        <v>3.1857621815242994E-2</v>
      </c>
      <c r="J85" s="249">
        <f>VLOOKUP(A85,'[1]981800B'!$A$9:$M$306,10,TRUE)</f>
        <v>-0.54754327654777235</v>
      </c>
    </row>
    <row r="86" spans="1:10">
      <c r="A86" s="360" t="s">
        <v>388</v>
      </c>
      <c r="B86" s="359" t="s">
        <v>148</v>
      </c>
      <c r="C86" s="248" t="str">
        <f>VLOOKUP(A86,'[1]981800B'!$A$9:$M$306,3,TRUE)</f>
        <v>BLC</v>
      </c>
      <c r="D86" s="249">
        <f>VLOOKUP(A86,'[1]981800B'!$A$9:$M$306,4,TRUE)</f>
        <v>0.43449749361825313</v>
      </c>
      <c r="E86" s="249">
        <f>VLOOKUP(A86,'[1]981800B'!$A$9:$M$306,5,TRUE)</f>
        <v>0.5719020268202164</v>
      </c>
      <c r="F86" s="249">
        <f>VLOOKUP(A86,'[1]981800B'!$A$9:$M$306,6,TRUE)</f>
        <v>1.4468880236696452E-2</v>
      </c>
      <c r="G86" s="249">
        <f>VLOOKUP(A86,'[1]981800B'!$A$9:$M$306,7,TRUE)</f>
        <v>0.10816675681537405</v>
      </c>
      <c r="H86" s="249">
        <f>VLOOKUP(A86,'[1]981800B'!$A$9:$M$306,8,TRUE)</f>
        <v>2.2333408167476955E-2</v>
      </c>
      <c r="I86" s="249">
        <f>VLOOKUP(A86,'[1]981800B'!$A$9:$M$306,9,TRUE)</f>
        <v>0</v>
      </c>
      <c r="J86" s="249">
        <f>VLOOKUP(A86,'[1]981800B'!$A$9:$M$306,10,TRUE)</f>
        <v>-0.15136856565801696</v>
      </c>
    </row>
    <row r="87" spans="1:10">
      <c r="A87" s="360" t="s">
        <v>389</v>
      </c>
      <c r="B87" s="359" t="s">
        <v>149</v>
      </c>
      <c r="C87" s="248" t="str">
        <f>VLOOKUP(A87,'[1]981800B'!$A$9:$M$306,3,TRUE)</f>
        <v xml:space="preserve"> LC</v>
      </c>
      <c r="D87" s="249">
        <f>VLOOKUP(A87,'[1]981800B'!$A$9:$M$306,4,TRUE)</f>
        <v>0.39096944791776123</v>
      </c>
      <c r="E87" s="249">
        <f>VLOOKUP(A87,'[1]981800B'!$A$9:$M$306,5,TRUE)</f>
        <v>0.45809001723174914</v>
      </c>
      <c r="F87" s="249">
        <f>VLOOKUP(A87,'[1]981800B'!$A$9:$M$306,6,TRUE)</f>
        <v>0.11984892134382477</v>
      </c>
      <c r="G87" s="249">
        <f>VLOOKUP(A87,'[1]981800B'!$A$9:$M$306,7,TRUE)</f>
        <v>0.18927500238350053</v>
      </c>
      <c r="H87" s="249">
        <f>VLOOKUP(A87,'[1]981800B'!$A$9:$M$306,8,TRUE)</f>
        <v>0</v>
      </c>
      <c r="I87" s="249">
        <f>VLOOKUP(A87,'[1]981800B'!$A$9:$M$306,9,TRUE)</f>
        <v>0</v>
      </c>
      <c r="J87" s="249">
        <f>VLOOKUP(A87,'[1]981800B'!$A$9:$M$306,10,TRUE)</f>
        <v>-0.15818338887683589</v>
      </c>
    </row>
    <row r="88" spans="1:10">
      <c r="A88" s="360" t="s">
        <v>390</v>
      </c>
      <c r="B88" s="359" t="s">
        <v>150</v>
      </c>
      <c r="C88" s="248" t="str">
        <f>VLOOKUP(A88,'[1]981800B'!$A$9:$M$306,3,TRUE)</f>
        <v>BLC</v>
      </c>
      <c r="D88" s="249">
        <f>VLOOKUP(A88,'[1]981800B'!$A$9:$M$306,4,TRUE)</f>
        <v>0.52741906456649978</v>
      </c>
      <c r="E88" s="249">
        <f>VLOOKUP(A88,'[1]981800B'!$A$9:$M$306,5,TRUE)</f>
        <v>0.99534041133754181</v>
      </c>
      <c r="F88" s="249">
        <f>VLOOKUP(A88,'[1]981800B'!$A$9:$M$306,6,TRUE)</f>
        <v>3.1325653110786389E-2</v>
      </c>
      <c r="G88" s="249">
        <f>VLOOKUP(A88,'[1]981800B'!$A$9:$M$306,7,TRUE)</f>
        <v>0.18395172971617005</v>
      </c>
      <c r="H88" s="249">
        <f>VLOOKUP(A88,'[1]981800B'!$A$9:$M$306,8,TRUE)</f>
        <v>4.6564564000738766E-2</v>
      </c>
      <c r="I88" s="249">
        <f>VLOOKUP(A88,'[1]981800B'!$A$9:$M$306,9,TRUE)</f>
        <v>0</v>
      </c>
      <c r="J88" s="249">
        <f>VLOOKUP(A88,'[1]981800B'!$A$9:$M$306,10,TRUE)</f>
        <v>-0.78460142273173694</v>
      </c>
    </row>
    <row r="89" spans="1:10">
      <c r="A89" s="360" t="s">
        <v>391</v>
      </c>
      <c r="B89" s="359" t="s">
        <v>151</v>
      </c>
      <c r="C89" s="248" t="str">
        <f>VLOOKUP(A89,'[1]981800B'!$A$9:$M$306,3,TRUE)</f>
        <v>BL  </v>
      </c>
      <c r="D89" s="249">
        <f>VLOOKUP(A89,'[1]981800B'!$A$9:$M$306,4,TRUE)</f>
        <v>1.6812374311045102</v>
      </c>
      <c r="E89" s="249">
        <f>VLOOKUP(A89,'[1]981800B'!$A$9:$M$306,5,TRUE)</f>
        <v>1.7454441949584294</v>
      </c>
      <c r="F89" s="249">
        <f>VLOOKUP(A89,'[1]981800B'!$A$9:$M$306,6,TRUE)</f>
        <v>3.0128731854286495E-3</v>
      </c>
      <c r="G89" s="249">
        <f>VLOOKUP(A89,'[1]981800B'!$A$9:$M$306,7,TRUE)</f>
        <v>1.1621647199434042</v>
      </c>
      <c r="H89" s="249">
        <f>VLOOKUP(A89,'[1]981800B'!$A$9:$M$306,8,TRUE)</f>
        <v>0.16236950197025596</v>
      </c>
      <c r="I89" s="249">
        <f>VLOOKUP(A89,'[1]981800B'!$A$9:$M$306,9,TRUE)</f>
        <v>0</v>
      </c>
      <c r="J89" s="249">
        <f>VLOOKUP(A89,'[1]981800B'!$A$9:$M$306,10,TRUE)</f>
        <v>-3.7542287211620287</v>
      </c>
    </row>
    <row r="90" spans="1:10">
      <c r="A90" s="360" t="s">
        <v>392</v>
      </c>
      <c r="B90" s="359" t="s">
        <v>152</v>
      </c>
      <c r="C90" s="248" t="str">
        <f>VLOOKUP(A90,'[1]981800B'!$A$9:$M$306,3,TRUE)</f>
        <v>BL  </v>
      </c>
      <c r="D90" s="249">
        <f>VLOOKUP(A90,'[1]981800B'!$A$9:$M$306,4,TRUE)</f>
        <v>0.59598055848211007</v>
      </c>
      <c r="E90" s="249">
        <f>VLOOKUP(A90,'[1]981800B'!$A$9:$M$306,5,TRUE)</f>
        <v>0.72892864759225007</v>
      </c>
      <c r="F90" s="249">
        <f>VLOOKUP(A90,'[1]981800B'!$A$9:$M$306,6,TRUE)</f>
        <v>4.5254684520948642E-2</v>
      </c>
      <c r="G90" s="249">
        <f>VLOOKUP(A90,'[1]981800B'!$A$9:$M$306,7,TRUE)</f>
        <v>0.46791356049055771</v>
      </c>
      <c r="H90" s="249">
        <f>VLOOKUP(A90,'[1]981800B'!$A$9:$M$306,8,TRUE)</f>
        <v>5.3689209448297588E-2</v>
      </c>
      <c r="I90" s="249">
        <f>VLOOKUP(A90,'[1]981800B'!$A$9:$M$306,9,TRUE)</f>
        <v>0</v>
      </c>
      <c r="J90" s="249">
        <f>VLOOKUP(A90,'[1]981800B'!$A$9:$M$306,10,TRUE)</f>
        <v>-0.89176666053416398</v>
      </c>
    </row>
    <row r="91" spans="1:10">
      <c r="A91" s="360" t="s">
        <v>393</v>
      </c>
      <c r="B91" s="359" t="s">
        <v>153</v>
      </c>
      <c r="C91" s="248" t="str">
        <f>VLOOKUP(A91,'[1]981800B'!$A$9:$M$306,3,TRUE)</f>
        <v>BL  </v>
      </c>
      <c r="D91" s="249">
        <f>VLOOKUP(A91,'[1]981800B'!$A$9:$M$306,4,TRUE)</f>
        <v>0.48361041126528409</v>
      </c>
      <c r="E91" s="249">
        <f>VLOOKUP(A91,'[1]981800B'!$A$9:$M$306,5,TRUE)</f>
        <v>0.71940019458279947</v>
      </c>
      <c r="F91" s="249">
        <f>VLOOKUP(A91,'[1]981800B'!$A$9:$M$306,6,TRUE)</f>
        <v>3.5908210214979724E-2</v>
      </c>
      <c r="G91" s="249">
        <f>VLOOKUP(A91,'[1]981800B'!$A$9:$M$306,7,TRUE)</f>
        <v>0.14516635708731981</v>
      </c>
      <c r="H91" s="249">
        <f>VLOOKUP(A91,'[1]981800B'!$A$9:$M$306,8,TRUE)</f>
        <v>3.0649132220736328E-2</v>
      </c>
      <c r="I91" s="249">
        <f>VLOOKUP(A91,'[1]981800B'!$A$9:$M$306,9,TRUE)</f>
        <v>4.4370710244245899E-3</v>
      </c>
      <c r="J91" s="249">
        <f>VLOOKUP(A91,'[1]981800B'!$A$9:$M$306,10,TRUE)</f>
        <v>-0.41917137639554419</v>
      </c>
    </row>
    <row r="92" spans="1:10">
      <c r="A92" s="360" t="s">
        <v>394</v>
      </c>
      <c r="B92" s="359" t="s">
        <v>154</v>
      </c>
      <c r="C92" s="248" t="str">
        <f>VLOOKUP(A92,'[1]981800B'!$A$9:$M$306,3,TRUE)</f>
        <v>BL  </v>
      </c>
      <c r="D92" s="249">
        <f>VLOOKUP(A92,'[1]981800B'!$A$9:$M$306,4,TRUE)</f>
        <v>0.39925687934215898</v>
      </c>
      <c r="E92" s="249">
        <f>VLOOKUP(A92,'[1]981800B'!$A$9:$M$306,5,TRUE)</f>
        <v>0.5209935917282138</v>
      </c>
      <c r="F92" s="249">
        <f>VLOOKUP(A92,'[1]981800B'!$A$9:$M$306,6,TRUE)</f>
        <v>6.9712372003654252E-2</v>
      </c>
      <c r="G92" s="249">
        <f>VLOOKUP(A92,'[1]981800B'!$A$9:$M$306,7,TRUE)</f>
        <v>0.16071313701670034</v>
      </c>
      <c r="H92" s="249">
        <f>VLOOKUP(A92,'[1]981800B'!$A$9:$M$306,8,TRUE)</f>
        <v>7.3397908237968171E-2</v>
      </c>
      <c r="I92" s="249">
        <f>VLOOKUP(A92,'[1]981800B'!$A$9:$M$306,9,TRUE)</f>
        <v>0</v>
      </c>
      <c r="J92" s="249">
        <f>VLOOKUP(A92,'[1]981800B'!$A$9:$M$306,10,TRUE)</f>
        <v>-0.22407388832869543</v>
      </c>
    </row>
    <row r="93" spans="1:10">
      <c r="A93" s="360" t="s">
        <v>395</v>
      </c>
      <c r="B93" s="359" t="s">
        <v>155</v>
      </c>
      <c r="C93" s="248" t="str">
        <f>VLOOKUP(A93,'[1]981800B'!$A$9:$M$306,3,TRUE)</f>
        <v>BL S</v>
      </c>
      <c r="D93" s="249">
        <f>VLOOKUP(A93,'[1]981800B'!$A$9:$M$306,4,TRUE)</f>
        <v>0.47009151402086385</v>
      </c>
      <c r="E93" s="249">
        <f>VLOOKUP(A93,'[1]981800B'!$A$9:$M$306,5,TRUE)</f>
        <v>0.84849216396023175</v>
      </c>
      <c r="F93" s="249">
        <f>VLOOKUP(A93,'[1]981800B'!$A$9:$M$306,6,TRUE)</f>
        <v>4.2256736934769966E-2</v>
      </c>
      <c r="G93" s="249">
        <f>VLOOKUP(A93,'[1]981800B'!$A$9:$M$306,7,TRUE)</f>
        <v>0.17999576474774115</v>
      </c>
      <c r="H93" s="249">
        <f>VLOOKUP(A93,'[1]981800B'!$A$9:$M$306,8,TRUE)</f>
        <v>1.0130802547146212E-2</v>
      </c>
      <c r="I93" s="249">
        <f>VLOOKUP(A93,'[1]981800B'!$A$9:$M$306,9,TRUE)</f>
        <v>0</v>
      </c>
      <c r="J93" s="249">
        <f>VLOOKUP(A93,'[1]981800B'!$A$9:$M$306,10,TRUE)</f>
        <v>-0.55096698221075291</v>
      </c>
    </row>
    <row r="94" spans="1:10">
      <c r="A94" s="360" t="s">
        <v>396</v>
      </c>
      <c r="B94" s="359" t="s">
        <v>156</v>
      </c>
      <c r="C94" s="248" t="str">
        <f>VLOOKUP(A94,'[1]981800B'!$A$9:$M$306,3,TRUE)</f>
        <v>BL S</v>
      </c>
      <c r="D94" s="249">
        <f>VLOOKUP(A94,'[1]981800B'!$A$9:$M$306,4,TRUE)</f>
        <v>0.37783135140302232</v>
      </c>
      <c r="E94" s="249">
        <f>VLOOKUP(A94,'[1]981800B'!$A$9:$M$306,5,TRUE)</f>
        <v>0.49754145182483006</v>
      </c>
      <c r="F94" s="249">
        <f>VLOOKUP(A94,'[1]981800B'!$A$9:$M$306,6,TRUE)</f>
        <v>4.6574134414646501E-2</v>
      </c>
      <c r="G94" s="249">
        <f>VLOOKUP(A94,'[1]981800B'!$A$9:$M$306,7,TRUE)</f>
        <v>9.925681065583028E-2</v>
      </c>
      <c r="H94" s="249">
        <f>VLOOKUP(A94,'[1]981800B'!$A$9:$M$306,8,TRUE)</f>
        <v>2.3066188936696576E-2</v>
      </c>
      <c r="I94" s="249">
        <f>VLOOKUP(A94,'[1]981800B'!$A$9:$M$306,9,TRUE)</f>
        <v>5.9419615505721703E-4</v>
      </c>
      <c r="J94" s="249">
        <f>VLOOKUP(A94,'[1]981800B'!$A$9:$M$306,10,TRUE)</f>
        <v>-4.4864133390082814E-2</v>
      </c>
    </row>
    <row r="95" spans="1:10">
      <c r="A95" s="360" t="s">
        <v>397</v>
      </c>
      <c r="B95" s="359" t="s">
        <v>157</v>
      </c>
      <c r="C95" s="248" t="str">
        <f>VLOOKUP(A95,'[1]981800B'!$A$9:$M$306,3,TRUE)</f>
        <v>BL S</v>
      </c>
      <c r="D95" s="249">
        <f>VLOOKUP(A95,'[1]981800B'!$A$9:$M$306,4,TRUE)</f>
        <v>0.41136411062149153</v>
      </c>
      <c r="E95" s="249">
        <f>VLOOKUP(A95,'[1]981800B'!$A$9:$M$306,5,TRUE)</f>
        <v>0.40932815446499177</v>
      </c>
      <c r="F95" s="249">
        <f>VLOOKUP(A95,'[1]981800B'!$A$9:$M$306,6,TRUE)</f>
        <v>5.5190939801936158E-2</v>
      </c>
      <c r="G95" s="249">
        <f>VLOOKUP(A95,'[1]981800B'!$A$9:$M$306,7,TRUE)</f>
        <v>6.6215026897788271E-2</v>
      </c>
      <c r="H95" s="249">
        <f>VLOOKUP(A95,'[1]981800B'!$A$9:$M$306,8,TRUE)</f>
        <v>1.5299941224291515E-2</v>
      </c>
      <c r="I95" s="249">
        <f>VLOOKUP(A95,'[1]981800B'!$A$9:$M$306,9,TRUE)</f>
        <v>1.6129282492310045E-2</v>
      </c>
      <c r="J95" s="249">
        <f>VLOOKUP(A95,'[1]981800B'!$A$9:$M$306,10,TRUE)</f>
        <v>2.6472544497190807E-2</v>
      </c>
    </row>
    <row r="96" spans="1:10">
      <c r="A96" s="360" t="s">
        <v>398</v>
      </c>
      <c r="B96" s="359" t="s">
        <v>158</v>
      </c>
      <c r="C96" s="248" t="str">
        <f>VLOOKUP(A96,'[1]981800B'!$A$9:$M$306,3,TRUE)</f>
        <v>BL  </v>
      </c>
      <c r="D96" s="249">
        <f>VLOOKUP(A96,'[1]981800B'!$A$9:$M$306,4,TRUE)</f>
        <v>0.54715951340170133</v>
      </c>
      <c r="E96" s="249">
        <f>VLOOKUP(A96,'[1]981800B'!$A$9:$M$306,5,TRUE)</f>
        <v>0.60705507716134288</v>
      </c>
      <c r="F96" s="249">
        <f>VLOOKUP(A96,'[1]981800B'!$A$9:$M$306,6,TRUE)</f>
        <v>4.8136430817487023E-2</v>
      </c>
      <c r="G96" s="249">
        <f>VLOOKUP(A96,'[1]981800B'!$A$9:$M$306,7,TRUE)</f>
        <v>0.13344801250701294</v>
      </c>
      <c r="H96" s="249">
        <f>VLOOKUP(A96,'[1]981800B'!$A$9:$M$306,8,TRUE)</f>
        <v>6.111559082424544E-2</v>
      </c>
      <c r="I96" s="249">
        <f>VLOOKUP(A96,'[1]981800B'!$A$9:$M$306,9,TRUE)</f>
        <v>0</v>
      </c>
      <c r="J96" s="249">
        <f>VLOOKUP(A96,'[1]981800B'!$A$9:$M$306,10,TRUE)</f>
        <v>-0.39691462471178962</v>
      </c>
    </row>
    <row r="97" spans="1:10">
      <c r="A97" s="360" t="s">
        <v>399</v>
      </c>
      <c r="B97" s="359" t="s">
        <v>159</v>
      </c>
      <c r="C97" s="248" t="str">
        <f>VLOOKUP(A97,'[1]981800B'!$A$9:$M$306,3,TRUE)</f>
        <v xml:space="preserve"> LC</v>
      </c>
      <c r="D97" s="249">
        <f>VLOOKUP(A97,'[1]981800B'!$A$9:$M$306,4,TRUE)</f>
        <v>0.47733940065380126</v>
      </c>
      <c r="E97" s="249">
        <f>VLOOKUP(A97,'[1]981800B'!$A$9:$M$306,5,TRUE)</f>
        <v>0.39105822957054021</v>
      </c>
      <c r="F97" s="249">
        <f>VLOOKUP(A97,'[1]981800B'!$A$9:$M$306,6,TRUE)</f>
        <v>3.7178531095101573E-2</v>
      </c>
      <c r="G97" s="249">
        <f>VLOOKUP(A97,'[1]981800B'!$A$9:$M$306,7,TRUE)</f>
        <v>8.9872861071014484E-2</v>
      </c>
      <c r="H97" s="249">
        <f>VLOOKUP(A97,'[1]981800B'!$A$9:$M$306,8,TRUE)</f>
        <v>7.6383458711194216E-2</v>
      </c>
      <c r="I97" s="249">
        <f>VLOOKUP(A97,'[1]981800B'!$A$9:$M$306,9,TRUE)</f>
        <v>0</v>
      </c>
      <c r="J97" s="249">
        <f>VLOOKUP(A97,'[1]981800B'!$A$9:$M$306,10,TRUE)</f>
        <v>-7.1832481101651677E-2</v>
      </c>
    </row>
    <row r="98" spans="1:10">
      <c r="A98" s="360" t="s">
        <v>400</v>
      </c>
      <c r="B98" s="359" t="s">
        <v>160</v>
      </c>
      <c r="C98" s="248" t="str">
        <f>VLOOKUP(A98,'[1]981800B'!$A$9:$M$306,3,TRUE)</f>
        <v>BL S</v>
      </c>
      <c r="D98" s="249">
        <f>VLOOKUP(A98,'[1]981800B'!$A$9:$M$306,4,TRUE)</f>
        <v>0.43504520517895745</v>
      </c>
      <c r="E98" s="249">
        <f>VLOOKUP(A98,'[1]981800B'!$A$9:$M$306,5,TRUE)</f>
        <v>0.37626629512778897</v>
      </c>
      <c r="F98" s="249">
        <f>VLOOKUP(A98,'[1]981800B'!$A$9:$M$306,6,TRUE)</f>
        <v>4.8880567593690291E-2</v>
      </c>
      <c r="G98" s="249">
        <f>VLOOKUP(A98,'[1]981800B'!$A$9:$M$306,7,TRUE)</f>
        <v>6.9058212977483796E-2</v>
      </c>
      <c r="H98" s="249">
        <f>VLOOKUP(A98,'[1]981800B'!$A$9:$M$306,8,TRUE)</f>
        <v>1.1377871649467606E-2</v>
      </c>
      <c r="I98" s="249">
        <f>VLOOKUP(A98,'[1]981800B'!$A$9:$M$306,9,TRUE)</f>
        <v>0</v>
      </c>
      <c r="J98" s="249">
        <f>VLOOKUP(A98,'[1]981800B'!$A$9:$M$306,10,TRUE)</f>
        <v>5.9371847472611775E-2</v>
      </c>
    </row>
    <row r="99" spans="1:10">
      <c r="A99" s="360" t="s">
        <v>401</v>
      </c>
      <c r="B99" s="359" t="s">
        <v>161</v>
      </c>
      <c r="C99" s="248" t="str">
        <f>VLOOKUP(A99,'[1]981800B'!$A$9:$M$306,3,TRUE)</f>
        <v>BL  </v>
      </c>
      <c r="D99" s="249">
        <f>VLOOKUP(A99,'[1]981800B'!$A$9:$M$306,4,TRUE)</f>
        <v>0.43414269188712357</v>
      </c>
      <c r="E99" s="249">
        <f>VLOOKUP(A99,'[1]981800B'!$A$9:$M$306,5,TRUE)</f>
        <v>0.55793784959791703</v>
      </c>
      <c r="F99" s="249">
        <f>VLOOKUP(A99,'[1]981800B'!$A$9:$M$306,6,TRUE)</f>
        <v>7.2607815072643439E-2</v>
      </c>
      <c r="G99" s="249">
        <f>VLOOKUP(A99,'[1]981800B'!$A$9:$M$306,7,TRUE)</f>
        <v>0.16844238103132952</v>
      </c>
      <c r="H99" s="249">
        <f>VLOOKUP(A99,'[1]981800B'!$A$9:$M$306,8,TRUE)</f>
        <v>1.7455554170126505E-3</v>
      </c>
      <c r="I99" s="249">
        <f>VLOOKUP(A99,'[1]981800B'!$A$9:$M$306,9,TRUE)</f>
        <v>0</v>
      </c>
      <c r="J99" s="249">
        <f>VLOOKUP(A99,'[1]981800B'!$A$9:$M$306,10,TRUE)</f>
        <v>-0.2348762930060265</v>
      </c>
    </row>
    <row r="100" spans="1:10">
      <c r="A100" s="360" t="s">
        <v>402</v>
      </c>
      <c r="B100" s="359" t="s">
        <v>162</v>
      </c>
      <c r="C100" s="248" t="str">
        <f>VLOOKUP(A100,'[1]981800B'!$A$9:$M$306,3,TRUE)</f>
        <v>BL S</v>
      </c>
      <c r="D100" s="249">
        <f>VLOOKUP(A100,'[1]981800B'!$A$9:$M$306,4,TRUE)</f>
        <v>0.42150545710727044</v>
      </c>
      <c r="E100" s="249">
        <f>VLOOKUP(A100,'[1]981800B'!$A$9:$M$306,5,TRUE)</f>
        <v>0.399113496385962</v>
      </c>
      <c r="F100" s="249">
        <f>VLOOKUP(A100,'[1]981800B'!$A$9:$M$306,6,TRUE)</f>
        <v>5.3066000827116877E-2</v>
      </c>
      <c r="G100" s="249">
        <f>VLOOKUP(A100,'[1]981800B'!$A$9:$M$306,7,TRUE)</f>
        <v>6.2657224534148515E-2</v>
      </c>
      <c r="H100" s="249">
        <f>VLOOKUP(A100,'[1]981800B'!$A$9:$M$306,8,TRUE)</f>
        <v>3.542536297484733E-2</v>
      </c>
      <c r="I100" s="249">
        <f>VLOOKUP(A100,'[1]981800B'!$A$9:$M$306,9,TRUE)</f>
        <v>3.0622403436646756E-3</v>
      </c>
      <c r="J100" s="249">
        <f>VLOOKUP(A100,'[1]981800B'!$A$9:$M$306,10,TRUE)</f>
        <v>2.5170217826990054E-2</v>
      </c>
    </row>
    <row r="101" spans="1:10">
      <c r="A101" s="360" t="s">
        <v>403</v>
      </c>
      <c r="B101" s="359" t="s">
        <v>163</v>
      </c>
      <c r="C101" s="248" t="str">
        <f>VLOOKUP(A101,'[1]981800B'!$A$9:$M$306,3,TRUE)</f>
        <v>BL S</v>
      </c>
      <c r="D101" s="249">
        <f>VLOOKUP(A101,'[1]981800B'!$A$9:$M$306,4,TRUE)</f>
        <v>0.86242786130522153</v>
      </c>
      <c r="E101" s="249">
        <f>VLOOKUP(A101,'[1]981800B'!$A$9:$M$306,5,TRUE)</f>
        <v>1.1581557956068247</v>
      </c>
      <c r="F101" s="249">
        <f>VLOOKUP(A101,'[1]981800B'!$A$9:$M$306,6,TRUE)</f>
        <v>0.31097643476192954</v>
      </c>
      <c r="G101" s="249">
        <f>VLOOKUP(A101,'[1]981800B'!$A$9:$M$306,7,TRUE)</f>
        <v>0.63395099873324123</v>
      </c>
      <c r="H101" s="249">
        <f>VLOOKUP(A101,'[1]981800B'!$A$9:$M$306,8,TRUE)</f>
        <v>3.6332026893751826E-2</v>
      </c>
      <c r="I101" s="249">
        <f>VLOOKUP(A101,'[1]981800B'!$A$9:$M$306,9,TRUE)</f>
        <v>0</v>
      </c>
      <c r="J101" s="249">
        <f>VLOOKUP(A101,'[1]981800B'!$A$9:$M$306,10,TRUE)</f>
        <v>-2.001843117300969</v>
      </c>
    </row>
    <row r="102" spans="1:10">
      <c r="A102" s="360" t="s">
        <v>404</v>
      </c>
      <c r="B102" s="359" t="s">
        <v>164</v>
      </c>
      <c r="C102" s="248" t="str">
        <f>VLOOKUP(A102,'[1]981800B'!$A$9:$M$306,3,TRUE)</f>
        <v>BL S</v>
      </c>
      <c r="D102" s="249">
        <f>VLOOKUP(A102,'[1]981800B'!$A$9:$M$306,4,TRUE)</f>
        <v>0.44081133746752893</v>
      </c>
      <c r="E102" s="249">
        <f>VLOOKUP(A102,'[1]981800B'!$A$9:$M$306,5,TRUE)</f>
        <v>0.45875799666999684</v>
      </c>
      <c r="F102" s="249">
        <f>VLOOKUP(A102,'[1]981800B'!$A$9:$M$306,6,TRUE)</f>
        <v>3.8074852175896547E-2</v>
      </c>
      <c r="G102" s="249">
        <f>VLOOKUP(A102,'[1]981800B'!$A$9:$M$306,7,TRUE)</f>
        <v>7.1667763089669392E-2</v>
      </c>
      <c r="H102" s="249">
        <f>VLOOKUP(A102,'[1]981800B'!$A$9:$M$306,8,TRUE)</f>
        <v>2.5526940437411261E-2</v>
      </c>
      <c r="I102" s="249">
        <f>VLOOKUP(A102,'[1]981800B'!$A$9:$M$306,9,TRUE)</f>
        <v>0</v>
      </c>
      <c r="J102" s="249">
        <f>VLOOKUP(A102,'[1]981800B'!$A$9:$M$306,10,TRUE)</f>
        <v>-3.483888984050304E-2</v>
      </c>
    </row>
    <row r="103" spans="1:10">
      <c r="A103" s="360" t="s">
        <v>405</v>
      </c>
      <c r="B103" s="359" t="s">
        <v>165</v>
      </c>
      <c r="C103" s="248" t="str">
        <f>VLOOKUP(A103,'[1]981800B'!$A$9:$M$306,3,TRUE)</f>
        <v>BL SC</v>
      </c>
      <c r="D103" s="249">
        <f>VLOOKUP(A103,'[1]981800B'!$A$9:$M$306,4,TRUE)</f>
        <v>0.35224483084559116</v>
      </c>
      <c r="E103" s="249">
        <f>VLOOKUP(A103,'[1]981800B'!$A$9:$M$306,5,TRUE)</f>
        <v>0.37159458836262366</v>
      </c>
      <c r="F103" s="249">
        <f>VLOOKUP(A103,'[1]981800B'!$A$9:$M$306,6,TRUE)</f>
        <v>5.5900971221106217E-2</v>
      </c>
      <c r="G103" s="249">
        <f>VLOOKUP(A103,'[1]981800B'!$A$9:$M$306,7,TRUE)</f>
        <v>0.1083612839031194</v>
      </c>
      <c r="H103" s="249">
        <f>VLOOKUP(A103,'[1]981800B'!$A$9:$M$306,8,TRUE)</f>
        <v>0.10762189178969923</v>
      </c>
      <c r="I103" s="249">
        <f>VLOOKUP(A103,'[1]981800B'!$A$9:$M$306,9,TRUE)</f>
        <v>9.3536115762272529E-3</v>
      </c>
      <c r="J103" s="249">
        <f>VLOOKUP(A103,'[1]981800B'!$A$9:$M$306,10,TRUE)</f>
        <v>-5.0771776983668743E-3</v>
      </c>
    </row>
    <row r="104" spans="1:10">
      <c r="A104" s="360" t="s">
        <v>406</v>
      </c>
      <c r="B104" s="359" t="s">
        <v>166</v>
      </c>
      <c r="C104" s="248" t="str">
        <f>VLOOKUP(A104,'[1]981800B'!$A$9:$M$306,3,TRUE)</f>
        <v>BL  </v>
      </c>
      <c r="D104" s="249">
        <f>VLOOKUP(A104,'[1]981800B'!$A$9:$M$306,4,TRUE)</f>
        <v>0.42179080958981185</v>
      </c>
      <c r="E104" s="249">
        <f>VLOOKUP(A104,'[1]981800B'!$A$9:$M$306,5,TRUE)</f>
        <v>0.53810431788876845</v>
      </c>
      <c r="F104" s="249">
        <f>VLOOKUP(A104,'[1]981800B'!$A$9:$M$306,6,TRUE)</f>
        <v>5.3050831769560269E-2</v>
      </c>
      <c r="G104" s="249">
        <f>VLOOKUP(A104,'[1]981800B'!$A$9:$M$306,7,TRUE)</f>
        <v>0.10744924524664316</v>
      </c>
      <c r="H104" s="249">
        <f>VLOOKUP(A104,'[1]981800B'!$A$9:$M$306,8,TRUE)</f>
        <v>2.8148857526934492E-2</v>
      </c>
      <c r="I104" s="249">
        <f>VLOOKUP(A104,'[1]981800B'!$A$9:$M$306,9,TRUE)</f>
        <v>0</v>
      </c>
      <c r="J104" s="249">
        <f>VLOOKUP(A104,'[1]981800B'!$A$9:$M$306,10,TRUE)</f>
        <v>-0.1485440620217183</v>
      </c>
    </row>
    <row r="105" spans="1:10">
      <c r="A105" s="360" t="s">
        <v>407</v>
      </c>
      <c r="B105" s="359" t="s">
        <v>167</v>
      </c>
      <c r="C105" s="248" t="str">
        <f>VLOOKUP(A105,'[1]981800B'!$A$9:$M$306,3,TRUE)</f>
        <v>BL S</v>
      </c>
      <c r="D105" s="249">
        <f>VLOOKUP(A105,'[1]981800B'!$A$9:$M$306,4,TRUE)</f>
        <v>0.39587650111743011</v>
      </c>
      <c r="E105" s="249">
        <f>VLOOKUP(A105,'[1]981800B'!$A$9:$M$306,5,TRUE)</f>
        <v>0.367949794085555</v>
      </c>
      <c r="F105" s="249">
        <f>VLOOKUP(A105,'[1]981800B'!$A$9:$M$306,6,TRUE)</f>
        <v>0.11383634101181297</v>
      </c>
      <c r="G105" s="249">
        <f>VLOOKUP(A105,'[1]981800B'!$A$9:$M$306,7,TRUE)</f>
        <v>6.3732928003669129E-2</v>
      </c>
      <c r="H105" s="249">
        <f>VLOOKUP(A105,'[1]981800B'!$A$9:$M$306,8,TRUE)</f>
        <v>8.8445654697538734E-3</v>
      </c>
      <c r="I105" s="249">
        <f>VLOOKUP(A105,'[1]981800B'!$A$9:$M$306,9,TRUE)</f>
        <v>8.5754991276998909E-3</v>
      </c>
      <c r="J105" s="249">
        <f>VLOOKUP(A105,'[1]981800B'!$A$9:$M$306,10,TRUE)</f>
        <v>4.1184371184078944E-2</v>
      </c>
    </row>
    <row r="106" spans="1:10">
      <c r="A106" s="360" t="s">
        <v>408</v>
      </c>
      <c r="B106" s="359" t="s">
        <v>168</v>
      </c>
      <c r="C106" s="248" t="str">
        <f>VLOOKUP(A106,'[1]981800B'!$A$9:$M$306,3,TRUE)</f>
        <v>BL  </v>
      </c>
      <c r="D106" s="249">
        <f>VLOOKUP(A106,'[1]981800B'!$A$9:$M$306,4,TRUE)</f>
        <v>0.43309989550746841</v>
      </c>
      <c r="E106" s="249">
        <f>VLOOKUP(A106,'[1]981800B'!$A$9:$M$306,5,TRUE)</f>
        <v>0.53371527904022131</v>
      </c>
      <c r="F106" s="249">
        <f>VLOOKUP(A106,'[1]981800B'!$A$9:$M$306,6,TRUE)</f>
        <v>7.6413352033568628E-4</v>
      </c>
      <c r="G106" s="249">
        <f>VLOOKUP(A106,'[1]981800B'!$A$9:$M$306,7,TRUE)</f>
        <v>7.6610091867145597E-2</v>
      </c>
      <c r="H106" s="249">
        <f>VLOOKUP(A106,'[1]981800B'!$A$9:$M$306,8,TRUE)</f>
        <v>1.5880442806868334E-2</v>
      </c>
      <c r="I106" s="249">
        <f>VLOOKUP(A106,'[1]981800B'!$A$9:$M$306,9,TRUE)</f>
        <v>1.1800278423485548E-2</v>
      </c>
      <c r="J106" s="249">
        <f>VLOOKUP(A106,'[1]981800B'!$A$9:$M$306,10,TRUE)</f>
        <v>-7.1870121165524825E-2</v>
      </c>
    </row>
    <row r="107" spans="1:10">
      <c r="A107" s="360" t="s">
        <v>409</v>
      </c>
      <c r="B107" s="359" t="s">
        <v>169</v>
      </c>
      <c r="C107" s="248" t="str">
        <f>VLOOKUP(A107,'[1]981800B'!$A$9:$M$306,3,TRUE)</f>
        <v>BLC</v>
      </c>
      <c r="D107" s="249">
        <f>VLOOKUP(A107,'[1]981800B'!$A$9:$M$306,4,TRUE)</f>
        <v>0.41655647344671287</v>
      </c>
      <c r="E107" s="249">
        <f>VLOOKUP(A107,'[1]981800B'!$A$9:$M$306,5,TRUE)</f>
        <v>0.67095492757785846</v>
      </c>
      <c r="F107" s="249">
        <f>VLOOKUP(A107,'[1]981800B'!$A$9:$M$306,6,TRUE)</f>
        <v>1.9406617868785534E-2</v>
      </c>
      <c r="G107" s="249">
        <f>VLOOKUP(A107,'[1]981800B'!$A$9:$M$306,7,TRUE)</f>
        <v>0.1835664058513016</v>
      </c>
      <c r="H107" s="249">
        <f>VLOOKUP(A107,'[1]981800B'!$A$9:$M$306,8,TRUE)</f>
        <v>7.195741572985774E-2</v>
      </c>
      <c r="I107" s="249">
        <f>VLOOKUP(A107,'[1]981800B'!$A$9:$M$306,9,TRUE)</f>
        <v>0</v>
      </c>
      <c r="J107" s="249">
        <f>VLOOKUP(A107,'[1]981800B'!$A$9:$M$306,10,TRUE)</f>
        <v>-0.36244184047451622</v>
      </c>
    </row>
    <row r="108" spans="1:10">
      <c r="A108" s="360" t="s">
        <v>410</v>
      </c>
      <c r="B108" s="359" t="s">
        <v>170</v>
      </c>
      <c r="C108" s="373" t="str">
        <f>VLOOKUP(A108,'[1]981800B'!$A$9:$M$306,3,TRUE)</f>
        <v> L  </v>
      </c>
      <c r="D108" s="372">
        <f>VLOOKUP(A108,'[1]981800B'!$A$9:$M$306,4,TRUE)</f>
        <v>0.36639172078836718</v>
      </c>
      <c r="E108" s="372">
        <f>VLOOKUP(A108,'[1]981800B'!$A$9:$M$306,5,TRUE)</f>
        <v>0.48294058837501258</v>
      </c>
      <c r="F108" s="372">
        <f>VLOOKUP(A108,'[1]981800B'!$A$9:$M$306,6,TRUE)</f>
        <v>2.6878548247932607E-2</v>
      </c>
      <c r="G108" s="372">
        <f>VLOOKUP(A108,'[1]981800B'!$A$9:$M$306,7,TRUE)</f>
        <v>6.8696660860942491E-2</v>
      </c>
      <c r="H108" s="372">
        <f>VLOOKUP(A108,'[1]981800B'!$A$9:$M$306,8,TRUE)</f>
        <v>7.4749963660795367E-3</v>
      </c>
      <c r="I108" s="372">
        <f>VLOOKUP(A108,'[1]981800B'!$A$9:$M$306,9,TRUE)</f>
        <v>6.514428710725482E-3</v>
      </c>
      <c r="J108" s="372">
        <f>VLOOKUP(A108,'[1]981800B'!$A$9:$M$306,10,TRUE)</f>
        <v>4.1103056650940197E-2</v>
      </c>
    </row>
    <row r="109" spans="1:10">
      <c r="A109" s="360" t="s">
        <v>411</v>
      </c>
      <c r="B109" s="359" t="s">
        <v>171</v>
      </c>
      <c r="C109" s="248" t="str">
        <f>VLOOKUP(A109,'[1]981800B'!$A$9:$M$306,3,TRUE)</f>
        <v>BL  </v>
      </c>
      <c r="D109" s="249">
        <f>VLOOKUP(A109,'[1]981800B'!$A$9:$M$306,4,TRUE)</f>
        <v>0.36846338222201369</v>
      </c>
      <c r="E109" s="249">
        <f>VLOOKUP(A109,'[1]981800B'!$A$9:$M$306,5,TRUE)</f>
        <v>0.55944956683794922</v>
      </c>
      <c r="F109" s="249">
        <f>VLOOKUP(A109,'[1]981800B'!$A$9:$M$306,6,TRUE)</f>
        <v>5.7154288433671083E-2</v>
      </c>
      <c r="G109" s="249">
        <f>VLOOKUP(A109,'[1]981800B'!$A$9:$M$306,7,TRUE)</f>
        <v>8.3729131486434405E-2</v>
      </c>
      <c r="H109" s="249">
        <f>VLOOKUP(A109,'[1]981800B'!$A$9:$M$306,8,TRUE)</f>
        <v>1.4837558653224593E-2</v>
      </c>
      <c r="I109" s="249">
        <f>VLOOKUP(A109,'[1]981800B'!$A$9:$M$306,9,TRUE)</f>
        <v>0</v>
      </c>
      <c r="J109" s="249">
        <f>VLOOKUP(A109,'[1]981800B'!$A$9:$M$306,10,TRUE)</f>
        <v>-8.3633927633292929E-2</v>
      </c>
    </row>
    <row r="110" spans="1:10">
      <c r="A110" s="360" t="s">
        <v>412</v>
      </c>
      <c r="B110" s="359" t="s">
        <v>172</v>
      </c>
      <c r="C110" s="248" t="str">
        <f>VLOOKUP(A110,'[1]981800B'!$A$9:$M$306,3,TRUE)</f>
        <v>BLC</v>
      </c>
      <c r="D110" s="249">
        <f>VLOOKUP(A110,'[1]981800B'!$A$9:$M$306,4,TRUE)</f>
        <v>0.38370129729394742</v>
      </c>
      <c r="E110" s="249">
        <f>VLOOKUP(A110,'[1]981800B'!$A$9:$M$306,5,TRUE)</f>
        <v>0.37883104582831373</v>
      </c>
      <c r="F110" s="249">
        <f>VLOOKUP(A110,'[1]981800B'!$A$9:$M$306,6,TRUE)</f>
        <v>0.13029564952467107</v>
      </c>
      <c r="G110" s="249">
        <f>VLOOKUP(A110,'[1]981800B'!$A$9:$M$306,7,TRUE)</f>
        <v>6.9300086424585752E-2</v>
      </c>
      <c r="H110" s="249">
        <f>VLOOKUP(A110,'[1]981800B'!$A$9:$M$306,8,TRUE)</f>
        <v>9.0874052911826791E-2</v>
      </c>
      <c r="I110" s="249">
        <f>VLOOKUP(A110,'[1]981800B'!$A$9:$M$306,9,TRUE)</f>
        <v>0</v>
      </c>
      <c r="J110" s="249">
        <f>VLOOKUP(A110,'[1]981800B'!$A$9:$M$306,10,TRUE)</f>
        <v>-5.3002131983344782E-2</v>
      </c>
    </row>
    <row r="111" spans="1:10">
      <c r="A111" s="360" t="s">
        <v>413</v>
      </c>
      <c r="B111" s="359" t="s">
        <v>173</v>
      </c>
      <c r="C111" s="248" t="str">
        <f>VLOOKUP(A111,'[1]981800B'!$A$9:$M$306,3,TRUE)</f>
        <v>BL S</v>
      </c>
      <c r="D111" s="249">
        <f>VLOOKUP(A111,'[1]981800B'!$A$9:$M$306,4,TRUE)</f>
        <v>0.44470664370128854</v>
      </c>
      <c r="E111" s="249">
        <f>VLOOKUP(A111,'[1]981800B'!$A$9:$M$306,5,TRUE)</f>
        <v>0.39910534439853884</v>
      </c>
      <c r="F111" s="249">
        <f>VLOOKUP(A111,'[1]981800B'!$A$9:$M$306,6,TRUE)</f>
        <v>4.8102762839997398E-2</v>
      </c>
      <c r="G111" s="249">
        <f>VLOOKUP(A111,'[1]981800B'!$A$9:$M$306,7,TRUE)</f>
        <v>7.104161649083196E-2</v>
      </c>
      <c r="H111" s="249">
        <f>VLOOKUP(A111,'[1]981800B'!$A$9:$M$306,8,TRUE)</f>
        <v>2.4829211637423736E-2</v>
      </c>
      <c r="I111" s="249">
        <f>VLOOKUP(A111,'[1]981800B'!$A$9:$M$306,9,TRUE)</f>
        <v>1.2183806691163182E-2</v>
      </c>
      <c r="J111" s="249">
        <f>VLOOKUP(A111,'[1]981800B'!$A$9:$M$306,10,TRUE)</f>
        <v>3.0614240756508515E-5</v>
      </c>
    </row>
    <row r="112" spans="1:10">
      <c r="A112" s="360" t="s">
        <v>414</v>
      </c>
      <c r="B112" s="359" t="s">
        <v>174</v>
      </c>
      <c r="C112" s="248" t="str">
        <f>VLOOKUP(A112,'[1]981800B'!$A$9:$M$306,3,TRUE)</f>
        <v>BL S</v>
      </c>
      <c r="D112" s="249">
        <f>VLOOKUP(A112,'[1]981800B'!$A$9:$M$306,4,TRUE)</f>
        <v>0.44607906228726163</v>
      </c>
      <c r="E112" s="249">
        <f>VLOOKUP(A112,'[1]981800B'!$A$9:$M$306,5,TRUE)</f>
        <v>0.48075025574616786</v>
      </c>
      <c r="F112" s="249">
        <f>VLOOKUP(A112,'[1]981800B'!$A$9:$M$306,6,TRUE)</f>
        <v>4.4121256058332538E-2</v>
      </c>
      <c r="G112" s="249">
        <f>VLOOKUP(A112,'[1]981800B'!$A$9:$M$306,7,TRUE)</f>
        <v>7.3029024912907164E-2</v>
      </c>
      <c r="H112" s="249">
        <f>VLOOKUP(A112,'[1]981800B'!$A$9:$M$306,8,TRUE)</f>
        <v>2.0935849278512796E-2</v>
      </c>
      <c r="I112" s="249">
        <f>VLOOKUP(A112,'[1]981800B'!$A$9:$M$306,9,TRUE)</f>
        <v>0</v>
      </c>
      <c r="J112" s="249">
        <f>VLOOKUP(A112,'[1]981800B'!$A$9:$M$306,10,TRUE)</f>
        <v>-6.4915448283181965E-2</v>
      </c>
    </row>
    <row r="113" spans="1:10">
      <c r="A113" s="360" t="s">
        <v>415</v>
      </c>
      <c r="B113" s="359" t="s">
        <v>175</v>
      </c>
      <c r="C113" s="248" t="str">
        <f>VLOOKUP(A113,'[1]981800B'!$A$9:$M$306,3,TRUE)</f>
        <v>BL S</v>
      </c>
      <c r="D113" s="249">
        <f>VLOOKUP(A113,'[1]981800B'!$A$9:$M$306,4,TRUE)</f>
        <v>0.44144687953612993</v>
      </c>
      <c r="E113" s="249">
        <f>VLOOKUP(A113,'[1]981800B'!$A$9:$M$306,5,TRUE)</f>
        <v>0.40391403208779059</v>
      </c>
      <c r="F113" s="249">
        <f>VLOOKUP(A113,'[1]981800B'!$A$9:$M$306,6,TRUE)</f>
        <v>2.2081866066980232E-2</v>
      </c>
      <c r="G113" s="249">
        <f>VLOOKUP(A113,'[1]981800B'!$A$9:$M$306,7,TRUE)</f>
        <v>8.5157191949679925E-2</v>
      </c>
      <c r="H113" s="249">
        <f>VLOOKUP(A113,'[1]981800B'!$A$9:$M$306,8,TRUE)</f>
        <v>2.5048550731245747E-2</v>
      </c>
      <c r="I113" s="249">
        <f>VLOOKUP(A113,'[1]981800B'!$A$9:$M$306,9,TRUE)</f>
        <v>0</v>
      </c>
      <c r="J113" s="249">
        <f>VLOOKUP(A113,'[1]981800B'!$A$9:$M$306,10,TRUE)</f>
        <v>2.2351479628173517E-2</v>
      </c>
    </row>
    <row r="114" spans="1:10">
      <c r="A114" s="360" t="s">
        <v>416</v>
      </c>
      <c r="B114" s="359" t="s">
        <v>176</v>
      </c>
      <c r="C114" s="248" t="str">
        <f>VLOOKUP(A114,'[1]981800B'!$A$9:$M$306,3,TRUE)</f>
        <v>BL  </v>
      </c>
      <c r="D114" s="249">
        <f>VLOOKUP(A114,'[1]981800B'!$A$9:$M$306,4,TRUE)</f>
        <v>0.36979112175977019</v>
      </c>
      <c r="E114" s="249">
        <f>VLOOKUP(A114,'[1]981800B'!$A$9:$M$306,5,TRUE)</f>
        <v>0.60508643193999689</v>
      </c>
      <c r="F114" s="249">
        <f>VLOOKUP(A114,'[1]981800B'!$A$9:$M$306,6,TRUE)</f>
        <v>3.2309864917679398E-2</v>
      </c>
      <c r="G114" s="249">
        <f>VLOOKUP(A114,'[1]981800B'!$A$9:$M$306,7,TRUE)</f>
        <v>0.12089469525393808</v>
      </c>
      <c r="H114" s="249">
        <f>VLOOKUP(A114,'[1]981800B'!$A$9:$M$306,8,TRUE)</f>
        <v>1.6441968442151001E-2</v>
      </c>
      <c r="I114" s="249">
        <f>VLOOKUP(A114,'[1]981800B'!$A$9:$M$306,9,TRUE)</f>
        <v>1.2155138927153617E-2</v>
      </c>
      <c r="J114" s="249">
        <f>VLOOKUP(A114,'[1]981800B'!$A$9:$M$306,10,TRUE)</f>
        <v>-0.15667922124068911</v>
      </c>
    </row>
    <row r="115" spans="1:10">
      <c r="A115" s="360" t="s">
        <v>417</v>
      </c>
      <c r="B115" s="359" t="s">
        <v>177</v>
      </c>
      <c r="C115" s="248" t="str">
        <f>VLOOKUP(A115,'[1]981800B'!$A$9:$M$306,3,TRUE)</f>
        <v>BL  </v>
      </c>
      <c r="D115" s="249">
        <f>VLOOKUP(A115,'[1]981800B'!$A$9:$M$306,4,TRUE)</f>
        <v>0.41333934871355982</v>
      </c>
      <c r="E115" s="249">
        <f>VLOOKUP(A115,'[1]981800B'!$A$9:$M$306,5,TRUE)</f>
        <v>0.51560928775231951</v>
      </c>
      <c r="F115" s="249">
        <f>VLOOKUP(A115,'[1]981800B'!$A$9:$M$306,6,TRUE)</f>
        <v>3.3990603117848066E-2</v>
      </c>
      <c r="G115" s="249">
        <f>VLOOKUP(A115,'[1]981800B'!$A$9:$M$306,7,TRUE)</f>
        <v>0.10690021675102537</v>
      </c>
      <c r="H115" s="249">
        <f>VLOOKUP(A115,'[1]981800B'!$A$9:$M$306,8,TRUE)</f>
        <v>2.5132457253624771E-2</v>
      </c>
      <c r="I115" s="249">
        <f>VLOOKUP(A115,'[1]981800B'!$A$9:$M$306,9,TRUE)</f>
        <v>1.8979908477087509E-2</v>
      </c>
      <c r="J115" s="249">
        <f>VLOOKUP(A115,'[1]981800B'!$A$9:$M$306,10,TRUE)</f>
        <v>-0.11395182206546496</v>
      </c>
    </row>
    <row r="116" spans="1:10">
      <c r="A116" s="360" t="s">
        <v>418</v>
      </c>
      <c r="B116" s="359" t="s">
        <v>178</v>
      </c>
      <c r="C116" s="248" t="str">
        <f>VLOOKUP(A116,'[1]981800B'!$A$9:$M$306,3,TRUE)</f>
        <v>BL  </v>
      </c>
      <c r="D116" s="249">
        <f>VLOOKUP(A116,'[1]981800B'!$A$9:$M$306,4,TRUE)</f>
        <v>0.41756284582935832</v>
      </c>
      <c r="E116" s="249">
        <f>VLOOKUP(A116,'[1]981800B'!$A$9:$M$306,5,TRUE)</f>
        <v>0.50196316049098</v>
      </c>
      <c r="F116" s="249">
        <f>VLOOKUP(A116,'[1]981800B'!$A$9:$M$306,6,TRUE)</f>
        <v>1.9884747679216507E-2</v>
      </c>
      <c r="G116" s="249">
        <f>VLOOKUP(A116,'[1]981800B'!$A$9:$M$306,7,TRUE)</f>
        <v>8.980372303877858E-2</v>
      </c>
      <c r="H116" s="249">
        <f>VLOOKUP(A116,'[1]981800B'!$A$9:$M$306,8,TRUE)</f>
        <v>2.6404369233824172E-2</v>
      </c>
      <c r="I116" s="249">
        <f>VLOOKUP(A116,'[1]981800B'!$A$9:$M$306,9,TRUE)</f>
        <v>0</v>
      </c>
      <c r="J116" s="249">
        <f>VLOOKUP(A116,'[1]981800B'!$A$9:$M$306,10,TRUE)</f>
        <v>-5.5618846272157636E-2</v>
      </c>
    </row>
    <row r="117" spans="1:10">
      <c r="A117" s="360" t="s">
        <v>419</v>
      </c>
      <c r="B117" s="359" t="s">
        <v>179</v>
      </c>
      <c r="C117" s="248" t="str">
        <f>VLOOKUP(A117,'[1]981800B'!$A$9:$M$306,3,TRUE)</f>
        <v>BL S</v>
      </c>
      <c r="D117" s="249">
        <f>VLOOKUP(A117,'[1]981800B'!$A$9:$M$306,4,TRUE)</f>
        <v>0.46503706065888911</v>
      </c>
      <c r="E117" s="249">
        <f>VLOOKUP(A117,'[1]981800B'!$A$9:$M$306,5,TRUE)</f>
        <v>0.37143732828439896</v>
      </c>
      <c r="F117" s="249">
        <f>VLOOKUP(A117,'[1]981800B'!$A$9:$M$306,6,TRUE)</f>
        <v>7.8869901304206458E-2</v>
      </c>
      <c r="G117" s="249">
        <f>VLOOKUP(A117,'[1]981800B'!$A$9:$M$306,7,TRUE)</f>
        <v>7.6313898584477943E-2</v>
      </c>
      <c r="H117" s="249">
        <f>VLOOKUP(A117,'[1]981800B'!$A$9:$M$306,8,TRUE)</f>
        <v>3.2386626100692213E-2</v>
      </c>
      <c r="I117" s="249">
        <f>VLOOKUP(A117,'[1]981800B'!$A$9:$M$306,9,TRUE)</f>
        <v>7.6983139895460989E-2</v>
      </c>
      <c r="J117" s="249">
        <f>VLOOKUP(A117,'[1]981800B'!$A$9:$M$306,10,TRUE)</f>
        <v>-0.10102795482812565</v>
      </c>
    </row>
    <row r="118" spans="1:10">
      <c r="A118" s="360" t="s">
        <v>420</v>
      </c>
      <c r="B118" s="359" t="s">
        <v>180</v>
      </c>
      <c r="C118" s="248" t="str">
        <f>VLOOKUP(A118,'[1]981800B'!$A$9:$M$306,3,TRUE)</f>
        <v>BL  </v>
      </c>
      <c r="D118" s="249">
        <f>VLOOKUP(A118,'[1]981800B'!$A$9:$M$306,4,TRUE)</f>
        <v>0.43967278782928781</v>
      </c>
      <c r="E118" s="249">
        <f>VLOOKUP(A118,'[1]981800B'!$A$9:$M$306,5,TRUE)</f>
        <v>0.67471359962703414</v>
      </c>
      <c r="F118" s="249">
        <f>VLOOKUP(A118,'[1]981800B'!$A$9:$M$306,6,TRUE)</f>
        <v>0.21669402495950446</v>
      </c>
      <c r="G118" s="249">
        <f>VLOOKUP(A118,'[1]981800B'!$A$9:$M$306,7,TRUE)</f>
        <v>0.18388720966200497</v>
      </c>
      <c r="H118" s="249">
        <f>VLOOKUP(A118,'[1]981800B'!$A$9:$M$306,8,TRUE)</f>
        <v>5.3542065351822203E-2</v>
      </c>
      <c r="I118" s="249">
        <f>VLOOKUP(A118,'[1]981800B'!$A$9:$M$306,9,TRUE)</f>
        <v>0</v>
      </c>
      <c r="J118" s="249">
        <f>VLOOKUP(A118,'[1]981800B'!$A$9:$M$306,10,TRUE)</f>
        <v>-0.56850968742965347</v>
      </c>
    </row>
    <row r="119" spans="1:10">
      <c r="A119" s="360" t="s">
        <v>421</v>
      </c>
      <c r="B119" s="359" t="s">
        <v>181</v>
      </c>
      <c r="C119" s="248" t="str">
        <f>VLOOKUP(A119,'[1]981800B'!$A$9:$M$306,3,TRUE)</f>
        <v>BL  </v>
      </c>
      <c r="D119" s="249">
        <f>VLOOKUP(A119,'[1]981800B'!$A$9:$M$306,4,TRUE)</f>
        <v>0.62170692383704951</v>
      </c>
      <c r="E119" s="249">
        <f>VLOOKUP(A119,'[1]981800B'!$A$9:$M$306,5,TRUE)</f>
        <v>0.95461923477942134</v>
      </c>
      <c r="F119" s="249">
        <f>VLOOKUP(A119,'[1]981800B'!$A$9:$M$306,6,TRUE)</f>
        <v>7.5973738109213207E-2</v>
      </c>
      <c r="G119" s="249">
        <f>VLOOKUP(A119,'[1]981800B'!$A$9:$M$306,7,TRUE)</f>
        <v>0.44672995713001407</v>
      </c>
      <c r="H119" s="249">
        <f>VLOOKUP(A119,'[1]981800B'!$A$9:$M$306,8,TRUE)</f>
        <v>3.6097469160109863E-2</v>
      </c>
      <c r="I119" s="249">
        <f>VLOOKUP(A119,'[1]981800B'!$A$9:$M$306,9,TRUE)</f>
        <v>0</v>
      </c>
      <c r="J119" s="249">
        <f>VLOOKUP(A119,'[1]981800B'!$A$9:$M$306,10,TRUE)</f>
        <v>-1.1351273230158077</v>
      </c>
    </row>
    <row r="120" spans="1:10">
      <c r="A120" s="360" t="s">
        <v>422</v>
      </c>
      <c r="B120" s="359" t="s">
        <v>182</v>
      </c>
      <c r="C120" s="248" t="str">
        <f>VLOOKUP(A120,'[1]981800B'!$A$9:$M$306,3,TRUE)</f>
        <v>BL  </v>
      </c>
      <c r="D120" s="249">
        <f>VLOOKUP(A120,'[1]981800B'!$A$9:$M$306,4,TRUE)</f>
        <v>0.42308012124191663</v>
      </c>
      <c r="E120" s="249">
        <f>VLOOKUP(A120,'[1]981800B'!$A$9:$M$306,5,TRUE)</f>
        <v>0.47714890340174454</v>
      </c>
      <c r="F120" s="249">
        <f>VLOOKUP(A120,'[1]981800B'!$A$9:$M$306,6,TRUE)</f>
        <v>4.9135532230688637E-2</v>
      </c>
      <c r="G120" s="249">
        <f>VLOOKUP(A120,'[1]981800B'!$A$9:$M$306,7,TRUE)</f>
        <v>0.12330132481570528</v>
      </c>
      <c r="H120" s="249">
        <f>VLOOKUP(A120,'[1]981800B'!$A$9:$M$306,8,TRUE)</f>
        <v>8.8775644357321319E-3</v>
      </c>
      <c r="I120" s="249">
        <f>VLOOKUP(A120,'[1]981800B'!$A$9:$M$306,9,TRUE)</f>
        <v>0</v>
      </c>
      <c r="J120" s="249">
        <f>VLOOKUP(A120,'[1]981800B'!$A$9:$M$306,10,TRUE)</f>
        <v>-8.1543446125787053E-2</v>
      </c>
    </row>
    <row r="121" spans="1:10">
      <c r="A121" s="360" t="s">
        <v>423</v>
      </c>
      <c r="B121" s="359" t="s">
        <v>183</v>
      </c>
      <c r="C121" s="248" t="str">
        <f>VLOOKUP(A121,'[1]981800B'!$A$9:$M$306,3,TRUE)</f>
        <v>BL  </v>
      </c>
      <c r="D121" s="249">
        <f>VLOOKUP(A121,'[1]981800B'!$A$9:$M$306,4,TRUE)</f>
        <v>0.58503075182315845</v>
      </c>
      <c r="E121" s="249">
        <f>VLOOKUP(A121,'[1]981800B'!$A$9:$M$306,5,TRUE)</f>
        <v>0.55958357757932597</v>
      </c>
      <c r="F121" s="249">
        <f>VLOOKUP(A121,'[1]981800B'!$A$9:$M$306,6,TRUE)</f>
        <v>1.6192103701731804E-2</v>
      </c>
      <c r="G121" s="249">
        <f>VLOOKUP(A121,'[1]981800B'!$A$9:$M$306,7,TRUE)</f>
        <v>0.14467605845380016</v>
      </c>
      <c r="H121" s="249">
        <f>VLOOKUP(A121,'[1]981800B'!$A$9:$M$306,8,TRUE)</f>
        <v>4.7863510375626226E-3</v>
      </c>
      <c r="I121" s="249">
        <f>VLOOKUP(A121,'[1]981800B'!$A$9:$M$306,9,TRUE)</f>
        <v>0</v>
      </c>
      <c r="J121" s="249">
        <f>VLOOKUP(A121,'[1]981800B'!$A$9:$M$306,10,TRUE)</f>
        <v>-0.31026884259557891</v>
      </c>
    </row>
    <row r="122" spans="1:10">
      <c r="A122" s="360" t="s">
        <v>424</v>
      </c>
      <c r="B122" s="359" t="s">
        <v>632</v>
      </c>
      <c r="C122" s="248" t="str">
        <f>VLOOKUP(A122,'[1]981800B'!$A$9:$M$306,3,TRUE)</f>
        <v>BL S</v>
      </c>
      <c r="D122" s="249">
        <f>VLOOKUP(A122,'[1]981800B'!$A$9:$M$306,4,TRUE)</f>
        <v>0.63237748347333134</v>
      </c>
      <c r="E122" s="249">
        <f>VLOOKUP(A122,'[1]981800B'!$A$9:$M$306,5,TRUE)</f>
        <v>0.61272092828235936</v>
      </c>
      <c r="F122" s="249">
        <f>VLOOKUP(A122,'[1]981800B'!$A$9:$M$306,6,TRUE)</f>
        <v>4.8211930469239141E-3</v>
      </c>
      <c r="G122" s="249">
        <f>VLOOKUP(A122,'[1]981800B'!$A$9:$M$306,7,TRUE)</f>
        <v>0.15362580147117669</v>
      </c>
      <c r="H122" s="249">
        <f>VLOOKUP(A122,'[1]981800B'!$A$9:$M$306,8,TRUE)</f>
        <v>6.9530066023293733E-3</v>
      </c>
      <c r="I122" s="249">
        <f>VLOOKUP(A122,'[1]981800B'!$A$9:$M$306,9,TRUE)</f>
        <v>0</v>
      </c>
      <c r="J122" s="249">
        <f>VLOOKUP(A122,'[1]981800B'!$A$9:$M$306,10,TRUE)</f>
        <v>-0.41049841287612066</v>
      </c>
    </row>
    <row r="123" spans="1:10">
      <c r="A123" s="360" t="s">
        <v>425</v>
      </c>
      <c r="B123" s="359" t="s">
        <v>184</v>
      </c>
      <c r="C123" s="248" t="str">
        <f>VLOOKUP(A123,'[1]981800B'!$A$9:$M$306,3,TRUE)</f>
        <v>BL S</v>
      </c>
      <c r="D123" s="249">
        <f>VLOOKUP(A123,'[1]981800B'!$A$9:$M$306,4,TRUE)</f>
        <v>0.79462817169280742</v>
      </c>
      <c r="E123" s="249">
        <f>VLOOKUP(A123,'[1]981800B'!$A$9:$M$306,5,TRUE)</f>
        <v>0.88030374320825255</v>
      </c>
      <c r="F123" s="249">
        <f>VLOOKUP(A123,'[1]981800B'!$A$9:$M$306,6,TRUE)</f>
        <v>1.4916044411716175E-2</v>
      </c>
      <c r="G123" s="249">
        <f>VLOOKUP(A123,'[1]981800B'!$A$9:$M$306,7,TRUE)</f>
        <v>0.2504696941869814</v>
      </c>
      <c r="H123" s="249">
        <f>VLOOKUP(A123,'[1]981800B'!$A$9:$M$306,8,TRUE)</f>
        <v>1.2937189127607012E-2</v>
      </c>
      <c r="I123" s="249">
        <f>VLOOKUP(A123,'[1]981800B'!$A$9:$M$306,9,TRUE)</f>
        <v>0</v>
      </c>
      <c r="J123" s="249">
        <f>VLOOKUP(A123,'[1]981800B'!$A$9:$M$306,10,TRUE)</f>
        <v>-0.95325484262736448</v>
      </c>
    </row>
    <row r="124" spans="1:10">
      <c r="A124" s="360" t="s">
        <v>426</v>
      </c>
      <c r="B124" s="359" t="s">
        <v>185</v>
      </c>
      <c r="C124" s="248" t="str">
        <f>VLOOKUP(A124,'[1]981800B'!$A$9:$M$306,3,TRUE)</f>
        <v>BL  </v>
      </c>
      <c r="D124" s="249">
        <f>VLOOKUP(A124,'[1]981800B'!$A$9:$M$306,4,TRUE)</f>
        <v>0.38790042763719346</v>
      </c>
      <c r="E124" s="249">
        <f>VLOOKUP(A124,'[1]981800B'!$A$9:$M$306,5,TRUE)</f>
        <v>1.2580120598832358</v>
      </c>
      <c r="F124" s="249">
        <f>VLOOKUP(A124,'[1]981800B'!$A$9:$M$306,6,TRUE)</f>
        <v>1.3441111622893671E-2</v>
      </c>
      <c r="G124" s="249">
        <f>VLOOKUP(A124,'[1]981800B'!$A$9:$M$306,7,TRUE)</f>
        <v>0.47887434653225763</v>
      </c>
      <c r="H124" s="249">
        <f>VLOOKUP(A124,'[1]981800B'!$A$9:$M$306,8,TRUE)</f>
        <v>3.8020021089598066E-2</v>
      </c>
      <c r="I124" s="249">
        <f>VLOOKUP(A124,'[1]981800B'!$A$9:$M$306,9,TRUE)</f>
        <v>0</v>
      </c>
      <c r="J124" s="249">
        <f>VLOOKUP(A124,'[1]981800B'!$A$9:$M$306,10,TRUE)</f>
        <v>-1.1762479667651786</v>
      </c>
    </row>
    <row r="125" spans="1:10">
      <c r="A125" s="360" t="s">
        <v>427</v>
      </c>
      <c r="B125" s="359" t="s">
        <v>186</v>
      </c>
      <c r="C125" s="248" t="str">
        <f>VLOOKUP(A125,'[1]981800B'!$A$9:$M$306,3,TRUE)</f>
        <v>BL  </v>
      </c>
      <c r="D125" s="249">
        <f>VLOOKUP(A125,'[1]981800B'!$A$9:$M$306,4,TRUE)</f>
        <v>0.83457458379388105</v>
      </c>
      <c r="E125" s="249">
        <f>VLOOKUP(A125,'[1]981800B'!$A$9:$M$306,5,TRUE)</f>
        <v>1.469127777757588</v>
      </c>
      <c r="F125" s="249">
        <f>VLOOKUP(A125,'[1]981800B'!$A$9:$M$306,6,TRUE)</f>
        <v>5.7384449489629313E-2</v>
      </c>
      <c r="G125" s="249">
        <f>VLOOKUP(A125,'[1]981800B'!$A$9:$M$306,7,TRUE)</f>
        <v>0.495949916231818</v>
      </c>
      <c r="H125" s="249">
        <f>VLOOKUP(A125,'[1]981800B'!$A$9:$M$306,8,TRUE)</f>
        <v>0.17427623719660321</v>
      </c>
      <c r="I125" s="249">
        <f>VLOOKUP(A125,'[1]981800B'!$A$9:$M$306,9,TRUE)</f>
        <v>0.47801909405762488</v>
      </c>
      <c r="J125" s="249">
        <f>VLOOKUP(A125,'[1]981800B'!$A$9:$M$306,10,TRUE)</f>
        <v>-2.5093320585271441</v>
      </c>
    </row>
    <row r="126" spans="1:10">
      <c r="A126" s="360" t="s">
        <v>428</v>
      </c>
      <c r="B126" s="359" t="s">
        <v>14</v>
      </c>
      <c r="C126" s="248" t="str">
        <f>VLOOKUP(A126,'[1]981800B'!$A$9:$M$306,3,TRUE)</f>
        <v>BL  </v>
      </c>
      <c r="D126" s="249">
        <f>VLOOKUP(A126,'[1]981800B'!$A$9:$M$306,4,TRUE)</f>
        <v>0.93068006037773521</v>
      </c>
      <c r="E126" s="249">
        <f>VLOOKUP(A126,'[1]981800B'!$A$9:$M$306,5,TRUE)</f>
        <v>1.8256649035702706</v>
      </c>
      <c r="F126" s="249">
        <f>VLOOKUP(A126,'[1]981800B'!$A$9:$M$306,6,TRUE)</f>
        <v>5.3390633966218418E-2</v>
      </c>
      <c r="G126" s="249">
        <f>VLOOKUP(A126,'[1]981800B'!$A$9:$M$306,7,TRUE)</f>
        <v>0.72771212270152952</v>
      </c>
      <c r="H126" s="249">
        <f>VLOOKUP(A126,'[1]981800B'!$A$9:$M$306,8,TRUE)</f>
        <v>3.7994311519173679E-2</v>
      </c>
      <c r="I126" s="249">
        <f>VLOOKUP(A126,'[1]981800B'!$A$9:$M$306,9,TRUE)</f>
        <v>0</v>
      </c>
      <c r="J126" s="249">
        <f>VLOOKUP(A126,'[1]981800B'!$A$9:$M$306,10,TRUE)</f>
        <v>-2.5754420321349278</v>
      </c>
    </row>
    <row r="127" spans="1:10">
      <c r="A127" s="360" t="s">
        <v>429</v>
      </c>
      <c r="B127" s="359" t="s">
        <v>187</v>
      </c>
      <c r="C127" s="248" t="str">
        <f>VLOOKUP(A127,'[1]981800B'!$A$9:$M$306,3,TRUE)</f>
        <v>BL  </v>
      </c>
      <c r="D127" s="249">
        <f>VLOOKUP(A127,'[1]981800B'!$A$9:$M$306,4,TRUE)</f>
        <v>0.34823991224786727</v>
      </c>
      <c r="E127" s="249">
        <f>VLOOKUP(A127,'[1]981800B'!$A$9:$M$306,5,TRUE)</f>
        <v>0.42731563921940685</v>
      </c>
      <c r="F127" s="249">
        <f>VLOOKUP(A127,'[1]981800B'!$A$9:$M$306,6,TRUE)</f>
        <v>6.5977155972170312E-2</v>
      </c>
      <c r="G127" s="249">
        <f>VLOOKUP(A127,'[1]981800B'!$A$9:$M$306,7,TRUE)</f>
        <v>9.4296056574143042E-2</v>
      </c>
      <c r="H127" s="249">
        <f>VLOOKUP(A127,'[1]981800B'!$A$9:$M$306,8,TRUE)</f>
        <v>4.3117249885972321E-3</v>
      </c>
      <c r="I127" s="249">
        <f>VLOOKUP(A127,'[1]981800B'!$A$9:$M$306,9,TRUE)</f>
        <v>3.6566266177035206E-2</v>
      </c>
      <c r="J127" s="249">
        <f>VLOOKUP(A127,'[1]981800B'!$A$9:$M$306,10,TRUE)</f>
        <v>2.3293244820780247E-2</v>
      </c>
    </row>
    <row r="128" spans="1:10">
      <c r="A128" s="360" t="s">
        <v>430</v>
      </c>
      <c r="B128" s="359" t="s">
        <v>188</v>
      </c>
      <c r="C128" s="373" t="str">
        <f>VLOOKUP(A128,'[1]981800B'!$A$9:$M$306,3,TRUE)</f>
        <v>BL S</v>
      </c>
      <c r="D128" s="372">
        <f>VLOOKUP(A128,'[1]981800B'!$A$9:$M$306,4,TRUE)</f>
        <v>0.45889323715289976</v>
      </c>
      <c r="E128" s="372">
        <f>VLOOKUP(A128,'[1]981800B'!$A$9:$M$306,5,TRUE)</f>
        <v>0.64747116920806724</v>
      </c>
      <c r="F128" s="372">
        <f>VLOOKUP(A128,'[1]981800B'!$A$9:$M$306,6,TRUE)</f>
        <v>1.4737557836961117E-2</v>
      </c>
      <c r="G128" s="372">
        <f>VLOOKUP(A128,'[1]981800B'!$A$9:$M$306,7,TRUE)</f>
        <v>9.6297085614943628E-2</v>
      </c>
      <c r="H128" s="372">
        <f>VLOOKUP(A128,'[1]981800B'!$A$9:$M$306,8,TRUE)</f>
        <v>3.7462218826591069E-3</v>
      </c>
      <c r="I128" s="372">
        <f>VLOOKUP(A128,'[1]981800B'!$A$9:$M$306,9,TRUE)</f>
        <v>0</v>
      </c>
      <c r="J128" s="372">
        <f>VLOOKUP(A128,'[1]981800B'!$A$9:$M$306,10,TRUE)</f>
        <v>-0.22114527169553097</v>
      </c>
    </row>
    <row r="129" spans="1:10">
      <c r="A129" s="360" t="s">
        <v>431</v>
      </c>
      <c r="B129" s="359" t="s">
        <v>189</v>
      </c>
      <c r="C129" s="248" t="str">
        <f>VLOOKUP(A129,'[1]981800B'!$A$9:$M$306,3,TRUE)</f>
        <v>BL  </v>
      </c>
      <c r="D129" s="249">
        <f>VLOOKUP(A129,'[1]981800B'!$A$9:$M$306,4,TRUE)</f>
        <v>0.6308412391301319</v>
      </c>
      <c r="E129" s="249">
        <f>VLOOKUP(A129,'[1]981800B'!$A$9:$M$306,5,TRUE)</f>
        <v>0.54574703313163575</v>
      </c>
      <c r="F129" s="249">
        <f>VLOOKUP(A129,'[1]981800B'!$A$9:$M$306,6,TRUE)</f>
        <v>4.0056154790000818E-2</v>
      </c>
      <c r="G129" s="249">
        <f>VLOOKUP(A129,'[1]981800B'!$A$9:$M$306,7,TRUE)</f>
        <v>0.14588531821251341</v>
      </c>
      <c r="H129" s="249">
        <f>VLOOKUP(A129,'[1]981800B'!$A$9:$M$306,8,TRUE)</f>
        <v>2.4440629352723334E-3</v>
      </c>
      <c r="I129" s="249">
        <f>VLOOKUP(A129,'[1]981800B'!$A$9:$M$306,9,TRUE)</f>
        <v>0.13051809327570668</v>
      </c>
      <c r="J129" s="249">
        <f>VLOOKUP(A129,'[1]981800B'!$A$9:$M$306,10,TRUE)</f>
        <v>-0.49549190147526107</v>
      </c>
    </row>
    <row r="130" spans="1:10">
      <c r="A130" s="360" t="s">
        <v>432</v>
      </c>
      <c r="B130" s="359" t="s">
        <v>190</v>
      </c>
      <c r="C130" s="248" t="str">
        <f>VLOOKUP(A130,'[1]981800B'!$A$9:$M$306,3,TRUE)</f>
        <v>BLC</v>
      </c>
      <c r="D130" s="249">
        <f>VLOOKUP(A130,'[1]981800B'!$A$9:$M$306,4,TRUE)</f>
        <v>0.50343689399547553</v>
      </c>
      <c r="E130" s="249">
        <f>VLOOKUP(A130,'[1]981800B'!$A$9:$M$306,5,TRUE)</f>
        <v>0.40775176958584031</v>
      </c>
      <c r="F130" s="249">
        <f>VLOOKUP(A130,'[1]981800B'!$A$9:$M$306,6,TRUE)</f>
        <v>4.4641602611791086E-2</v>
      </c>
      <c r="G130" s="249">
        <f>VLOOKUP(A130,'[1]981800B'!$A$9:$M$306,7,TRUE)</f>
        <v>9.2993594558260534E-2</v>
      </c>
      <c r="H130" s="249">
        <f>VLOOKUP(A130,'[1]981800B'!$A$9:$M$306,8,TRUE)</f>
        <v>1.2574600593671222E-2</v>
      </c>
      <c r="I130" s="249">
        <f>VLOOKUP(A130,'[1]981800B'!$A$9:$M$306,9,TRUE)</f>
        <v>0</v>
      </c>
      <c r="J130" s="249">
        <f>VLOOKUP(A130,'[1]981800B'!$A$9:$M$306,10,TRUE)</f>
        <v>-6.1398461345038936E-2</v>
      </c>
    </row>
    <row r="131" spans="1:10">
      <c r="A131" s="360" t="s">
        <v>433</v>
      </c>
      <c r="B131" s="359" t="s">
        <v>191</v>
      </c>
      <c r="C131" s="248" t="str">
        <f>VLOOKUP(A131,'[1]981800B'!$A$9:$M$306,3,TRUE)</f>
        <v>BL S</v>
      </c>
      <c r="D131" s="249">
        <f>VLOOKUP(A131,'[1]981800B'!$A$9:$M$306,4,TRUE)</f>
        <v>0.4103929444967378</v>
      </c>
      <c r="E131" s="249">
        <f>VLOOKUP(A131,'[1]981800B'!$A$9:$M$306,5,TRUE)</f>
        <v>0.44455817057932573</v>
      </c>
      <c r="F131" s="249">
        <f>VLOOKUP(A131,'[1]981800B'!$A$9:$M$306,6,TRUE)</f>
        <v>2.4798688023975474E-2</v>
      </c>
      <c r="G131" s="249">
        <f>VLOOKUP(A131,'[1]981800B'!$A$9:$M$306,7,TRUE)</f>
        <v>0.11712152239053854</v>
      </c>
      <c r="H131" s="249">
        <f>VLOOKUP(A131,'[1]981800B'!$A$9:$M$306,8,TRUE)</f>
        <v>1.702820115807159E-2</v>
      </c>
      <c r="I131" s="249">
        <f>VLOOKUP(A131,'[1]981800B'!$A$9:$M$306,9,TRUE)</f>
        <v>1.427729114669116E-2</v>
      </c>
      <c r="J131" s="249">
        <f>VLOOKUP(A131,'[1]981800B'!$A$9:$M$306,10,TRUE)</f>
        <v>-2.8176817795340096E-2</v>
      </c>
    </row>
    <row r="132" spans="1:10">
      <c r="A132" s="360" t="s">
        <v>434</v>
      </c>
      <c r="B132" s="359" t="s">
        <v>192</v>
      </c>
      <c r="C132" s="248" t="str">
        <f>VLOOKUP(A132,'[1]981800B'!$A$9:$M$306,3,TRUE)</f>
        <v>BL S</v>
      </c>
      <c r="D132" s="249">
        <f>VLOOKUP(A132,'[1]981800B'!$A$9:$M$306,4,TRUE)</f>
        <v>0.4220326503733085</v>
      </c>
      <c r="E132" s="249">
        <f>VLOOKUP(A132,'[1]981800B'!$A$9:$M$306,5,TRUE)</f>
        <v>0.87013823694518833</v>
      </c>
      <c r="F132" s="249">
        <f>VLOOKUP(A132,'[1]981800B'!$A$9:$M$306,6,TRUE)</f>
        <v>8.7353648908354026E-3</v>
      </c>
      <c r="G132" s="249">
        <f>VLOOKUP(A132,'[1]981800B'!$A$9:$M$306,7,TRUE)</f>
        <v>0.20178937898155103</v>
      </c>
      <c r="H132" s="249">
        <f>VLOOKUP(A132,'[1]981800B'!$A$9:$M$306,8,TRUE)</f>
        <v>0</v>
      </c>
      <c r="I132" s="249">
        <f>VLOOKUP(A132,'[1]981800B'!$A$9:$M$306,9,TRUE)</f>
        <v>5.8981669338286184E-2</v>
      </c>
      <c r="J132" s="249">
        <f>VLOOKUP(A132,'[1]981800B'!$A$9:$M$306,10,TRUE)</f>
        <v>-0.56167730052916942</v>
      </c>
    </row>
    <row r="133" spans="1:10">
      <c r="A133" s="360" t="s">
        <v>435</v>
      </c>
      <c r="B133" s="359" t="s">
        <v>193</v>
      </c>
      <c r="C133" s="248" t="str">
        <f>VLOOKUP(A133,'[1]981800B'!$A$9:$M$306,3,TRUE)</f>
        <v>BL</v>
      </c>
      <c r="D133" s="249">
        <f>VLOOKUP(A133,'[1]981800B'!$A$9:$M$306,4,TRUE)</f>
        <v>0.46364741231620799</v>
      </c>
      <c r="E133" s="249">
        <f>VLOOKUP(A133,'[1]981800B'!$A$9:$M$306,5,TRUE)</f>
        <v>0.58848510640588825</v>
      </c>
      <c r="F133" s="249">
        <f>VLOOKUP(A133,'[1]981800B'!$A$9:$M$306,6,TRUE)</f>
        <v>0</v>
      </c>
      <c r="G133" s="249">
        <f>VLOOKUP(A133,'[1]981800B'!$A$9:$M$306,7,TRUE)</f>
        <v>0.14228041347762377</v>
      </c>
      <c r="H133" s="249">
        <f>VLOOKUP(A133,'[1]981800B'!$A$9:$M$306,8,TRUE)</f>
        <v>5.4154520864318427E-2</v>
      </c>
      <c r="I133" s="249">
        <f>VLOOKUP(A133,'[1]981800B'!$A$9:$M$306,9,TRUE)</f>
        <v>0</v>
      </c>
      <c r="J133" s="249">
        <f>VLOOKUP(A133,'[1]981800B'!$A$9:$M$306,10,TRUE)</f>
        <v>-0.24856745306403852</v>
      </c>
    </row>
    <row r="134" spans="1:10">
      <c r="A134" s="360" t="s">
        <v>436</v>
      </c>
      <c r="B134" s="359" t="s">
        <v>194</v>
      </c>
      <c r="C134" s="248" t="str">
        <f>VLOOKUP(A134,'[1]981800B'!$A$9:$M$306,3,TRUE)</f>
        <v>BLC</v>
      </c>
      <c r="D134" s="249">
        <f>VLOOKUP(A134,'[1]981800B'!$A$9:$M$306,4,TRUE)</f>
        <v>0.53929427448046741</v>
      </c>
      <c r="E134" s="249">
        <f>VLOOKUP(A134,'[1]981800B'!$A$9:$M$306,5,TRUE)</f>
        <v>0.30447017845006813</v>
      </c>
      <c r="F134" s="249">
        <f>VLOOKUP(A134,'[1]981800B'!$A$9:$M$306,6,TRUE)</f>
        <v>0.1044762574710645</v>
      </c>
      <c r="G134" s="249">
        <f>VLOOKUP(A134,'[1]981800B'!$A$9:$M$306,7,TRUE)</f>
        <v>7.7659010718952926E-2</v>
      </c>
      <c r="H134" s="249">
        <f>VLOOKUP(A134,'[1]981800B'!$A$9:$M$306,8,TRUE)</f>
        <v>4.0469135369104105E-2</v>
      </c>
      <c r="I134" s="249">
        <f>VLOOKUP(A134,'[1]981800B'!$A$9:$M$306,9,TRUE)</f>
        <v>0</v>
      </c>
      <c r="J134" s="249">
        <f>VLOOKUP(A134,'[1]981800B'!$A$9:$M$306,10,TRUE)</f>
        <v>-6.6368856489657083E-2</v>
      </c>
    </row>
    <row r="135" spans="1:10">
      <c r="A135" s="360" t="s">
        <v>437</v>
      </c>
      <c r="B135" s="359" t="s">
        <v>195</v>
      </c>
      <c r="C135" s="248" t="str">
        <f>VLOOKUP(A135,'[1]981800B'!$A$9:$M$306,3,TRUE)</f>
        <v>BL  </v>
      </c>
      <c r="D135" s="249">
        <f>VLOOKUP(A135,'[1]981800B'!$A$9:$M$306,4,TRUE)</f>
        <v>0.43154093362229179</v>
      </c>
      <c r="E135" s="249">
        <f>VLOOKUP(A135,'[1]981800B'!$A$9:$M$306,5,TRUE)</f>
        <v>0.76467322999002985</v>
      </c>
      <c r="F135" s="249">
        <f>VLOOKUP(A135,'[1]981800B'!$A$9:$M$306,6,TRUE)</f>
        <v>5.2926384961012138E-2</v>
      </c>
      <c r="G135" s="249">
        <f>VLOOKUP(A135,'[1]981800B'!$A$9:$M$306,7,TRUE)</f>
        <v>0.26961626206290795</v>
      </c>
      <c r="H135" s="249">
        <f>VLOOKUP(A135,'[1]981800B'!$A$9:$M$306,8,TRUE)</f>
        <v>9.8527677141747441E-2</v>
      </c>
      <c r="I135" s="249">
        <f>VLOOKUP(A135,'[1]981800B'!$A$9:$M$306,9,TRUE)</f>
        <v>0</v>
      </c>
      <c r="J135" s="249">
        <f>VLOOKUP(A135,'[1]981800B'!$A$9:$M$306,10,TRUE)</f>
        <v>-0.61728448777798928</v>
      </c>
    </row>
    <row r="136" spans="1:10">
      <c r="A136" s="360" t="s">
        <v>438</v>
      </c>
      <c r="B136" s="359" t="s">
        <v>196</v>
      </c>
      <c r="C136" s="248" t="str">
        <f>VLOOKUP(A136,'[1]981800B'!$A$9:$M$306,3,TRUE)</f>
        <v>BLC</v>
      </c>
      <c r="D136" s="249">
        <f>VLOOKUP(A136,'[1]981800B'!$A$9:$M$306,4,TRUE)</f>
        <v>0.44110965993798984</v>
      </c>
      <c r="E136" s="249">
        <f>VLOOKUP(A136,'[1]981800B'!$A$9:$M$306,5,TRUE)</f>
        <v>0.50091222370426114</v>
      </c>
      <c r="F136" s="249">
        <f>VLOOKUP(A136,'[1]981800B'!$A$9:$M$306,6,TRUE)</f>
        <v>4.9654943159979639E-3</v>
      </c>
      <c r="G136" s="249">
        <f>VLOOKUP(A136,'[1]981800B'!$A$9:$M$306,7,TRUE)</f>
        <v>0.11909015888562459</v>
      </c>
      <c r="H136" s="249">
        <f>VLOOKUP(A136,'[1]981800B'!$A$9:$M$306,8,TRUE)</f>
        <v>5.0195744963627709E-3</v>
      </c>
      <c r="I136" s="249">
        <f>VLOOKUP(A136,'[1]981800B'!$A$9:$M$306,9,TRUE)</f>
        <v>0</v>
      </c>
      <c r="J136" s="249">
        <f>VLOOKUP(A136,'[1]981800B'!$A$9:$M$306,10,TRUE)</f>
        <v>-7.1097111340236593E-2</v>
      </c>
    </row>
    <row r="137" spans="1:10">
      <c r="A137" s="360" t="s">
        <v>439</v>
      </c>
      <c r="B137" s="359" t="s">
        <v>197</v>
      </c>
      <c r="C137" s="248" t="str">
        <f>VLOOKUP(A137,'[1]981800B'!$A$9:$M$306,3,TRUE)</f>
        <v>BL S</v>
      </c>
      <c r="D137" s="249">
        <f>VLOOKUP(A137,'[1]981800B'!$A$9:$M$306,4,TRUE)</f>
        <v>0.32686145335682204</v>
      </c>
      <c r="E137" s="249">
        <f>VLOOKUP(A137,'[1]981800B'!$A$9:$M$306,5,TRUE)</f>
        <v>0.49033196941447438</v>
      </c>
      <c r="F137" s="249">
        <f>VLOOKUP(A137,'[1]981800B'!$A$9:$M$306,6,TRUE)</f>
        <v>3.6842562266428722E-2</v>
      </c>
      <c r="G137" s="249">
        <f>VLOOKUP(A137,'[1]981800B'!$A$9:$M$306,7,TRUE)</f>
        <v>0.100534053388489</v>
      </c>
      <c r="H137" s="249">
        <f>VLOOKUP(A137,'[1]981800B'!$A$9:$M$306,8,TRUE)</f>
        <v>1.0728375694639981E-2</v>
      </c>
      <c r="I137" s="249">
        <f>VLOOKUP(A137,'[1]981800B'!$A$9:$M$306,9,TRUE)</f>
        <v>0</v>
      </c>
      <c r="J137" s="249">
        <f>VLOOKUP(A137,'[1]981800B'!$A$9:$M$306,10,TRUE)</f>
        <v>3.4701585879145923E-2</v>
      </c>
    </row>
    <row r="138" spans="1:10">
      <c r="A138" s="360" t="s">
        <v>440</v>
      </c>
      <c r="B138" s="359" t="s">
        <v>198</v>
      </c>
      <c r="C138" s="248" t="str">
        <f>VLOOKUP(A138,'[1]981800B'!$A$9:$M$306,3,TRUE)</f>
        <v>BL  </v>
      </c>
      <c r="D138" s="249">
        <f>VLOOKUP(A138,'[1]981800B'!$A$9:$M$306,4,TRUE)</f>
        <v>0.41278353122347144</v>
      </c>
      <c r="E138" s="249">
        <f>VLOOKUP(A138,'[1]981800B'!$A$9:$M$306,5,TRUE)</f>
        <v>0.56361073630651304</v>
      </c>
      <c r="F138" s="249">
        <f>VLOOKUP(A138,'[1]981800B'!$A$9:$M$306,6,TRUE)</f>
        <v>4.7719073380459477E-3</v>
      </c>
      <c r="G138" s="249">
        <f>VLOOKUP(A138,'[1]981800B'!$A$9:$M$306,7,TRUE)</f>
        <v>0.14509322265132421</v>
      </c>
      <c r="H138" s="249">
        <f>VLOOKUP(A138,'[1]981800B'!$A$9:$M$306,8,TRUE)</f>
        <v>1.3853402307785447E-2</v>
      </c>
      <c r="I138" s="249">
        <f>VLOOKUP(A138,'[1]981800B'!$A$9:$M$306,9,TRUE)</f>
        <v>0</v>
      </c>
      <c r="J138" s="249">
        <f>VLOOKUP(A138,'[1]981800B'!$A$9:$M$306,10,TRUE)</f>
        <v>-0.14011279982714001</v>
      </c>
    </row>
    <row r="139" spans="1:10">
      <c r="A139" s="360" t="s">
        <v>441</v>
      </c>
      <c r="B139" s="359" t="s">
        <v>199</v>
      </c>
      <c r="C139" s="248" t="str">
        <f>VLOOKUP(A139,'[1]981800B'!$A$9:$M$306,3,TRUE)</f>
        <v>BLC</v>
      </c>
      <c r="D139" s="249">
        <f>VLOOKUP(A139,'[1]981800B'!$A$9:$M$306,4,TRUE)</f>
        <v>0.39792086080704897</v>
      </c>
      <c r="E139" s="249">
        <f>VLOOKUP(A139,'[1]981800B'!$A$9:$M$306,5,TRUE)</f>
        <v>0.5164534154257997</v>
      </c>
      <c r="F139" s="249">
        <f>VLOOKUP(A139,'[1]981800B'!$A$9:$M$306,6,TRUE)</f>
        <v>6.6684605085798571E-2</v>
      </c>
      <c r="G139" s="249">
        <f>VLOOKUP(A139,'[1]981800B'!$A$9:$M$306,7,TRUE)</f>
        <v>0.10844231600875921</v>
      </c>
      <c r="H139" s="249">
        <f>VLOOKUP(A139,'[1]981800B'!$A$9:$M$306,8,TRUE)</f>
        <v>6.1584429005400697E-2</v>
      </c>
      <c r="I139" s="249">
        <f>VLOOKUP(A139,'[1]981800B'!$A$9:$M$306,9,TRUE)</f>
        <v>1.134529782154276E-2</v>
      </c>
      <c r="J139" s="249">
        <f>VLOOKUP(A139,'[1]981800B'!$A$9:$M$306,10,TRUE)</f>
        <v>-0.16243092415434998</v>
      </c>
    </row>
    <row r="140" spans="1:10">
      <c r="A140" s="360" t="s">
        <v>442</v>
      </c>
      <c r="B140" s="359" t="s">
        <v>200</v>
      </c>
      <c r="C140" s="248" t="str">
        <f>VLOOKUP(A140,'[1]981800B'!$A$9:$M$306,3,TRUE)</f>
        <v>BL SC</v>
      </c>
      <c r="D140" s="249">
        <f>VLOOKUP(A140,'[1]981800B'!$A$9:$M$306,4,TRUE)</f>
        <v>0.59654835920925631</v>
      </c>
      <c r="E140" s="249">
        <f>VLOOKUP(A140,'[1]981800B'!$A$9:$M$306,5,TRUE)</f>
        <v>0.55657119059506288</v>
      </c>
      <c r="F140" s="249">
        <f>VLOOKUP(A140,'[1]981800B'!$A$9:$M$306,6,TRUE)</f>
        <v>8.1106472149232972E-2</v>
      </c>
      <c r="G140" s="249">
        <f>VLOOKUP(A140,'[1]981800B'!$A$9:$M$306,7,TRUE)</f>
        <v>0.15489190428058947</v>
      </c>
      <c r="H140" s="249">
        <f>VLOOKUP(A140,'[1]981800B'!$A$9:$M$306,8,TRUE)</f>
        <v>0</v>
      </c>
      <c r="I140" s="249">
        <f>VLOOKUP(A140,'[1]981800B'!$A$9:$M$306,9,TRUE)</f>
        <v>0</v>
      </c>
      <c r="J140" s="249">
        <f>VLOOKUP(A140,'[1]981800B'!$A$9:$M$306,10,TRUE)</f>
        <v>-0.3891179262341416</v>
      </c>
    </row>
    <row r="141" spans="1:10">
      <c r="A141" s="360" t="s">
        <v>443</v>
      </c>
      <c r="B141" s="359" t="s">
        <v>201</v>
      </c>
      <c r="C141" s="248" t="str">
        <f>VLOOKUP(A141,'[1]981800B'!$A$9:$M$306,3,TRUE)</f>
        <v>BL SC</v>
      </c>
      <c r="D141" s="249">
        <f>VLOOKUP(A141,'[1]981800B'!$A$9:$M$306,4,TRUE)</f>
        <v>0.55345863974845599</v>
      </c>
      <c r="E141" s="249">
        <f>VLOOKUP(A141,'[1]981800B'!$A$9:$M$306,5,TRUE)</f>
        <v>0.52502215973672373</v>
      </c>
      <c r="F141" s="249">
        <f>VLOOKUP(A141,'[1]981800B'!$A$9:$M$306,6,TRUE)</f>
        <v>8.5314833870829693E-2</v>
      </c>
      <c r="G141" s="249">
        <f>VLOOKUP(A141,'[1]981800B'!$A$9:$M$306,7,TRUE)</f>
        <v>0.12109056101604329</v>
      </c>
      <c r="H141" s="249">
        <f>VLOOKUP(A141,'[1]981800B'!$A$9:$M$306,8,TRUE)</f>
        <v>4.5980410273440124E-2</v>
      </c>
      <c r="I141" s="249">
        <f>VLOOKUP(A141,'[1]981800B'!$A$9:$M$306,9,TRUE)</f>
        <v>0</v>
      </c>
      <c r="J141" s="249">
        <f>VLOOKUP(A141,'[1]981800B'!$A$9:$M$306,10,TRUE)</f>
        <v>-0.33086660464549283</v>
      </c>
    </row>
    <row r="142" spans="1:10">
      <c r="A142" s="360" t="s">
        <v>444</v>
      </c>
      <c r="B142" s="359" t="s">
        <v>202</v>
      </c>
      <c r="C142" s="248" t="str">
        <f>VLOOKUP(A142,'[1]981800B'!$A$9:$M$306,3,TRUE)</f>
        <v>BL  </v>
      </c>
      <c r="D142" s="249">
        <f>VLOOKUP(A142,'[1]981800B'!$A$9:$M$306,4,TRUE)</f>
        <v>0.56045916146272134</v>
      </c>
      <c r="E142" s="249">
        <f>VLOOKUP(A142,'[1]981800B'!$A$9:$M$306,5,TRUE)</f>
        <v>1.143593237364237</v>
      </c>
      <c r="F142" s="249">
        <f>VLOOKUP(A142,'[1]981800B'!$A$9:$M$306,6,TRUE)</f>
        <v>0.10478835308339411</v>
      </c>
      <c r="G142" s="249">
        <f>VLOOKUP(A142,'[1]981800B'!$A$9:$M$306,7,TRUE)</f>
        <v>0.19110219522913768</v>
      </c>
      <c r="H142" s="249">
        <f>VLOOKUP(A142,'[1]981800B'!$A$9:$M$306,8,TRUE)</f>
        <v>6.5035558893521223E-2</v>
      </c>
      <c r="I142" s="249">
        <f>VLOOKUP(A142,'[1]981800B'!$A$9:$M$306,9,TRUE)</f>
        <v>0</v>
      </c>
      <c r="J142" s="249">
        <f>VLOOKUP(A142,'[1]981800B'!$A$9:$M$306,10,TRUE)</f>
        <v>-1.0649785060330117</v>
      </c>
    </row>
    <row r="143" spans="1:10">
      <c r="A143" s="360" t="s">
        <v>445</v>
      </c>
      <c r="B143" s="359" t="s">
        <v>203</v>
      </c>
      <c r="C143" s="248" t="str">
        <f>VLOOKUP(A143,'[1]981800B'!$A$9:$M$306,3,TRUE)</f>
        <v>BL  </v>
      </c>
      <c r="D143" s="249">
        <f>VLOOKUP(A143,'[1]981800B'!$A$9:$M$306,4,TRUE)</f>
        <v>0.58667908038120042</v>
      </c>
      <c r="E143" s="249">
        <f>VLOOKUP(A143,'[1]981800B'!$A$9:$M$306,5,TRUE)</f>
        <v>0.49612468475987925</v>
      </c>
      <c r="F143" s="249">
        <f>VLOOKUP(A143,'[1]981800B'!$A$9:$M$306,6,TRUE)</f>
        <v>5.2914143168711431E-2</v>
      </c>
      <c r="G143" s="249">
        <f>VLOOKUP(A143,'[1]981800B'!$A$9:$M$306,7,TRUE)</f>
        <v>0.1269240308148985</v>
      </c>
      <c r="H143" s="249">
        <f>VLOOKUP(A143,'[1]981800B'!$A$9:$M$306,8,TRUE)</f>
        <v>1.0097871696512833E-2</v>
      </c>
      <c r="I143" s="249">
        <f>VLOOKUP(A143,'[1]981800B'!$A$9:$M$306,9,TRUE)</f>
        <v>1.5648575302814067E-2</v>
      </c>
      <c r="J143" s="249">
        <f>VLOOKUP(A143,'[1]981800B'!$A$9:$M$306,10,TRUE)</f>
        <v>-0.28838838612401663</v>
      </c>
    </row>
    <row r="144" spans="1:10">
      <c r="A144" s="360" t="s">
        <v>446</v>
      </c>
      <c r="B144" s="359" t="s">
        <v>204</v>
      </c>
      <c r="C144" s="248" t="str">
        <f>VLOOKUP(A144,'[1]981800B'!$A$9:$M$306,3,TRUE)</f>
        <v>BL  </v>
      </c>
      <c r="D144" s="249">
        <f>VLOOKUP(A144,'[1]981800B'!$A$9:$M$306,4,TRUE)</f>
        <v>0.66369605009416288</v>
      </c>
      <c r="E144" s="249">
        <f>VLOOKUP(A144,'[1]981800B'!$A$9:$M$306,5,TRUE)</f>
        <v>0.76089093822644338</v>
      </c>
      <c r="F144" s="249">
        <f>VLOOKUP(A144,'[1]981800B'!$A$9:$M$306,6,TRUE)</f>
        <v>4.7017144628545785E-3</v>
      </c>
      <c r="G144" s="249">
        <f>VLOOKUP(A144,'[1]981800B'!$A$9:$M$306,7,TRUE)</f>
        <v>0.22672648140148549</v>
      </c>
      <c r="H144" s="249">
        <f>VLOOKUP(A144,'[1]981800B'!$A$9:$M$306,8,TRUE)</f>
        <v>2.5497652270525993E-2</v>
      </c>
      <c r="I144" s="249">
        <f>VLOOKUP(A144,'[1]981800B'!$A$9:$M$306,9,TRUE)</f>
        <v>0</v>
      </c>
      <c r="J144" s="249">
        <f>VLOOKUP(A144,'[1]981800B'!$A$9:$M$306,10,TRUE)</f>
        <v>-0.68151283645547212</v>
      </c>
    </row>
    <row r="145" spans="1:10">
      <c r="A145" s="360" t="s">
        <v>447</v>
      </c>
      <c r="B145" s="359" t="s">
        <v>205</v>
      </c>
      <c r="C145" s="248" t="str">
        <f>VLOOKUP(A145,'[1]981800B'!$A$9:$M$306,3,TRUE)</f>
        <v>BL  </v>
      </c>
      <c r="D145" s="249">
        <f>VLOOKUP(A145,'[1]981800B'!$A$9:$M$306,4,TRUE)</f>
        <v>0.73820171814355284</v>
      </c>
      <c r="E145" s="249">
        <f>VLOOKUP(A145,'[1]981800B'!$A$9:$M$306,5,TRUE)</f>
        <v>0.92720428213951878</v>
      </c>
      <c r="F145" s="249">
        <f>VLOOKUP(A145,'[1]981800B'!$A$9:$M$306,6,TRUE)</f>
        <v>2.5781028485159042E-2</v>
      </c>
      <c r="G145" s="249">
        <f>VLOOKUP(A145,'[1]981800B'!$A$9:$M$306,7,TRUE)</f>
        <v>0.27612769811645077</v>
      </c>
      <c r="H145" s="249">
        <f>VLOOKUP(A145,'[1]981800B'!$A$9:$M$306,8,TRUE)</f>
        <v>9.1321044152206723E-3</v>
      </c>
      <c r="I145" s="249">
        <f>VLOOKUP(A145,'[1]981800B'!$A$9:$M$306,9,TRUE)</f>
        <v>0</v>
      </c>
      <c r="J145" s="249">
        <f>VLOOKUP(A145,'[1]981800B'!$A$9:$M$306,10,TRUE)</f>
        <v>-0.97644683129990206</v>
      </c>
    </row>
    <row r="146" spans="1:10">
      <c r="A146" s="360" t="s">
        <v>448</v>
      </c>
      <c r="B146" s="359" t="s">
        <v>206</v>
      </c>
      <c r="C146" s="248" t="str">
        <f>VLOOKUP(A146,'[1]981800B'!$A$9:$M$306,3,TRUE)</f>
        <v>BL  </v>
      </c>
      <c r="D146" s="249">
        <f>VLOOKUP(A146,'[1]981800B'!$A$9:$M$306,4,TRUE)</f>
        <v>0.4982192862955882</v>
      </c>
      <c r="E146" s="249">
        <f>VLOOKUP(A146,'[1]981800B'!$A$9:$M$306,5,TRUE)</f>
        <v>0.72381146716706712</v>
      </c>
      <c r="F146" s="249">
        <f>VLOOKUP(A146,'[1]981800B'!$A$9:$M$306,6,TRUE)</f>
        <v>3.0308148628356853E-2</v>
      </c>
      <c r="G146" s="249">
        <f>VLOOKUP(A146,'[1]981800B'!$A$9:$M$306,7,TRUE)</f>
        <v>0.1777698108549009</v>
      </c>
      <c r="H146" s="249">
        <f>VLOOKUP(A146,'[1]981800B'!$A$9:$M$306,8,TRUE)</f>
        <v>1.6113533489242059E-2</v>
      </c>
      <c r="I146" s="249">
        <f>VLOOKUP(A146,'[1]981800B'!$A$9:$M$306,9,TRUE)</f>
        <v>0</v>
      </c>
      <c r="J146" s="249">
        <f>VLOOKUP(A146,'[1]981800B'!$A$9:$M$306,10,TRUE)</f>
        <v>-0.44622224643515523</v>
      </c>
    </row>
    <row r="147" spans="1:10">
      <c r="A147" s="360" t="s">
        <v>449</v>
      </c>
      <c r="B147" s="359" t="s">
        <v>207</v>
      </c>
      <c r="C147" s="248" t="str">
        <f>VLOOKUP(A147,'[1]981800B'!$A$9:$M$306,3,TRUE)</f>
        <v>BL  </v>
      </c>
      <c r="D147" s="249">
        <f>VLOOKUP(A147,'[1]981800B'!$A$9:$M$306,4,TRUE)</f>
        <v>0.58363971919797752</v>
      </c>
      <c r="E147" s="249">
        <f>VLOOKUP(A147,'[1]981800B'!$A$9:$M$306,5,TRUE)</f>
        <v>0.84918684942521239</v>
      </c>
      <c r="F147" s="249">
        <f>VLOOKUP(A147,'[1]981800B'!$A$9:$M$306,6,TRUE)</f>
        <v>6.8970208473680015E-3</v>
      </c>
      <c r="G147" s="249">
        <f>VLOOKUP(A147,'[1]981800B'!$A$9:$M$306,7,TRUE)</f>
        <v>0.23143885184415539</v>
      </c>
      <c r="H147" s="249">
        <f>VLOOKUP(A147,'[1]981800B'!$A$9:$M$306,8,TRUE)</f>
        <v>3.9638883456114046E-3</v>
      </c>
      <c r="I147" s="249">
        <f>VLOOKUP(A147,'[1]981800B'!$A$9:$M$306,9,TRUE)</f>
        <v>0</v>
      </c>
      <c r="J147" s="249">
        <f>VLOOKUP(A147,'[1]981800B'!$A$9:$M$306,10,TRUE)</f>
        <v>-0.67512632966032471</v>
      </c>
    </row>
    <row r="148" spans="1:10">
      <c r="A148" s="360" t="s">
        <v>450</v>
      </c>
      <c r="B148" s="359" t="s">
        <v>208</v>
      </c>
      <c r="C148" s="248" t="str">
        <f>VLOOKUP(A148,'[1]981800B'!$A$9:$M$306,3,TRUE)</f>
        <v>BL  </v>
      </c>
      <c r="D148" s="249">
        <f>VLOOKUP(A148,'[1]981800B'!$A$9:$M$306,4,TRUE)</f>
        <v>0.85261041364867873</v>
      </c>
      <c r="E148" s="249">
        <f>VLOOKUP(A148,'[1]981800B'!$A$9:$M$306,5,TRUE)</f>
        <v>1.4001477463799863</v>
      </c>
      <c r="F148" s="249">
        <f>VLOOKUP(A148,'[1]981800B'!$A$9:$M$306,6,TRUE)</f>
        <v>4.1810101248322518E-2</v>
      </c>
      <c r="G148" s="249">
        <f>VLOOKUP(A148,'[1]981800B'!$A$9:$M$306,7,TRUE)</f>
        <v>0.40628637475340384</v>
      </c>
      <c r="H148" s="249">
        <f>VLOOKUP(A148,'[1]981800B'!$A$9:$M$306,8,TRUE)</f>
        <v>2.6370214364477052E-2</v>
      </c>
      <c r="I148" s="249">
        <f>VLOOKUP(A148,'[1]981800B'!$A$9:$M$306,9,TRUE)</f>
        <v>0</v>
      </c>
      <c r="J148" s="249">
        <f>VLOOKUP(A148,'[1]981800B'!$A$9:$M$306,10,TRUE)</f>
        <v>-1.7272248503948684</v>
      </c>
    </row>
    <row r="149" spans="1:10">
      <c r="A149" s="360" t="s">
        <v>451</v>
      </c>
      <c r="B149" s="359" t="s">
        <v>209</v>
      </c>
      <c r="C149" s="248" t="str">
        <f>VLOOKUP(A149,'[1]981800B'!$A$9:$M$306,3,TRUE)</f>
        <v>BL  </v>
      </c>
      <c r="D149" s="249">
        <f>VLOOKUP(A149,'[1]981800B'!$A$9:$M$306,4,TRUE)</f>
        <v>0.57855406591641612</v>
      </c>
      <c r="E149" s="249">
        <f>VLOOKUP(A149,'[1]981800B'!$A$9:$M$306,5,TRUE)</f>
        <v>0.48385804106731189</v>
      </c>
      <c r="F149" s="249">
        <f>VLOOKUP(A149,'[1]981800B'!$A$9:$M$306,6,TRUE)</f>
        <v>2.8615856419147885E-3</v>
      </c>
      <c r="G149" s="249">
        <f>VLOOKUP(A149,'[1]981800B'!$A$9:$M$306,7,TRUE)</f>
        <v>0.1139393743718885</v>
      </c>
      <c r="H149" s="249">
        <f>VLOOKUP(A149,'[1]981800B'!$A$9:$M$306,8,TRUE)</f>
        <v>1.2434326992892242E-3</v>
      </c>
      <c r="I149" s="249">
        <f>VLOOKUP(A149,'[1]981800B'!$A$9:$M$306,9,TRUE)</f>
        <v>0</v>
      </c>
      <c r="J149" s="249">
        <f>VLOOKUP(A149,'[1]981800B'!$A$9:$M$306,10,TRUE)</f>
        <v>-0.18045649969682065</v>
      </c>
    </row>
    <row r="150" spans="1:10">
      <c r="A150" s="360" t="s">
        <v>452</v>
      </c>
      <c r="B150" s="359" t="s">
        <v>210</v>
      </c>
      <c r="C150" s="248" t="str">
        <f>VLOOKUP(A150,'[1]981800B'!$A$9:$M$306,3,TRUE)</f>
        <v>BL  </v>
      </c>
      <c r="D150" s="249">
        <f>VLOOKUP(A150,'[1]981800B'!$A$9:$M$306,4,TRUE)</f>
        <v>0.41462582638502682</v>
      </c>
      <c r="E150" s="249">
        <f>VLOOKUP(A150,'[1]981800B'!$A$9:$M$306,5,TRUE)</f>
        <v>0.55873276638464953</v>
      </c>
      <c r="F150" s="249">
        <f>VLOOKUP(A150,'[1]981800B'!$A$9:$M$306,6,TRUE)</f>
        <v>5.4338861154612304E-2</v>
      </c>
      <c r="G150" s="249">
        <f>VLOOKUP(A150,'[1]981800B'!$A$9:$M$306,7,TRUE)</f>
        <v>0.1222291026143741</v>
      </c>
      <c r="H150" s="249">
        <f>VLOOKUP(A150,'[1]981800B'!$A$9:$M$306,8,TRUE)</f>
        <v>3.6241475080343059E-3</v>
      </c>
      <c r="I150" s="249">
        <f>VLOOKUP(A150,'[1]981800B'!$A$9:$M$306,9,TRUE)</f>
        <v>0</v>
      </c>
      <c r="J150" s="249">
        <f>VLOOKUP(A150,'[1]981800B'!$A$9:$M$306,10,TRUE)</f>
        <v>-0.15355070404669705</v>
      </c>
    </row>
    <row r="151" spans="1:10">
      <c r="A151" s="360" t="s">
        <v>453</v>
      </c>
      <c r="B151" s="359" t="s">
        <v>211</v>
      </c>
      <c r="C151" s="248" t="str">
        <f>VLOOKUP(A151,'[1]981800B'!$A$9:$M$306,3,TRUE)</f>
        <v>BL  </v>
      </c>
      <c r="D151" s="249">
        <f>VLOOKUP(A151,'[1]981800B'!$A$9:$M$306,4,TRUE)</f>
        <v>0.48899610906739888</v>
      </c>
      <c r="E151" s="249">
        <f>VLOOKUP(A151,'[1]981800B'!$A$9:$M$306,5,TRUE)</f>
        <v>0.46865747664511237</v>
      </c>
      <c r="F151" s="249">
        <f>VLOOKUP(A151,'[1]981800B'!$A$9:$M$306,6,TRUE)</f>
        <v>2.0540368181209089E-4</v>
      </c>
      <c r="G151" s="249">
        <f>VLOOKUP(A151,'[1]981800B'!$A$9:$M$306,7,TRUE)</f>
        <v>9.8815902976592804E-2</v>
      </c>
      <c r="H151" s="249">
        <f>VLOOKUP(A151,'[1]981800B'!$A$9:$M$306,8,TRUE)</f>
        <v>2.8120742152845774E-3</v>
      </c>
      <c r="I151" s="249">
        <f>VLOOKUP(A151,'[1]981800B'!$A$9:$M$306,9,TRUE)</f>
        <v>0</v>
      </c>
      <c r="J151" s="249">
        <f>VLOOKUP(A151,'[1]981800B'!$A$9:$M$306,10,TRUE)</f>
        <v>-5.9486966586200729E-2</v>
      </c>
    </row>
    <row r="152" spans="1:10">
      <c r="A152" s="360" t="s">
        <v>454</v>
      </c>
      <c r="B152" s="359" t="s">
        <v>212</v>
      </c>
      <c r="C152" s="248" t="str">
        <f>VLOOKUP(A152,'[1]981800B'!$A$9:$M$306,3,TRUE)</f>
        <v>BL S</v>
      </c>
      <c r="D152" s="249">
        <f>VLOOKUP(A152,'[1]981800B'!$A$9:$M$306,4,TRUE)</f>
        <v>0.40013863385159809</v>
      </c>
      <c r="E152" s="249">
        <f>VLOOKUP(A152,'[1]981800B'!$A$9:$M$306,5,TRUE)</f>
        <v>0.36541325852101786</v>
      </c>
      <c r="F152" s="249">
        <f>VLOOKUP(A152,'[1]981800B'!$A$9:$M$306,6,TRUE)</f>
        <v>5.5609170092154332E-2</v>
      </c>
      <c r="G152" s="249">
        <f>VLOOKUP(A152,'[1]981800B'!$A$9:$M$306,7,TRUE)</f>
        <v>6.8809703286378712E-2</v>
      </c>
      <c r="H152" s="249">
        <f>VLOOKUP(A152,'[1]981800B'!$A$9:$M$306,8,TRUE)</f>
        <v>1.2561082958212268E-2</v>
      </c>
      <c r="I152" s="249">
        <f>VLOOKUP(A152,'[1]981800B'!$A$9:$M$306,9,TRUE)</f>
        <v>0</v>
      </c>
      <c r="J152" s="249">
        <f>VLOOKUP(A152,'[1]981800B'!$A$9:$M$306,10,TRUE)</f>
        <v>9.746815129063878E-2</v>
      </c>
    </row>
    <row r="153" spans="1:10">
      <c r="A153" s="360" t="s">
        <v>455</v>
      </c>
      <c r="B153" s="359" t="s">
        <v>213</v>
      </c>
      <c r="C153" s="248" t="str">
        <f>VLOOKUP(A153,'[1]981800B'!$A$9:$M$306,3,TRUE)</f>
        <v>BL  </v>
      </c>
      <c r="D153" s="249">
        <f>VLOOKUP(A153,'[1]981800B'!$A$9:$M$306,4,TRUE)</f>
        <v>0.72123763518061179</v>
      </c>
      <c r="E153" s="249">
        <f>VLOOKUP(A153,'[1]981800B'!$A$9:$M$306,5,TRUE)</f>
        <v>0.66646956270623769</v>
      </c>
      <c r="F153" s="249">
        <f>VLOOKUP(A153,'[1]981800B'!$A$9:$M$306,6,TRUE)</f>
        <v>3.1118745289705041E-2</v>
      </c>
      <c r="G153" s="249">
        <f>VLOOKUP(A153,'[1]981800B'!$A$9:$M$306,7,TRUE)</f>
        <v>0.26711048266370113</v>
      </c>
      <c r="H153" s="249">
        <f>VLOOKUP(A153,'[1]981800B'!$A$9:$M$306,8,TRUE)</f>
        <v>2.2774374484372889E-2</v>
      </c>
      <c r="I153" s="249">
        <f>VLOOKUP(A153,'[1]981800B'!$A$9:$M$306,9,TRUE)</f>
        <v>0.11922148727687812</v>
      </c>
      <c r="J153" s="249">
        <f>VLOOKUP(A153,'[1]981800B'!$A$9:$M$306,10,TRUE)</f>
        <v>-0.82793228760150672</v>
      </c>
    </row>
    <row r="154" spans="1:10">
      <c r="A154" s="360" t="s">
        <v>456</v>
      </c>
      <c r="B154" s="359" t="s">
        <v>214</v>
      </c>
      <c r="C154" s="248" t="str">
        <f>VLOOKUP(A154,'[1]981800B'!$A$9:$M$306,3,TRUE)</f>
        <v>BL S</v>
      </c>
      <c r="D154" s="249">
        <f>VLOOKUP(A154,'[1]981800B'!$A$9:$M$306,4,TRUE)</f>
        <v>0.45424793993630169</v>
      </c>
      <c r="E154" s="249">
        <f>VLOOKUP(A154,'[1]981800B'!$A$9:$M$306,5,TRUE)</f>
        <v>0.51412460296904916</v>
      </c>
      <c r="F154" s="249">
        <f>VLOOKUP(A154,'[1]981800B'!$A$9:$M$306,6,TRUE)</f>
        <v>6.8446862602095607E-2</v>
      </c>
      <c r="G154" s="249">
        <f>VLOOKUP(A154,'[1]981800B'!$A$9:$M$306,7,TRUE)</f>
        <v>8.0588875019370676E-2</v>
      </c>
      <c r="H154" s="249">
        <f>VLOOKUP(A154,'[1]981800B'!$A$9:$M$306,8,TRUE)</f>
        <v>9.1236520453799198E-3</v>
      </c>
      <c r="I154" s="249">
        <f>VLOOKUP(A154,'[1]981800B'!$A$9:$M$306,9,TRUE)</f>
        <v>0</v>
      </c>
      <c r="J154" s="249">
        <f>VLOOKUP(A154,'[1]981800B'!$A$9:$M$306,10,TRUE)</f>
        <v>-0.12653193257219722</v>
      </c>
    </row>
    <row r="155" spans="1:10">
      <c r="A155" s="360" t="s">
        <v>457</v>
      </c>
      <c r="B155" s="359" t="s">
        <v>215</v>
      </c>
      <c r="C155" s="248" t="str">
        <f>VLOOKUP(A155,'[1]981800B'!$A$9:$M$306,3,TRUE)</f>
        <v>BL  </v>
      </c>
      <c r="D155" s="249">
        <f>VLOOKUP(A155,'[1]981800B'!$A$9:$M$306,4,TRUE)</f>
        <v>0.47856887413047683</v>
      </c>
      <c r="E155" s="249">
        <f>VLOOKUP(A155,'[1]981800B'!$A$9:$M$306,5,TRUE)</f>
        <v>0.46311976939043531</v>
      </c>
      <c r="F155" s="249">
        <f>VLOOKUP(A155,'[1]981800B'!$A$9:$M$306,6,TRUE)</f>
        <v>1.7367066849300658E-2</v>
      </c>
      <c r="G155" s="249">
        <f>VLOOKUP(A155,'[1]981800B'!$A$9:$M$306,7,TRUE)</f>
        <v>8.7555022040697345E-2</v>
      </c>
      <c r="H155" s="249">
        <f>VLOOKUP(A155,'[1]981800B'!$A$9:$M$306,8,TRUE)</f>
        <v>3.4542705176130763E-2</v>
      </c>
      <c r="I155" s="249">
        <f>VLOOKUP(A155,'[1]981800B'!$A$9:$M$306,9,TRUE)</f>
        <v>0</v>
      </c>
      <c r="J155" s="249">
        <f>VLOOKUP(A155,'[1]981800B'!$A$9:$M$306,10,TRUE)</f>
        <v>-8.1153437587040841E-2</v>
      </c>
    </row>
    <row r="156" spans="1:10">
      <c r="A156" s="360" t="s">
        <v>458</v>
      </c>
      <c r="B156" s="359" t="s">
        <v>216</v>
      </c>
      <c r="C156" s="248" t="str">
        <f>VLOOKUP(A156,'[1]981800B'!$A$9:$M$306,3,TRUE)</f>
        <v>BL S</v>
      </c>
      <c r="D156" s="249">
        <f>VLOOKUP(A156,'[1]981800B'!$A$9:$M$306,4,TRUE)</f>
        <v>0.41709730740956263</v>
      </c>
      <c r="E156" s="249">
        <f>VLOOKUP(A156,'[1]981800B'!$A$9:$M$306,5,TRUE)</f>
        <v>0.63736941322011864</v>
      </c>
      <c r="F156" s="249">
        <f>VLOOKUP(A156,'[1]981800B'!$A$9:$M$306,6,TRUE)</f>
        <v>2.0465819196227818E-2</v>
      </c>
      <c r="G156" s="249">
        <f>VLOOKUP(A156,'[1]981800B'!$A$9:$M$306,7,TRUE)</f>
        <v>0.1128244547467851</v>
      </c>
      <c r="H156" s="249">
        <f>VLOOKUP(A156,'[1]981800B'!$A$9:$M$306,8,TRUE)</f>
        <v>2.3471861465206027E-2</v>
      </c>
      <c r="I156" s="249">
        <f>VLOOKUP(A156,'[1]981800B'!$A$9:$M$306,9,TRUE)</f>
        <v>4.2531413725925796E-2</v>
      </c>
      <c r="J156" s="249">
        <f>VLOOKUP(A156,'[1]981800B'!$A$9:$M$306,10,TRUE)</f>
        <v>-0.25376026976382604</v>
      </c>
    </row>
    <row r="157" spans="1:10">
      <c r="A157" s="360" t="s">
        <v>459</v>
      </c>
      <c r="B157" s="359" t="s">
        <v>217</v>
      </c>
      <c r="C157" s="248" t="str">
        <f>VLOOKUP(A157,'[1]981800B'!$A$9:$M$306,3,TRUE)</f>
        <v>BL S</v>
      </c>
      <c r="D157" s="249">
        <f>VLOOKUP(A157,'[1]981800B'!$A$9:$M$306,4,TRUE)</f>
        <v>0.63895257214647772</v>
      </c>
      <c r="E157" s="249">
        <f>VLOOKUP(A157,'[1]981800B'!$A$9:$M$306,5,TRUE)</f>
        <v>0.83786146141908613</v>
      </c>
      <c r="F157" s="249">
        <f>VLOOKUP(A157,'[1]981800B'!$A$9:$M$306,6,TRUE)</f>
        <v>9.936586875194614E-2</v>
      </c>
      <c r="G157" s="249">
        <f>VLOOKUP(A157,'[1]981800B'!$A$9:$M$306,7,TRUE)</f>
        <v>0.21324140279299089</v>
      </c>
      <c r="H157" s="249">
        <f>VLOOKUP(A157,'[1]981800B'!$A$9:$M$306,8,TRUE)</f>
        <v>2.8539892623310796E-2</v>
      </c>
      <c r="I157" s="249">
        <f>VLOOKUP(A157,'[1]981800B'!$A$9:$M$306,9,TRUE)</f>
        <v>8.4862468737682255E-3</v>
      </c>
      <c r="J157" s="249">
        <f>VLOOKUP(A157,'[1]981800B'!$A$9:$M$306,10,TRUE)</f>
        <v>-0.8264474446075798</v>
      </c>
    </row>
    <row r="158" spans="1:10">
      <c r="A158" s="360" t="s">
        <v>460</v>
      </c>
      <c r="B158" s="359" t="s">
        <v>218</v>
      </c>
      <c r="C158" s="248" t="str">
        <f>VLOOKUP(A158,'[1]981800B'!$A$9:$M$306,3,TRUE)</f>
        <v>BL SC</v>
      </c>
      <c r="D158" s="249">
        <f>VLOOKUP(A158,'[1]981800B'!$A$9:$M$306,4,TRUE)</f>
        <v>0.40214808674152619</v>
      </c>
      <c r="E158" s="249">
        <f>VLOOKUP(A158,'[1]981800B'!$A$9:$M$306,5,TRUE)</f>
        <v>0.3959948896630211</v>
      </c>
      <c r="F158" s="249">
        <f>VLOOKUP(A158,'[1]981800B'!$A$9:$M$306,6,TRUE)</f>
        <v>3.1424083579438655E-2</v>
      </c>
      <c r="G158" s="249">
        <f>VLOOKUP(A158,'[1]981800B'!$A$9:$M$306,7,TRUE)</f>
        <v>6.793378399183353E-2</v>
      </c>
      <c r="H158" s="249">
        <f>VLOOKUP(A158,'[1]981800B'!$A$9:$M$306,8,TRUE)</f>
        <v>8.7621087347635351E-2</v>
      </c>
      <c r="I158" s="249">
        <f>VLOOKUP(A158,'[1]981800B'!$A$9:$M$306,9,TRUE)</f>
        <v>6.827026454196411E-2</v>
      </c>
      <c r="J158" s="249">
        <f>VLOOKUP(A158,'[1]981800B'!$A$9:$M$306,10,TRUE)</f>
        <v>-5.3392195865419018E-2</v>
      </c>
    </row>
    <row r="159" spans="1:10">
      <c r="A159" s="360" t="s">
        <v>461</v>
      </c>
      <c r="B159" s="359" t="s">
        <v>219</v>
      </c>
      <c r="C159" s="248" t="str">
        <f>VLOOKUP(A159,'[1]981800B'!$A$9:$M$306,3,TRUE)</f>
        <v>BL SC</v>
      </c>
      <c r="D159" s="249">
        <f>VLOOKUP(A159,'[1]981800B'!$A$9:$M$306,4,TRUE)</f>
        <v>0.41036057794936376</v>
      </c>
      <c r="E159" s="249">
        <f>VLOOKUP(A159,'[1]981800B'!$A$9:$M$306,5,TRUE)</f>
        <v>0.58832000299265508</v>
      </c>
      <c r="F159" s="249">
        <f>VLOOKUP(A159,'[1]981800B'!$A$9:$M$306,6,TRUE)</f>
        <v>5.4999838290379049E-2</v>
      </c>
      <c r="G159" s="249">
        <f>VLOOKUP(A159,'[1]981800B'!$A$9:$M$306,7,TRUE)</f>
        <v>0.21360693243531054</v>
      </c>
      <c r="H159" s="249">
        <f>VLOOKUP(A159,'[1]981800B'!$A$9:$M$306,8,TRUE)</f>
        <v>3.5012748222556553E-2</v>
      </c>
      <c r="I159" s="249">
        <f>VLOOKUP(A159,'[1]981800B'!$A$9:$M$306,9,TRUE)</f>
        <v>0</v>
      </c>
      <c r="J159" s="249">
        <f>VLOOKUP(A159,'[1]981800B'!$A$9:$M$306,10,TRUE)</f>
        <v>-0.30230009989026502</v>
      </c>
    </row>
    <row r="160" spans="1:10">
      <c r="A160" s="360" t="s">
        <v>462</v>
      </c>
      <c r="B160" s="359" t="s">
        <v>220</v>
      </c>
      <c r="C160" s="248" t="str">
        <f>VLOOKUP(A160,'[1]981800B'!$A$9:$M$306,3,TRUE)</f>
        <v>BL SC</v>
      </c>
      <c r="D160" s="249">
        <f>VLOOKUP(A160,'[1]981800B'!$A$9:$M$306,4,TRUE)</f>
        <v>0.46538657977442816</v>
      </c>
      <c r="E160" s="249">
        <f>VLOOKUP(A160,'[1]981800B'!$A$9:$M$306,5,TRUE)</f>
        <v>0.37796199283247822</v>
      </c>
      <c r="F160" s="249">
        <f>VLOOKUP(A160,'[1]981800B'!$A$9:$M$306,6,TRUE)</f>
        <v>2.9406219703835949E-2</v>
      </c>
      <c r="G160" s="249">
        <f>VLOOKUP(A160,'[1]981800B'!$A$9:$M$306,7,TRUE)</f>
        <v>0.10080735218645019</v>
      </c>
      <c r="H160" s="249">
        <f>VLOOKUP(A160,'[1]981800B'!$A$9:$M$306,8,TRUE)</f>
        <v>8.3656396262761223E-2</v>
      </c>
      <c r="I160" s="249">
        <f>VLOOKUP(A160,'[1]981800B'!$A$9:$M$306,9,TRUE)</f>
        <v>0</v>
      </c>
      <c r="J160" s="249">
        <f>VLOOKUP(A160,'[1]981800B'!$A$9:$M$306,10,TRUE)</f>
        <v>-5.7218540759953834E-2</v>
      </c>
    </row>
    <row r="161" spans="1:10">
      <c r="A161" s="360" t="s">
        <v>463</v>
      </c>
      <c r="B161" s="359" t="s">
        <v>221</v>
      </c>
      <c r="C161" s="248" t="str">
        <f>VLOOKUP(A161,'[1]981800B'!$A$9:$M$306,3,TRUE)</f>
        <v>BL S</v>
      </c>
      <c r="D161" s="249">
        <f>VLOOKUP(A161,'[1]981800B'!$A$9:$M$306,4,TRUE)</f>
        <v>0.54373264042423719</v>
      </c>
      <c r="E161" s="249">
        <f>VLOOKUP(A161,'[1]981800B'!$A$9:$M$306,5,TRUE)</f>
        <v>0.50343381301062129</v>
      </c>
      <c r="F161" s="249">
        <f>VLOOKUP(A161,'[1]981800B'!$A$9:$M$306,6,TRUE)</f>
        <v>3.6665129944445207E-2</v>
      </c>
      <c r="G161" s="249">
        <f>VLOOKUP(A161,'[1]981800B'!$A$9:$M$306,7,TRUE)</f>
        <v>0.17204632727041821</v>
      </c>
      <c r="H161" s="249">
        <f>VLOOKUP(A161,'[1]981800B'!$A$9:$M$306,8,TRUE)</f>
        <v>1.1154909241082929E-2</v>
      </c>
      <c r="I161" s="249">
        <f>VLOOKUP(A161,'[1]981800B'!$A$9:$M$306,9,TRUE)</f>
        <v>0</v>
      </c>
      <c r="J161" s="249">
        <f>VLOOKUP(A161,'[1]981800B'!$A$9:$M$306,10,TRUE)</f>
        <v>-0.26703281989080474</v>
      </c>
    </row>
    <row r="162" spans="1:10">
      <c r="A162" s="360" t="s">
        <v>464</v>
      </c>
      <c r="B162" s="359" t="s">
        <v>222</v>
      </c>
      <c r="C162" s="248" t="str">
        <f>VLOOKUP(A162,'[1]981800B'!$A$9:$M$306,3,TRUE)</f>
        <v>BL  </v>
      </c>
      <c r="D162" s="249">
        <f>VLOOKUP(A162,'[1]981800B'!$A$9:$M$306,4,TRUE)</f>
        <v>0.50380039933631637</v>
      </c>
      <c r="E162" s="249">
        <f>VLOOKUP(A162,'[1]981800B'!$A$9:$M$306,5,TRUE)</f>
        <v>0.78140672389380339</v>
      </c>
      <c r="F162" s="249">
        <f>VLOOKUP(A162,'[1]981800B'!$A$9:$M$306,6,TRUE)</f>
        <v>2.9334020790465015E-2</v>
      </c>
      <c r="G162" s="249">
        <f>VLOOKUP(A162,'[1]981800B'!$A$9:$M$306,7,TRUE)</f>
        <v>0.15258551399752474</v>
      </c>
      <c r="H162" s="249">
        <f>VLOOKUP(A162,'[1]981800B'!$A$9:$M$306,8,TRUE)</f>
        <v>1.0936767418718784E-2</v>
      </c>
      <c r="I162" s="249">
        <f>VLOOKUP(A162,'[1]981800B'!$A$9:$M$306,9,TRUE)</f>
        <v>0</v>
      </c>
      <c r="J162" s="249">
        <f>VLOOKUP(A162,'[1]981800B'!$A$9:$M$306,10,TRUE)</f>
        <v>-0.47806342543682817</v>
      </c>
    </row>
    <row r="163" spans="1:10">
      <c r="A163" s="360" t="s">
        <v>465</v>
      </c>
      <c r="B163" s="359" t="s">
        <v>223</v>
      </c>
      <c r="C163" s="248" t="str">
        <f>VLOOKUP(A163,'[1]981800B'!$A$9:$M$306,3,TRUE)</f>
        <v>BL SC</v>
      </c>
      <c r="D163" s="249">
        <f>VLOOKUP(A163,'[1]981800B'!$A$9:$M$306,4,TRUE)</f>
        <v>0.42978539579497693</v>
      </c>
      <c r="E163" s="249">
        <f>VLOOKUP(A163,'[1]981800B'!$A$9:$M$306,5,TRUE)</f>
        <v>0.3879359213760441</v>
      </c>
      <c r="F163" s="249">
        <f>VLOOKUP(A163,'[1]981800B'!$A$9:$M$306,6,TRUE)</f>
        <v>2.7156530571855429E-2</v>
      </c>
      <c r="G163" s="249">
        <f>VLOOKUP(A163,'[1]981800B'!$A$9:$M$306,7,TRUE)</f>
        <v>9.0215328482704235E-2</v>
      </c>
      <c r="H163" s="249">
        <f>VLOOKUP(A163,'[1]981800B'!$A$9:$M$306,8,TRUE)</f>
        <v>4.5659991783991397E-2</v>
      </c>
      <c r="I163" s="249">
        <f>VLOOKUP(A163,'[1]981800B'!$A$9:$M$306,9,TRUE)</f>
        <v>2.5862770649120868E-2</v>
      </c>
      <c r="J163" s="249">
        <f>VLOOKUP(A163,'[1]981800B'!$A$9:$M$306,10,TRUE)</f>
        <v>-6.6159386586928789E-3</v>
      </c>
    </row>
    <row r="164" spans="1:10">
      <c r="A164" s="360" t="s">
        <v>466</v>
      </c>
      <c r="B164" s="359" t="s">
        <v>224</v>
      </c>
      <c r="C164" s="248" t="str">
        <f>VLOOKUP(A164,'[1]981800B'!$A$9:$M$306,3,TRUE)</f>
        <v>BLC</v>
      </c>
      <c r="D164" s="249">
        <f>VLOOKUP(A164,'[1]981800B'!$A$9:$M$306,4,TRUE)</f>
        <v>0.36445124528482448</v>
      </c>
      <c r="E164" s="249">
        <f>VLOOKUP(A164,'[1]981800B'!$A$9:$M$306,5,TRUE)</f>
        <v>0.51454718365458996</v>
      </c>
      <c r="F164" s="249">
        <f>VLOOKUP(A164,'[1]981800B'!$A$9:$M$306,6,TRUE)</f>
        <v>0.20500095699121962</v>
      </c>
      <c r="G164" s="249">
        <f>VLOOKUP(A164,'[1]981800B'!$A$9:$M$306,7,TRUE)</f>
        <v>0.20526181405660604</v>
      </c>
      <c r="H164" s="249">
        <f>VLOOKUP(A164,'[1]981800B'!$A$9:$M$306,8,TRUE)</f>
        <v>2.5503816002488178E-2</v>
      </c>
      <c r="I164" s="249">
        <f>VLOOKUP(A164,'[1]981800B'!$A$9:$M$306,9,TRUE)</f>
        <v>0</v>
      </c>
      <c r="J164" s="249">
        <f>VLOOKUP(A164,'[1]981800B'!$A$9:$M$306,10,TRUE)</f>
        <v>-0.31476501598972828</v>
      </c>
    </row>
    <row r="165" spans="1:10">
      <c r="A165" s="360" t="s">
        <v>467</v>
      </c>
      <c r="B165" s="359" t="s">
        <v>225</v>
      </c>
      <c r="C165" s="248" t="str">
        <f>VLOOKUP(A165,'[1]981800B'!$A$9:$M$306,3,TRUE)</f>
        <v>BLC</v>
      </c>
      <c r="D165" s="249">
        <f>VLOOKUP(A165,'[1]981800B'!$A$9:$M$306,4,TRUE)</f>
        <v>0.62351553323120046</v>
      </c>
      <c r="E165" s="249">
        <f>VLOOKUP(A165,'[1]981800B'!$A$9:$M$306,5,TRUE)</f>
        <v>0.35443442088083033</v>
      </c>
      <c r="F165" s="249">
        <f>VLOOKUP(A165,'[1]981800B'!$A$9:$M$306,6,TRUE)</f>
        <v>5.3020560414102691E-2</v>
      </c>
      <c r="G165" s="249">
        <f>VLOOKUP(A165,'[1]981800B'!$A$9:$M$306,7,TRUE)</f>
        <v>7.8367456749876413E-2</v>
      </c>
      <c r="H165" s="249">
        <f>VLOOKUP(A165,'[1]981800B'!$A$9:$M$306,8,TRUE)</f>
        <v>9.2155205512651204E-4</v>
      </c>
      <c r="I165" s="249">
        <f>VLOOKUP(A165,'[1]981800B'!$A$9:$M$306,9,TRUE)</f>
        <v>0</v>
      </c>
      <c r="J165" s="249">
        <f>VLOOKUP(A165,'[1]981800B'!$A$9:$M$306,10,TRUE)</f>
        <v>-0.1102595233311363</v>
      </c>
    </row>
    <row r="166" spans="1:10">
      <c r="A166" s="360" t="s">
        <v>468</v>
      </c>
      <c r="B166" s="359" t="s">
        <v>226</v>
      </c>
      <c r="C166" s="248" t="str">
        <f>VLOOKUP(A166,'[1]981800B'!$A$9:$M$306,3,TRUE)</f>
        <v>BL  </v>
      </c>
      <c r="D166" s="249">
        <f>VLOOKUP(A166,'[1]981800B'!$A$9:$M$306,4,TRUE)</f>
        <v>0.52763757821592072</v>
      </c>
      <c r="E166" s="249">
        <f>VLOOKUP(A166,'[1]981800B'!$A$9:$M$306,5,TRUE)</f>
        <v>0.5870477590042753</v>
      </c>
      <c r="F166" s="249">
        <f>VLOOKUP(A166,'[1]981800B'!$A$9:$M$306,6,TRUE)</f>
        <v>4.0248724877298874E-3</v>
      </c>
      <c r="G166" s="249">
        <f>VLOOKUP(A166,'[1]981800B'!$A$9:$M$306,7,TRUE)</f>
        <v>0.12790148370727372</v>
      </c>
      <c r="H166" s="249">
        <f>VLOOKUP(A166,'[1]981800B'!$A$9:$M$306,8,TRUE)</f>
        <v>4.3718922848742662E-3</v>
      </c>
      <c r="I166" s="249">
        <f>VLOOKUP(A166,'[1]981800B'!$A$9:$M$306,9,TRUE)</f>
        <v>0</v>
      </c>
      <c r="J166" s="249">
        <f>VLOOKUP(A166,'[1]981800B'!$A$9:$M$306,10,TRUE)</f>
        <v>-0.25098358570007401</v>
      </c>
    </row>
    <row r="167" spans="1:10">
      <c r="A167" s="360" t="s">
        <v>469</v>
      </c>
      <c r="B167" s="359" t="s">
        <v>227</v>
      </c>
      <c r="C167" s="248" t="str">
        <f>VLOOKUP(A167,'[1]981800B'!$A$9:$M$306,3,TRUE)</f>
        <v>BL  </v>
      </c>
      <c r="D167" s="249">
        <f>VLOOKUP(A167,'[1]981800B'!$A$9:$M$306,4,TRUE)</f>
        <v>0.42468986587161239</v>
      </c>
      <c r="E167" s="249">
        <f>VLOOKUP(A167,'[1]981800B'!$A$9:$M$306,5,TRUE)</f>
        <v>0.59113218726627514</v>
      </c>
      <c r="F167" s="249">
        <f>VLOOKUP(A167,'[1]981800B'!$A$9:$M$306,6,TRUE)</f>
        <v>2.1247166039733863E-2</v>
      </c>
      <c r="G167" s="249">
        <f>VLOOKUP(A167,'[1]981800B'!$A$9:$M$306,7,TRUE)</f>
        <v>0.11272583242613936</v>
      </c>
      <c r="H167" s="249">
        <f>VLOOKUP(A167,'[1]981800B'!$A$9:$M$306,8,TRUE)</f>
        <v>2.9363258759742715E-3</v>
      </c>
      <c r="I167" s="249">
        <f>VLOOKUP(A167,'[1]981800B'!$A$9:$M$306,9,TRUE)</f>
        <v>0</v>
      </c>
      <c r="J167" s="249">
        <f>VLOOKUP(A167,'[1]981800B'!$A$9:$M$306,10,TRUE)</f>
        <v>-0.15273137747973495</v>
      </c>
    </row>
    <row r="168" spans="1:10">
      <c r="A168" s="360" t="s">
        <v>470</v>
      </c>
      <c r="B168" s="159" t="s">
        <v>634</v>
      </c>
      <c r="C168" s="248" t="str">
        <f>VLOOKUP(A168,'[1]981800B'!$A$9:$M$306,3,TRUE)</f>
        <v>BL  </v>
      </c>
      <c r="D168" s="249">
        <f>VLOOKUP(A168,'[1]981800B'!$A$9:$M$306,4,TRUE)</f>
        <v>0.51427545471096237</v>
      </c>
      <c r="E168" s="249">
        <f>VLOOKUP(A168,'[1]981800B'!$A$9:$M$306,5,TRUE)</f>
        <v>0.60079221041411424</v>
      </c>
      <c r="F168" s="249">
        <f>VLOOKUP(A168,'[1]981800B'!$A$9:$M$306,6,TRUE)</f>
        <v>3.6509064777422801E-2</v>
      </c>
      <c r="G168" s="249">
        <f>VLOOKUP(A168,'[1]981800B'!$A$9:$M$306,7,TRUE)</f>
        <v>9.9333930118626498E-2</v>
      </c>
      <c r="H168" s="249">
        <f>VLOOKUP(A168,'[1]981800B'!$A$9:$M$306,8,TRUE)</f>
        <v>1.5021339314630362E-3</v>
      </c>
      <c r="I168" s="249">
        <f>VLOOKUP(A168,'[1]981800B'!$A$9:$M$306,9,TRUE)</f>
        <v>0</v>
      </c>
      <c r="J168" s="249">
        <f>VLOOKUP(A168,'[1]981800B'!$A$9:$M$306,10,TRUE)</f>
        <v>-0.25241279395258887</v>
      </c>
    </row>
    <row r="169" spans="1:10">
      <c r="A169" s="360" t="s">
        <v>471</v>
      </c>
      <c r="B169" s="359" t="s">
        <v>228</v>
      </c>
      <c r="C169" s="248" t="str">
        <f>VLOOKUP(A169,'[1]981800B'!$A$9:$M$306,3,TRUE)</f>
        <v>BL  </v>
      </c>
      <c r="D169" s="249">
        <f>VLOOKUP(A169,'[1]981800B'!$A$9:$M$306,4,TRUE)</f>
        <v>0.49854391146111443</v>
      </c>
      <c r="E169" s="249">
        <f>VLOOKUP(A169,'[1]981800B'!$A$9:$M$306,5,TRUE)</f>
        <v>0.51348223349191913</v>
      </c>
      <c r="F169" s="249">
        <f>VLOOKUP(A169,'[1]981800B'!$A$9:$M$306,6,TRUE)</f>
        <v>1.6803435369008777E-2</v>
      </c>
      <c r="G169" s="249">
        <f>VLOOKUP(A169,'[1]981800B'!$A$9:$M$306,7,TRUE)</f>
        <v>0.12285841654424512</v>
      </c>
      <c r="H169" s="249">
        <f>VLOOKUP(A169,'[1]981800B'!$A$9:$M$306,8,TRUE)</f>
        <v>1.5689482137263096E-3</v>
      </c>
      <c r="I169" s="249">
        <f>VLOOKUP(A169,'[1]981800B'!$A$9:$M$306,9,TRUE)</f>
        <v>0</v>
      </c>
      <c r="J169" s="249">
        <f>VLOOKUP(A169,'[1]981800B'!$A$9:$M$306,10,TRUE)</f>
        <v>-0.15325694508001378</v>
      </c>
    </row>
    <row r="170" spans="1:10">
      <c r="A170" s="360" t="s">
        <v>472</v>
      </c>
      <c r="B170" s="359" t="s">
        <v>229</v>
      </c>
      <c r="C170" s="248" t="str">
        <f>VLOOKUP(A170,'[1]981800B'!$A$9:$M$306,3,TRUE)</f>
        <v>BL  </v>
      </c>
      <c r="D170" s="249">
        <f>VLOOKUP(A170,'[1]981800B'!$A$9:$M$306,4,TRUE)</f>
        <v>0.46889754339756501</v>
      </c>
      <c r="E170" s="249">
        <f>VLOOKUP(A170,'[1]981800B'!$A$9:$M$306,5,TRUE)</f>
        <v>1.1852920513429166</v>
      </c>
      <c r="F170" s="249">
        <f>VLOOKUP(A170,'[1]981800B'!$A$9:$M$306,6,TRUE)</f>
        <v>7.969089048155481E-2</v>
      </c>
      <c r="G170" s="249">
        <f>VLOOKUP(A170,'[1]981800B'!$A$9:$M$306,7,TRUE)</f>
        <v>0.42048032986245426</v>
      </c>
      <c r="H170" s="249">
        <f>VLOOKUP(A170,'[1]981800B'!$A$9:$M$306,8,TRUE)</f>
        <v>0</v>
      </c>
      <c r="I170" s="249">
        <f>VLOOKUP(A170,'[1]981800B'!$A$9:$M$306,9,TRUE)</f>
        <v>0</v>
      </c>
      <c r="J170" s="249">
        <f>VLOOKUP(A170,'[1]981800B'!$A$9:$M$306,10,TRUE)</f>
        <v>-1.1543608150844906</v>
      </c>
    </row>
    <row r="171" spans="1:10">
      <c r="A171" s="360" t="s">
        <v>473</v>
      </c>
      <c r="B171" s="359" t="s">
        <v>230</v>
      </c>
      <c r="C171" s="248" t="str">
        <f>VLOOKUP(A171,'[1]981800B'!$A$9:$M$306,3,TRUE)</f>
        <v>BL S</v>
      </c>
      <c r="D171" s="249">
        <f>VLOOKUP(A171,'[1]981800B'!$A$9:$M$306,4,TRUE)</f>
        <v>0.59423997796423433</v>
      </c>
      <c r="E171" s="249">
        <f>VLOOKUP(A171,'[1]981800B'!$A$9:$M$306,5,TRUE)</f>
        <v>0.61423656182578679</v>
      </c>
      <c r="F171" s="249">
        <f>VLOOKUP(A171,'[1]981800B'!$A$9:$M$306,6,TRUE)</f>
        <v>2.9541419656438327E-2</v>
      </c>
      <c r="G171" s="249">
        <f>VLOOKUP(A171,'[1]981800B'!$A$9:$M$306,7,TRUE)</f>
        <v>0.1347608200628064</v>
      </c>
      <c r="H171" s="249">
        <f>VLOOKUP(A171,'[1]981800B'!$A$9:$M$306,8,TRUE)</f>
        <v>6.2983333407678034E-3</v>
      </c>
      <c r="I171" s="249">
        <f>VLOOKUP(A171,'[1]981800B'!$A$9:$M$306,9,TRUE)</f>
        <v>0</v>
      </c>
      <c r="J171" s="249">
        <f>VLOOKUP(A171,'[1]981800B'!$A$9:$M$306,10,TRUE)</f>
        <v>-0.37907711285003359</v>
      </c>
    </row>
    <row r="172" spans="1:10">
      <c r="A172" s="360" t="s">
        <v>474</v>
      </c>
      <c r="B172" s="359" t="s">
        <v>231</v>
      </c>
      <c r="C172" s="248" t="str">
        <f>VLOOKUP(A172,'[1]981800B'!$A$9:$M$306,3,TRUE)</f>
        <v>BL  </v>
      </c>
      <c r="D172" s="249">
        <f>VLOOKUP(A172,'[1]981800B'!$A$9:$M$306,4,TRUE)</f>
        <v>0.47696954347058945</v>
      </c>
      <c r="E172" s="249">
        <f>VLOOKUP(A172,'[1]981800B'!$A$9:$M$306,5,TRUE)</f>
        <v>0.69698805877676695</v>
      </c>
      <c r="F172" s="249">
        <f>VLOOKUP(A172,'[1]981800B'!$A$9:$M$306,6,TRUE)</f>
        <v>3.4714952281883135E-2</v>
      </c>
      <c r="G172" s="249">
        <f>VLOOKUP(A172,'[1]981800B'!$A$9:$M$306,7,TRUE)</f>
        <v>0.21440791528563696</v>
      </c>
      <c r="H172" s="249">
        <f>VLOOKUP(A172,'[1]981800B'!$A$9:$M$306,8,TRUE)</f>
        <v>1.4582806155540431E-2</v>
      </c>
      <c r="I172" s="249">
        <f>VLOOKUP(A172,'[1]981800B'!$A$9:$M$306,9,TRUE)</f>
        <v>6.9197271446283889E-2</v>
      </c>
      <c r="J172" s="249">
        <f>VLOOKUP(A172,'[1]981800B'!$A$9:$M$306,10,TRUE)</f>
        <v>-0.50686054741670084</v>
      </c>
    </row>
    <row r="173" spans="1:10">
      <c r="A173" s="360" t="s">
        <v>475</v>
      </c>
      <c r="B173" s="359" t="s">
        <v>232</v>
      </c>
      <c r="C173" s="248" t="str">
        <f>VLOOKUP(A173,'[1]981800B'!$A$9:$M$306,3,TRUE)</f>
        <v>BL  </v>
      </c>
      <c r="D173" s="249">
        <f>VLOOKUP(A173,'[1]981800B'!$A$9:$M$306,4,TRUE)</f>
        <v>0.60084917971158214</v>
      </c>
      <c r="E173" s="249">
        <f>VLOOKUP(A173,'[1]981800B'!$A$9:$M$306,5,TRUE)</f>
        <v>1.0374258559011227</v>
      </c>
      <c r="F173" s="249">
        <f>VLOOKUP(A173,'[1]981800B'!$A$9:$M$306,6,TRUE)</f>
        <v>4.917343494994552E-2</v>
      </c>
      <c r="G173" s="249">
        <f>VLOOKUP(A173,'[1]981800B'!$A$9:$M$306,7,TRUE)</f>
        <v>0.281374082614403</v>
      </c>
      <c r="H173" s="249">
        <f>VLOOKUP(A173,'[1]981800B'!$A$9:$M$306,8,TRUE)</f>
        <v>5.6914025278252053E-3</v>
      </c>
      <c r="I173" s="249">
        <f>VLOOKUP(A173,'[1]981800B'!$A$9:$M$306,9,TRUE)</f>
        <v>0</v>
      </c>
      <c r="J173" s="249">
        <f>VLOOKUP(A173,'[1]981800B'!$A$9:$M$306,10,TRUE)</f>
        <v>-0.97451395570487886</v>
      </c>
    </row>
    <row r="174" spans="1:10">
      <c r="A174" s="360" t="s">
        <v>476</v>
      </c>
      <c r="B174" s="359" t="s">
        <v>233</v>
      </c>
      <c r="C174" s="248" t="str">
        <f>VLOOKUP(A174,'[1]981800B'!$A$9:$M$306,3,TRUE)</f>
        <v>BLC</v>
      </c>
      <c r="D174" s="249">
        <f>VLOOKUP(A174,'[1]981800B'!$A$9:$M$306,4,TRUE)</f>
        <v>0.48061664619920275</v>
      </c>
      <c r="E174" s="249">
        <f>VLOOKUP(A174,'[1]981800B'!$A$9:$M$306,5,TRUE)</f>
        <v>0.42102690243319402</v>
      </c>
      <c r="F174" s="249">
        <f>VLOOKUP(A174,'[1]981800B'!$A$9:$M$306,6,TRUE)</f>
        <v>6.5400123914020392E-2</v>
      </c>
      <c r="G174" s="249">
        <f>VLOOKUP(A174,'[1]981800B'!$A$9:$M$306,7,TRUE)</f>
        <v>0.18705977749937255</v>
      </c>
      <c r="H174" s="249">
        <f>VLOOKUP(A174,'[1]981800B'!$A$9:$M$306,8,TRUE)</f>
        <v>2.9742337613526664E-2</v>
      </c>
      <c r="I174" s="249">
        <f>VLOOKUP(A174,'[1]981800B'!$A$9:$M$306,9,TRUE)</f>
        <v>1.4208064191767126E-2</v>
      </c>
      <c r="J174" s="249">
        <f>VLOOKUP(A174,'[1]981800B'!$A$9:$M$306,10,TRUE)</f>
        <v>-0.19805385185108348</v>
      </c>
    </row>
    <row r="175" spans="1:10">
      <c r="A175" s="360" t="s">
        <v>477</v>
      </c>
      <c r="B175" s="359" t="s">
        <v>234</v>
      </c>
      <c r="C175" s="248" t="str">
        <f>VLOOKUP(A175,'[1]981800B'!$A$9:$M$306,3,TRUE)</f>
        <v>BL  </v>
      </c>
      <c r="D175" s="249">
        <f>VLOOKUP(A175,'[1]981800B'!$A$9:$M$306,4,TRUE)</f>
        <v>0.35626084299621386</v>
      </c>
      <c r="E175" s="249">
        <f>VLOOKUP(A175,'[1]981800B'!$A$9:$M$306,5,TRUE)</f>
        <v>0.5244614140145768</v>
      </c>
      <c r="F175" s="249">
        <f>VLOOKUP(A175,'[1]981800B'!$A$9:$M$306,6,TRUE)</f>
        <v>6.4503442868299801E-2</v>
      </c>
      <c r="G175" s="249">
        <f>VLOOKUP(A175,'[1]981800B'!$A$9:$M$306,7,TRUE)</f>
        <v>0.10045186704050725</v>
      </c>
      <c r="H175" s="249">
        <f>VLOOKUP(A175,'[1]981800B'!$A$9:$M$306,8,TRUE)</f>
        <v>4.7209095241931696E-2</v>
      </c>
      <c r="I175" s="249">
        <f>VLOOKUP(A175,'[1]981800B'!$A$9:$M$306,9,TRUE)</f>
        <v>1.797356699877797E-2</v>
      </c>
      <c r="J175" s="249">
        <f>VLOOKUP(A175,'[1]981800B'!$A$9:$M$306,10,TRUE)</f>
        <v>-0.11086022916030737</v>
      </c>
    </row>
    <row r="176" spans="1:10">
      <c r="A176" s="360" t="s">
        <v>478</v>
      </c>
      <c r="B176" s="359" t="s">
        <v>235</v>
      </c>
      <c r="C176" s="248" t="str">
        <f>VLOOKUP(A176,'[1]981800B'!$A$9:$M$306,3,TRUE)</f>
        <v>BL S</v>
      </c>
      <c r="D176" s="249">
        <f>VLOOKUP(A176,'[1]981800B'!$A$9:$M$306,4,TRUE)</f>
        <v>0.39130086401099101</v>
      </c>
      <c r="E176" s="249">
        <f>VLOOKUP(A176,'[1]981800B'!$A$9:$M$306,5,TRUE)</f>
        <v>0.49186063840165617</v>
      </c>
      <c r="F176" s="249">
        <f>VLOOKUP(A176,'[1]981800B'!$A$9:$M$306,6,TRUE)</f>
        <v>3.0503264613781843E-2</v>
      </c>
      <c r="G176" s="249">
        <f>VLOOKUP(A176,'[1]981800B'!$A$9:$M$306,7,TRUE)</f>
        <v>9.51618439480163E-2</v>
      </c>
      <c r="H176" s="249">
        <f>VLOOKUP(A176,'[1]981800B'!$A$9:$M$306,8,TRUE)</f>
        <v>4.3065948131420624E-2</v>
      </c>
      <c r="I176" s="249">
        <f>VLOOKUP(A176,'[1]981800B'!$A$9:$M$306,9,TRUE)</f>
        <v>8.269554020001776E-4</v>
      </c>
      <c r="J176" s="249">
        <f>VLOOKUP(A176,'[1]981800B'!$A$9:$M$306,10,TRUE)</f>
        <v>-5.2719514507866098E-2</v>
      </c>
    </row>
    <row r="177" spans="1:10">
      <c r="A177" s="360" t="s">
        <v>479</v>
      </c>
      <c r="B177" s="359" t="s">
        <v>236</v>
      </c>
      <c r="C177" s="248" t="str">
        <f>VLOOKUP(A177,'[1]981800B'!$A$9:$M$306,3,TRUE)</f>
        <v>BL  </v>
      </c>
      <c r="D177" s="249">
        <f>VLOOKUP(A177,'[1]981800B'!$A$9:$M$306,4,TRUE)</f>
        <v>0.78708011908211606</v>
      </c>
      <c r="E177" s="249">
        <f>VLOOKUP(A177,'[1]981800B'!$A$9:$M$306,5,TRUE)</f>
        <v>0.58607194103948979</v>
      </c>
      <c r="F177" s="249">
        <f>VLOOKUP(A177,'[1]981800B'!$A$9:$M$306,6,TRUE)</f>
        <v>0</v>
      </c>
      <c r="G177" s="249">
        <f>VLOOKUP(A177,'[1]981800B'!$A$9:$M$306,7,TRUE)</f>
        <v>0.20448050022867795</v>
      </c>
      <c r="H177" s="249">
        <f>VLOOKUP(A177,'[1]981800B'!$A$9:$M$306,8,TRUE)</f>
        <v>0</v>
      </c>
      <c r="I177" s="249">
        <f>VLOOKUP(A177,'[1]981800B'!$A$9:$M$306,9,TRUE)</f>
        <v>0</v>
      </c>
      <c r="J177" s="249">
        <f>VLOOKUP(A177,'[1]981800B'!$A$9:$M$306,10,TRUE)</f>
        <v>-0.57763256035028376</v>
      </c>
    </row>
    <row r="178" spans="1:10">
      <c r="A178" s="360" t="s">
        <v>480</v>
      </c>
      <c r="B178" s="359" t="s">
        <v>237</v>
      </c>
      <c r="C178" s="248" t="str">
        <f>VLOOKUP(A178,'[1]981800B'!$A$9:$M$306,3,TRUE)</f>
        <v>BL S</v>
      </c>
      <c r="D178" s="249">
        <f>VLOOKUP(A178,'[1]981800B'!$A$9:$M$306,4,TRUE)</f>
        <v>0.45053366904593334</v>
      </c>
      <c r="E178" s="249">
        <f>VLOOKUP(A178,'[1]981800B'!$A$9:$M$306,5,TRUE)</f>
        <v>0.51023643118865647</v>
      </c>
      <c r="F178" s="249">
        <f>VLOOKUP(A178,'[1]981800B'!$A$9:$M$306,6,TRUE)</f>
        <v>5.8196801526220553E-2</v>
      </c>
      <c r="G178" s="249">
        <f>VLOOKUP(A178,'[1]981800B'!$A$9:$M$306,7,TRUE)</f>
        <v>9.7422555482843703E-2</v>
      </c>
      <c r="H178" s="249">
        <f>VLOOKUP(A178,'[1]981800B'!$A$9:$M$306,8,TRUE)</f>
        <v>2.9251156750421749E-2</v>
      </c>
      <c r="I178" s="249">
        <f>VLOOKUP(A178,'[1]981800B'!$A$9:$M$306,9,TRUE)</f>
        <v>6.3830594119404479E-3</v>
      </c>
      <c r="J178" s="249">
        <f>VLOOKUP(A178,'[1]981800B'!$A$9:$M$306,10,TRUE)</f>
        <v>-0.15202367340601611</v>
      </c>
    </row>
    <row r="179" spans="1:10">
      <c r="A179" s="360" t="s">
        <v>481</v>
      </c>
      <c r="B179" s="359" t="s">
        <v>238</v>
      </c>
      <c r="C179" s="248" t="str">
        <f>VLOOKUP(A179,'[1]981800B'!$A$9:$M$306,3,TRUE)</f>
        <v>BL S</v>
      </c>
      <c r="D179" s="249">
        <f>VLOOKUP(A179,'[1]981800B'!$A$9:$M$306,4,TRUE)</f>
        <v>0.51145340542821704</v>
      </c>
      <c r="E179" s="249">
        <f>VLOOKUP(A179,'[1]981800B'!$A$9:$M$306,5,TRUE)</f>
        <v>0.44524001004122282</v>
      </c>
      <c r="F179" s="249">
        <f>VLOOKUP(A179,'[1]981800B'!$A$9:$M$306,6,TRUE)</f>
        <v>4.3997251620735874E-2</v>
      </c>
      <c r="G179" s="249">
        <f>VLOOKUP(A179,'[1]981800B'!$A$9:$M$306,7,TRUE)</f>
        <v>8.8164831014204428E-2</v>
      </c>
      <c r="H179" s="249">
        <f>VLOOKUP(A179,'[1]981800B'!$A$9:$M$306,8,TRUE)</f>
        <v>1.8040247050379727E-2</v>
      </c>
      <c r="I179" s="249">
        <f>VLOOKUP(A179,'[1]981800B'!$A$9:$M$306,9,TRUE)</f>
        <v>0</v>
      </c>
      <c r="J179" s="249">
        <f>VLOOKUP(A179,'[1]981800B'!$A$9:$M$306,10,TRUE)</f>
        <v>-0.10689574515476002</v>
      </c>
    </row>
    <row r="180" spans="1:10">
      <c r="A180" s="360" t="s">
        <v>482</v>
      </c>
      <c r="B180" s="359" t="s">
        <v>239</v>
      </c>
      <c r="C180" s="248" t="str">
        <f>VLOOKUP(A180,'[1]981800B'!$A$9:$M$306,3,TRUE)</f>
        <v>BL  </v>
      </c>
      <c r="D180" s="249">
        <f>VLOOKUP(A180,'[1]981800B'!$A$9:$M$306,4,TRUE)</f>
        <v>0.39021771900648122</v>
      </c>
      <c r="E180" s="249">
        <f>VLOOKUP(A180,'[1]981800B'!$A$9:$M$306,5,TRUE)</f>
        <v>0.54546985418754601</v>
      </c>
      <c r="F180" s="249">
        <f>VLOOKUP(A180,'[1]981800B'!$A$9:$M$306,6,TRUE)</f>
        <v>3.6624826807266322E-2</v>
      </c>
      <c r="G180" s="249">
        <f>VLOOKUP(A180,'[1]981800B'!$A$9:$M$306,7,TRUE)</f>
        <v>0.11365985372179804</v>
      </c>
      <c r="H180" s="249">
        <f>VLOOKUP(A180,'[1]981800B'!$A$9:$M$306,8,TRUE)</f>
        <v>2.4091205521443861E-2</v>
      </c>
      <c r="I180" s="249">
        <f>VLOOKUP(A180,'[1]981800B'!$A$9:$M$306,9,TRUE)</f>
        <v>0</v>
      </c>
      <c r="J180" s="249">
        <f>VLOOKUP(A180,'[1]981800B'!$A$9:$M$306,10,TRUE)</f>
        <v>-0.11006345924453563</v>
      </c>
    </row>
    <row r="181" spans="1:10">
      <c r="A181" s="360" t="s">
        <v>483</v>
      </c>
      <c r="B181" s="359" t="s">
        <v>240</v>
      </c>
      <c r="C181" s="248" t="str">
        <f>VLOOKUP(A181,'[1]981800B'!$A$9:$M$306,3,TRUE)</f>
        <v>BL  </v>
      </c>
      <c r="D181" s="249">
        <f>VLOOKUP(A181,'[1]981800B'!$A$9:$M$306,4,TRUE)</f>
        <v>0.34850011222181909</v>
      </c>
      <c r="E181" s="249">
        <f>VLOOKUP(A181,'[1]981800B'!$A$9:$M$306,5,TRUE)</f>
        <v>0.5601112360806193</v>
      </c>
      <c r="F181" s="249">
        <f>VLOOKUP(A181,'[1]981800B'!$A$9:$M$306,6,TRUE)</f>
        <v>1.4506395509718493E-2</v>
      </c>
      <c r="G181" s="249">
        <f>VLOOKUP(A181,'[1]981800B'!$A$9:$M$306,7,TRUE)</f>
        <v>0.14051593347972294</v>
      </c>
      <c r="H181" s="249">
        <f>VLOOKUP(A181,'[1]981800B'!$A$9:$M$306,8,TRUE)</f>
        <v>8.2613114339142812E-2</v>
      </c>
      <c r="I181" s="249">
        <f>VLOOKUP(A181,'[1]981800B'!$A$9:$M$306,9,TRUE)</f>
        <v>0</v>
      </c>
      <c r="J181" s="249">
        <f>VLOOKUP(A181,'[1]981800B'!$A$9:$M$306,10,TRUE)</f>
        <v>-0.14624679163102264</v>
      </c>
    </row>
    <row r="182" spans="1:10">
      <c r="A182" s="360" t="s">
        <v>484</v>
      </c>
      <c r="B182" s="359" t="s">
        <v>241</v>
      </c>
      <c r="C182" s="248" t="str">
        <f>VLOOKUP(A182,'[1]981800B'!$A$9:$M$306,3,TRUE)</f>
        <v>BL SC</v>
      </c>
      <c r="D182" s="249">
        <f>VLOOKUP(A182,'[1]981800B'!$A$9:$M$306,4,TRUE)</f>
        <v>0.44894931950944611</v>
      </c>
      <c r="E182" s="249">
        <f>VLOOKUP(A182,'[1]981800B'!$A$9:$M$306,5,TRUE)</f>
        <v>0.48291346048913553</v>
      </c>
      <c r="F182" s="249">
        <f>VLOOKUP(A182,'[1]981800B'!$A$9:$M$306,6,TRUE)</f>
        <v>1.3134630968954111E-2</v>
      </c>
      <c r="G182" s="249">
        <f>VLOOKUP(A182,'[1]981800B'!$A$9:$M$306,7,TRUE)</f>
        <v>8.6518339231139232E-2</v>
      </c>
      <c r="H182" s="249">
        <f>VLOOKUP(A182,'[1]981800B'!$A$9:$M$306,8,TRUE)</f>
        <v>5.5727031189481864E-2</v>
      </c>
      <c r="I182" s="249">
        <f>VLOOKUP(A182,'[1]981800B'!$A$9:$M$306,9,TRUE)</f>
        <v>1.5693959599587014E-3</v>
      </c>
      <c r="J182" s="249">
        <f>VLOOKUP(A182,'[1]981800B'!$A$9:$M$306,10,TRUE)</f>
        <v>-8.8812177348115542E-2</v>
      </c>
    </row>
    <row r="183" spans="1:10">
      <c r="A183" s="360" t="s">
        <v>485</v>
      </c>
      <c r="B183" s="359" t="s">
        <v>242</v>
      </c>
      <c r="C183" s="248" t="str">
        <f>VLOOKUP(A183,'[1]981800B'!$A$9:$M$306,3,TRUE)</f>
        <v>BL SC</v>
      </c>
      <c r="D183" s="249">
        <f>VLOOKUP(A183,'[1]981800B'!$A$9:$M$306,4,TRUE)</f>
        <v>0.48136935546308135</v>
      </c>
      <c r="E183" s="249">
        <f>VLOOKUP(A183,'[1]981800B'!$A$9:$M$306,5,TRUE)</f>
        <v>0.4490233762028194</v>
      </c>
      <c r="F183" s="249">
        <f>VLOOKUP(A183,'[1]981800B'!$A$9:$M$306,6,TRUE)</f>
        <v>3.1812254228007771E-2</v>
      </c>
      <c r="G183" s="249">
        <f>VLOOKUP(A183,'[1]981800B'!$A$9:$M$306,7,TRUE)</f>
        <v>8.8643019235558465E-2</v>
      </c>
      <c r="H183" s="249">
        <f>VLOOKUP(A183,'[1]981800B'!$A$9:$M$306,8,TRUE)</f>
        <v>1.3824075124744479E-2</v>
      </c>
      <c r="I183" s="249">
        <f>VLOOKUP(A183,'[1]981800B'!$A$9:$M$306,9,TRUE)</f>
        <v>0</v>
      </c>
      <c r="J183" s="249">
        <f>VLOOKUP(A183,'[1]981800B'!$A$9:$M$306,10,TRUE)</f>
        <v>-6.4672080254211686E-2</v>
      </c>
    </row>
    <row r="184" spans="1:10">
      <c r="A184" s="360" t="s">
        <v>486</v>
      </c>
      <c r="B184" s="359" t="s">
        <v>243</v>
      </c>
      <c r="C184" s="248" t="str">
        <f>VLOOKUP(A184,'[1]981800B'!$A$9:$M$306,3,TRUE)</f>
        <v>BL S</v>
      </c>
      <c r="D184" s="249">
        <f>VLOOKUP(A184,'[1]981800B'!$A$9:$M$306,4,TRUE)</f>
        <v>0.40400652216717448</v>
      </c>
      <c r="E184" s="249">
        <f>VLOOKUP(A184,'[1]981800B'!$A$9:$M$306,5,TRUE)</f>
        <v>0.39515030129521511</v>
      </c>
      <c r="F184" s="249">
        <f>VLOOKUP(A184,'[1]981800B'!$A$9:$M$306,6,TRUE)</f>
        <v>4.2785702768052027E-2</v>
      </c>
      <c r="G184" s="249">
        <f>VLOOKUP(A184,'[1]981800B'!$A$9:$M$306,7,TRUE)</f>
        <v>8.908090096704499E-2</v>
      </c>
      <c r="H184" s="249">
        <f>VLOOKUP(A184,'[1]981800B'!$A$9:$M$306,8,TRUE)</f>
        <v>5.2327622612819827E-2</v>
      </c>
      <c r="I184" s="249">
        <f>VLOOKUP(A184,'[1]981800B'!$A$9:$M$306,9,TRUE)</f>
        <v>8.5103878867159435E-2</v>
      </c>
      <c r="J184" s="249">
        <f>VLOOKUP(A184,'[1]981800B'!$A$9:$M$306,10,TRUE)</f>
        <v>-6.8454928677465901E-2</v>
      </c>
    </row>
    <row r="185" spans="1:10">
      <c r="A185" s="360" t="s">
        <v>487</v>
      </c>
      <c r="B185" s="359" t="s">
        <v>244</v>
      </c>
      <c r="C185" s="248" t="str">
        <f>VLOOKUP(A185,'[1]981800B'!$A$9:$M$306,3,TRUE)</f>
        <v>BL S</v>
      </c>
      <c r="D185" s="249">
        <f>VLOOKUP(A185,'[1]981800B'!$A$9:$M$306,4,TRUE)</f>
        <v>0.38949673459879691</v>
      </c>
      <c r="E185" s="249">
        <f>VLOOKUP(A185,'[1]981800B'!$A$9:$M$306,5,TRUE)</f>
        <v>0.42169933605533133</v>
      </c>
      <c r="F185" s="249">
        <f>VLOOKUP(A185,'[1]981800B'!$A$9:$M$306,6,TRUE)</f>
        <v>4.8042427099115957E-2</v>
      </c>
      <c r="G185" s="249">
        <f>VLOOKUP(A185,'[1]981800B'!$A$9:$M$306,7,TRUE)</f>
        <v>7.394606144299308E-2</v>
      </c>
      <c r="H185" s="249">
        <f>VLOOKUP(A185,'[1]981800B'!$A$9:$M$306,8,TRUE)</f>
        <v>2.9893787136046512E-2</v>
      </c>
      <c r="I185" s="249">
        <f>VLOOKUP(A185,'[1]981800B'!$A$9:$M$306,9,TRUE)</f>
        <v>1.9203312385961797E-3</v>
      </c>
      <c r="J185" s="249">
        <f>VLOOKUP(A185,'[1]981800B'!$A$9:$M$306,10,TRUE)</f>
        <v>3.5001322429120178E-2</v>
      </c>
    </row>
    <row r="186" spans="1:10">
      <c r="A186" s="360" t="s">
        <v>488</v>
      </c>
      <c r="B186" s="359" t="s">
        <v>245</v>
      </c>
      <c r="C186" s="248" t="str">
        <f>VLOOKUP(A186,'[1]981800B'!$A$9:$M$306,3,TRUE)</f>
        <v>BLC</v>
      </c>
      <c r="D186" s="249">
        <f>VLOOKUP(A186,'[1]981800B'!$A$9:$M$306,4,TRUE)</f>
        <v>0.46591068852342621</v>
      </c>
      <c r="E186" s="249">
        <f>VLOOKUP(A186,'[1]981800B'!$A$9:$M$306,5,TRUE)</f>
        <v>0.77019335699739766</v>
      </c>
      <c r="F186" s="249">
        <f>VLOOKUP(A186,'[1]981800B'!$A$9:$M$306,6,TRUE)</f>
        <v>4.6407197182127546E-2</v>
      </c>
      <c r="G186" s="249">
        <f>VLOOKUP(A186,'[1]981800B'!$A$9:$M$306,7,TRUE)</f>
        <v>0.13372772748738937</v>
      </c>
      <c r="H186" s="249">
        <f>VLOOKUP(A186,'[1]981800B'!$A$9:$M$306,8,TRUE)</f>
        <v>3.0676095419105017E-4</v>
      </c>
      <c r="I186" s="249">
        <f>VLOOKUP(A186,'[1]981800B'!$A$9:$M$306,9,TRUE)</f>
        <v>1.8261208359359002E-2</v>
      </c>
      <c r="J186" s="249">
        <f>VLOOKUP(A186,'[1]981800B'!$A$9:$M$306,10,TRUE)</f>
        <v>-0.43480693950389088</v>
      </c>
    </row>
    <row r="187" spans="1:10">
      <c r="A187" s="360" t="s">
        <v>489</v>
      </c>
      <c r="B187" s="359" t="s">
        <v>246</v>
      </c>
      <c r="C187" s="248" t="str">
        <f>VLOOKUP(A187,'[1]981800B'!$A$9:$M$306,3,TRUE)</f>
        <v>BL  </v>
      </c>
      <c r="D187" s="249">
        <f>VLOOKUP(A187,'[1]981800B'!$A$9:$M$306,4,TRUE)</f>
        <v>0.35412622508550268</v>
      </c>
      <c r="E187" s="249">
        <f>VLOOKUP(A187,'[1]981800B'!$A$9:$M$306,5,TRUE)</f>
        <v>0.63681352241579747</v>
      </c>
      <c r="F187" s="249">
        <f>VLOOKUP(A187,'[1]981800B'!$A$9:$M$306,6,TRUE)</f>
        <v>2.8672318438438052E-2</v>
      </c>
      <c r="G187" s="249">
        <f>VLOOKUP(A187,'[1]981800B'!$A$9:$M$306,7,TRUE)</f>
        <v>0.11821573329017045</v>
      </c>
      <c r="H187" s="249">
        <f>VLOOKUP(A187,'[1]981800B'!$A$9:$M$306,8,TRUE)</f>
        <v>1.4305609923053065E-2</v>
      </c>
      <c r="I187" s="249">
        <f>VLOOKUP(A187,'[1]981800B'!$A$9:$M$306,9,TRUE)</f>
        <v>7.0618634668226194E-3</v>
      </c>
      <c r="J187" s="249">
        <f>VLOOKUP(A187,'[1]981800B'!$A$9:$M$306,10,TRUE)</f>
        <v>-0.15919527261978414</v>
      </c>
    </row>
    <row r="188" spans="1:10">
      <c r="A188" s="360" t="s">
        <v>490</v>
      </c>
      <c r="B188" s="359" t="s">
        <v>27</v>
      </c>
      <c r="C188" s="248" t="str">
        <f>VLOOKUP(A188,'[1]981800B'!$A$9:$M$306,3,TRUE)</f>
        <v>BL  </v>
      </c>
      <c r="D188" s="249">
        <f>VLOOKUP(A188,'[1]981800B'!$A$9:$M$306,4,TRUE)</f>
        <v>0.40654614287695828</v>
      </c>
      <c r="E188" s="249">
        <f>VLOOKUP(A188,'[1]981800B'!$A$9:$M$306,5,TRUE)</f>
        <v>0.41924430868773438</v>
      </c>
      <c r="F188" s="249">
        <f>VLOOKUP(A188,'[1]981800B'!$A$9:$M$306,6,TRUE)</f>
        <v>3.1414638576805529E-2</v>
      </c>
      <c r="G188" s="249">
        <f>VLOOKUP(A188,'[1]981800B'!$A$9:$M$306,7,TRUE)</f>
        <v>6.2736846957924142E-2</v>
      </c>
      <c r="H188" s="249">
        <f>VLOOKUP(A188,'[1]981800B'!$A$9:$M$306,8,TRUE)</f>
        <v>8.9516531598126548E-3</v>
      </c>
      <c r="I188" s="249">
        <f>VLOOKUP(A188,'[1]981800B'!$A$9:$M$306,9,TRUE)</f>
        <v>0</v>
      </c>
      <c r="J188" s="249">
        <f>VLOOKUP(A188,'[1]981800B'!$A$9:$M$306,10,TRUE)</f>
        <v>7.1106409740765014E-2</v>
      </c>
    </row>
    <row r="189" spans="1:10">
      <c r="A189" s="360" t="s">
        <v>491</v>
      </c>
      <c r="B189" s="359" t="s">
        <v>28</v>
      </c>
      <c r="C189" s="248" t="str">
        <f>VLOOKUP(A189,'[1]981800B'!$A$9:$M$306,3,TRUE)</f>
        <v>BL S</v>
      </c>
      <c r="D189" s="249">
        <f>VLOOKUP(A189,'[1]981800B'!$A$9:$M$306,4,TRUE)</f>
        <v>0.46473774462507045</v>
      </c>
      <c r="E189" s="249">
        <f>VLOOKUP(A189,'[1]981800B'!$A$9:$M$306,5,TRUE)</f>
        <v>0.71284063320031699</v>
      </c>
      <c r="F189" s="249">
        <f>VLOOKUP(A189,'[1]981800B'!$A$9:$M$306,6,TRUE)</f>
        <v>6.5970806679044045E-3</v>
      </c>
      <c r="G189" s="249">
        <f>VLOOKUP(A189,'[1]981800B'!$A$9:$M$306,7,TRUE)</f>
        <v>0.13372075570851291</v>
      </c>
      <c r="H189" s="249">
        <f>VLOOKUP(A189,'[1]981800B'!$A$9:$M$306,8,TRUE)</f>
        <v>5.9366920427136004E-2</v>
      </c>
      <c r="I189" s="249">
        <f>VLOOKUP(A189,'[1]981800B'!$A$9:$M$306,9,TRUE)</f>
        <v>0</v>
      </c>
      <c r="J189" s="249">
        <f>VLOOKUP(A189,'[1]981800B'!$A$9:$M$306,10,TRUE)</f>
        <v>-0.37726313462894095</v>
      </c>
    </row>
    <row r="190" spans="1:10">
      <c r="A190" s="360" t="s">
        <v>492</v>
      </c>
      <c r="B190" s="359" t="s">
        <v>29</v>
      </c>
      <c r="C190" s="248" t="str">
        <f>VLOOKUP(A190,'[1]981800B'!$A$9:$M$306,3,TRUE)</f>
        <v>BL  </v>
      </c>
      <c r="D190" s="249">
        <f>VLOOKUP(A190,'[1]981800B'!$A$9:$M$306,4,TRUE)</f>
        <v>0.49192970626239735</v>
      </c>
      <c r="E190" s="249">
        <f>VLOOKUP(A190,'[1]981800B'!$A$9:$M$306,5,TRUE)</f>
        <v>1.0657695657537836</v>
      </c>
      <c r="F190" s="249">
        <f>VLOOKUP(A190,'[1]981800B'!$A$9:$M$306,6,TRUE)</f>
        <v>2.2393834157975407E-3</v>
      </c>
      <c r="G190" s="249">
        <f>VLOOKUP(A190,'[1]981800B'!$A$9:$M$306,7,TRUE)</f>
        <v>0.42624713608351644</v>
      </c>
      <c r="H190" s="249">
        <f>VLOOKUP(A190,'[1]981800B'!$A$9:$M$306,8,TRUE)</f>
        <v>8.9166094042353906E-3</v>
      </c>
      <c r="I190" s="249">
        <f>VLOOKUP(A190,'[1]981800B'!$A$9:$M$306,9,TRUE)</f>
        <v>0</v>
      </c>
      <c r="J190" s="249">
        <f>VLOOKUP(A190,'[1]981800B'!$A$9:$M$306,10,TRUE)</f>
        <v>-0.99510240091973001</v>
      </c>
    </row>
    <row r="191" spans="1:10">
      <c r="A191" s="360" t="s">
        <v>493</v>
      </c>
      <c r="B191" s="359" t="s">
        <v>30</v>
      </c>
      <c r="C191" s="248" t="str">
        <f>VLOOKUP(A191,'[1]981800B'!$A$9:$M$306,3,TRUE)</f>
        <v>BL  </v>
      </c>
      <c r="D191" s="249">
        <f>VLOOKUP(A191,'[1]981800B'!$A$9:$M$306,4,TRUE)</f>
        <v>0.57710021942002754</v>
      </c>
      <c r="E191" s="249">
        <f>VLOOKUP(A191,'[1]981800B'!$A$9:$M$306,5,TRUE)</f>
        <v>0.61496154756663357</v>
      </c>
      <c r="F191" s="249">
        <f>VLOOKUP(A191,'[1]981800B'!$A$9:$M$306,6,TRUE)</f>
        <v>0</v>
      </c>
      <c r="G191" s="249">
        <f>VLOOKUP(A191,'[1]981800B'!$A$9:$M$306,7,TRUE)</f>
        <v>0.14009220019740609</v>
      </c>
      <c r="H191" s="249">
        <f>VLOOKUP(A191,'[1]981800B'!$A$9:$M$306,8,TRUE)</f>
        <v>3.0013999296439942E-3</v>
      </c>
      <c r="I191" s="249">
        <f>VLOOKUP(A191,'[1]981800B'!$A$9:$M$306,9,TRUE)</f>
        <v>0</v>
      </c>
      <c r="J191" s="249">
        <f>VLOOKUP(A191,'[1]981800B'!$A$9:$M$306,10,TRUE)</f>
        <v>-0.33515536711371102</v>
      </c>
    </row>
    <row r="192" spans="1:10">
      <c r="A192" s="360" t="s">
        <v>494</v>
      </c>
      <c r="B192" s="359" t="s">
        <v>31</v>
      </c>
      <c r="C192" s="248" t="str">
        <f>VLOOKUP(A192,'[1]981800B'!$A$9:$M$306,3,TRUE)</f>
        <v>BL  </v>
      </c>
      <c r="D192" s="249">
        <f>VLOOKUP(A192,'[1]981800B'!$A$9:$M$306,4,TRUE)</f>
        <v>0.39014785775488042</v>
      </c>
      <c r="E192" s="249">
        <f>VLOOKUP(A192,'[1]981800B'!$A$9:$M$306,5,TRUE)</f>
        <v>0.53967905302004293</v>
      </c>
      <c r="F192" s="249">
        <f>VLOOKUP(A192,'[1]981800B'!$A$9:$M$306,6,TRUE)</f>
        <v>3.3103785468174683E-2</v>
      </c>
      <c r="G192" s="249">
        <f>VLOOKUP(A192,'[1]981800B'!$A$9:$M$306,7,TRUE)</f>
        <v>0.17157484857068137</v>
      </c>
      <c r="H192" s="249">
        <f>VLOOKUP(A192,'[1]981800B'!$A$9:$M$306,8,TRUE)</f>
        <v>3.1566751404989005E-2</v>
      </c>
      <c r="I192" s="249">
        <f>VLOOKUP(A192,'[1]981800B'!$A$9:$M$306,9,TRUE)</f>
        <v>0.17399009868450255</v>
      </c>
      <c r="J192" s="249">
        <f>VLOOKUP(A192,'[1]981800B'!$A$9:$M$306,10,TRUE)</f>
        <v>-0.340062394903271</v>
      </c>
    </row>
    <row r="193" spans="1:10">
      <c r="A193" s="360" t="s">
        <v>495</v>
      </c>
      <c r="B193" s="359" t="s">
        <v>32</v>
      </c>
      <c r="C193" s="248" t="str">
        <f>VLOOKUP(A193,'[1]981800B'!$A$9:$M$306,3,TRUE)</f>
        <v>BL S</v>
      </c>
      <c r="D193" s="249">
        <f>VLOOKUP(A193,'[1]981800B'!$A$9:$M$306,4,TRUE)</f>
        <v>0.46825165654642803</v>
      </c>
      <c r="E193" s="249">
        <f>VLOOKUP(A193,'[1]981800B'!$A$9:$M$306,5,TRUE)</f>
        <v>0.55720503646359509</v>
      </c>
      <c r="F193" s="249">
        <f>VLOOKUP(A193,'[1]981800B'!$A$9:$M$306,6,TRUE)</f>
        <v>3.4145613086026941E-2</v>
      </c>
      <c r="G193" s="249">
        <f>VLOOKUP(A193,'[1]981800B'!$A$9:$M$306,7,TRUE)</f>
        <v>0.11170108075932811</v>
      </c>
      <c r="H193" s="249">
        <f>VLOOKUP(A193,'[1]981800B'!$A$9:$M$306,8,TRUE)</f>
        <v>1.048707005882683E-2</v>
      </c>
      <c r="I193" s="249">
        <f>VLOOKUP(A193,'[1]981800B'!$A$9:$M$306,9,TRUE)</f>
        <v>1.8536936747723744E-2</v>
      </c>
      <c r="J193" s="249">
        <f>VLOOKUP(A193,'[1]981800B'!$A$9:$M$306,10,TRUE)</f>
        <v>-0.2003273936619287</v>
      </c>
    </row>
    <row r="194" spans="1:10">
      <c r="A194" s="360" t="s">
        <v>496</v>
      </c>
      <c r="B194" s="359" t="s">
        <v>33</v>
      </c>
      <c r="C194" s="248" t="str">
        <f>VLOOKUP(A194,'[1]981800B'!$A$9:$M$306,3,TRUE)</f>
        <v>BL  </v>
      </c>
      <c r="D194" s="249">
        <f>VLOOKUP(A194,'[1]981800B'!$A$9:$M$306,4,TRUE)</f>
        <v>0.43034308323373049</v>
      </c>
      <c r="E194" s="249">
        <f>VLOOKUP(A194,'[1]981800B'!$A$9:$M$306,5,TRUE)</f>
        <v>0.49678719076620326</v>
      </c>
      <c r="F194" s="249">
        <f>VLOOKUP(A194,'[1]981800B'!$A$9:$M$306,6,TRUE)</f>
        <v>3.7053833516777337E-2</v>
      </c>
      <c r="G194" s="249">
        <f>VLOOKUP(A194,'[1]981800B'!$A$9:$M$306,7,TRUE)</f>
        <v>9.1475381348713983E-2</v>
      </c>
      <c r="H194" s="249">
        <f>VLOOKUP(A194,'[1]981800B'!$A$9:$M$306,8,TRUE)</f>
        <v>2.5983830972306828E-2</v>
      </c>
      <c r="I194" s="249">
        <f>VLOOKUP(A194,'[1]981800B'!$A$9:$M$306,9,TRUE)</f>
        <v>1.2994109915522372E-2</v>
      </c>
      <c r="J194" s="249">
        <f>VLOOKUP(A194,'[1]981800B'!$A$9:$M$306,10,TRUE)</f>
        <v>-9.4637429753254412E-2</v>
      </c>
    </row>
    <row r="195" spans="1:10">
      <c r="A195" s="360" t="s">
        <v>497</v>
      </c>
      <c r="B195" s="359" t="s">
        <v>34</v>
      </c>
      <c r="C195" s="248" t="str">
        <f>VLOOKUP(A195,'[1]981800B'!$A$9:$M$306,3,TRUE)</f>
        <v>BL  </v>
      </c>
      <c r="D195" s="249">
        <f>VLOOKUP(A195,'[1]981800B'!$A$9:$M$306,4,TRUE)</f>
        <v>0.37191469508669273</v>
      </c>
      <c r="E195" s="249">
        <f>VLOOKUP(A195,'[1]981800B'!$A$9:$M$306,5,TRUE)</f>
        <v>0.63542010364386903</v>
      </c>
      <c r="F195" s="249">
        <f>VLOOKUP(A195,'[1]981800B'!$A$9:$M$306,6,TRUE)</f>
        <v>2.2696841394563631E-2</v>
      </c>
      <c r="G195" s="249">
        <f>VLOOKUP(A195,'[1]981800B'!$A$9:$M$306,7,TRUE)</f>
        <v>0.10816580822290507</v>
      </c>
      <c r="H195" s="249">
        <f>VLOOKUP(A195,'[1]981800B'!$A$9:$M$306,8,TRUE)</f>
        <v>2.4748005863745877E-2</v>
      </c>
      <c r="I195" s="249">
        <f>VLOOKUP(A195,'[1]981800B'!$A$9:$M$306,9,TRUE)</f>
        <v>0</v>
      </c>
      <c r="J195" s="249">
        <f>VLOOKUP(A195,'[1]981800B'!$A$9:$M$306,10,TRUE)</f>
        <v>-0.16294545421177611</v>
      </c>
    </row>
    <row r="196" spans="1:10">
      <c r="A196" s="360" t="s">
        <v>498</v>
      </c>
      <c r="B196" s="359" t="s">
        <v>35</v>
      </c>
      <c r="C196" s="248" t="str">
        <f>VLOOKUP(A196,'[1]981800B'!$A$9:$M$306,3,TRUE)</f>
        <v>BL  </v>
      </c>
      <c r="D196" s="249">
        <f>VLOOKUP(A196,'[1]981800B'!$A$9:$M$306,4,TRUE)</f>
        <v>0.69577052064425005</v>
      </c>
      <c r="E196" s="249">
        <f>VLOOKUP(A196,'[1]981800B'!$A$9:$M$306,5,TRUE)</f>
        <v>0.83794981570237947</v>
      </c>
      <c r="F196" s="249">
        <f>VLOOKUP(A196,'[1]981800B'!$A$9:$M$306,6,TRUE)</f>
        <v>5.7744041575987703E-3</v>
      </c>
      <c r="G196" s="249">
        <f>VLOOKUP(A196,'[1]981800B'!$A$9:$M$306,7,TRUE)</f>
        <v>0.16097805580593055</v>
      </c>
      <c r="H196" s="249">
        <f>VLOOKUP(A196,'[1]981800B'!$A$9:$M$306,8,TRUE)</f>
        <v>1.9428894380936375E-2</v>
      </c>
      <c r="I196" s="249">
        <f>VLOOKUP(A196,'[1]981800B'!$A$9:$M$306,9,TRUE)</f>
        <v>0</v>
      </c>
      <c r="J196" s="249">
        <f>VLOOKUP(A196,'[1]981800B'!$A$9:$M$306,10,TRUE)</f>
        <v>-0.71990169069109511</v>
      </c>
    </row>
    <row r="197" spans="1:10">
      <c r="A197" s="360" t="s">
        <v>499</v>
      </c>
      <c r="B197" s="359" t="s">
        <v>36</v>
      </c>
      <c r="C197" s="248" t="str">
        <f>VLOOKUP(A197,'[1]981800B'!$A$9:$M$306,3,TRUE)</f>
        <v>BL  </v>
      </c>
      <c r="D197" s="249">
        <f>VLOOKUP(A197,'[1]981800B'!$A$9:$M$306,4,TRUE)</f>
        <v>0.44625730604943531</v>
      </c>
      <c r="E197" s="249">
        <f>VLOOKUP(A197,'[1]981800B'!$A$9:$M$306,5,TRUE)</f>
        <v>0.73747357564654992</v>
      </c>
      <c r="F197" s="249">
        <f>VLOOKUP(A197,'[1]981800B'!$A$9:$M$306,6,TRUE)</f>
        <v>3.2552409398283657E-3</v>
      </c>
      <c r="G197" s="249">
        <f>VLOOKUP(A197,'[1]981800B'!$A$9:$M$306,7,TRUE)</f>
        <v>0.11358768685219933</v>
      </c>
      <c r="H197" s="249">
        <f>VLOOKUP(A197,'[1]981800B'!$A$9:$M$306,8,TRUE)</f>
        <v>3.7802279042130058E-2</v>
      </c>
      <c r="I197" s="249">
        <f>VLOOKUP(A197,'[1]981800B'!$A$9:$M$306,9,TRUE)</f>
        <v>0</v>
      </c>
      <c r="J197" s="249">
        <f>VLOOKUP(A197,'[1]981800B'!$A$9:$M$306,10,TRUE)</f>
        <v>-0.33837608853014284</v>
      </c>
    </row>
    <row r="198" spans="1:10">
      <c r="A198" s="360" t="s">
        <v>500</v>
      </c>
      <c r="B198" s="359" t="s">
        <v>37</v>
      </c>
      <c r="C198" s="248" t="str">
        <f>VLOOKUP(A198,'[1]981800B'!$A$9:$M$306,3,TRUE)</f>
        <v>BL S</v>
      </c>
      <c r="D198" s="249">
        <f>VLOOKUP(A198,'[1]981800B'!$A$9:$M$306,4,TRUE)</f>
        <v>0.21816401947809608</v>
      </c>
      <c r="E198" s="249">
        <f>VLOOKUP(A198,'[1]981800B'!$A$9:$M$306,5,TRUE)</f>
        <v>0.45364959532842647</v>
      </c>
      <c r="F198" s="249">
        <f>VLOOKUP(A198,'[1]981800B'!$A$9:$M$306,6,TRUE)</f>
        <v>0.21628169415915968</v>
      </c>
      <c r="G198" s="249">
        <f>VLOOKUP(A198,'[1]981800B'!$A$9:$M$306,7,TRUE)</f>
        <v>9.9002125593041834E-2</v>
      </c>
      <c r="H198" s="249">
        <f>VLOOKUP(A198,'[1]981800B'!$A$9:$M$306,8,TRUE)</f>
        <v>1.284199046442671E-2</v>
      </c>
      <c r="I198" s="249">
        <f>VLOOKUP(A198,'[1]981800B'!$A$9:$M$306,9,TRUE)</f>
        <v>1.735362628150508E-3</v>
      </c>
      <c r="J198" s="249">
        <f>VLOOKUP(A198,'[1]981800B'!$A$9:$M$306,10,TRUE)</f>
        <v>-1.6747876513010895E-3</v>
      </c>
    </row>
    <row r="199" spans="1:10">
      <c r="A199" s="360" t="s">
        <v>501</v>
      </c>
      <c r="B199" s="359" t="s">
        <v>38</v>
      </c>
      <c r="C199" s="248" t="str">
        <f>VLOOKUP(A199,'[1]981800B'!$A$9:$M$306,3,TRUE)</f>
        <v>BL  </v>
      </c>
      <c r="D199" s="249">
        <f>VLOOKUP(A199,'[1]981800B'!$A$9:$M$306,4,TRUE)</f>
        <v>0.42940067295004464</v>
      </c>
      <c r="E199" s="249">
        <f>VLOOKUP(A199,'[1]981800B'!$A$9:$M$306,5,TRUE)</f>
        <v>0.89037748720094922</v>
      </c>
      <c r="F199" s="249">
        <f>VLOOKUP(A199,'[1]981800B'!$A$9:$M$306,6,TRUE)</f>
        <v>1.2544084298118733E-2</v>
      </c>
      <c r="G199" s="249">
        <f>VLOOKUP(A199,'[1]981800B'!$A$9:$M$306,7,TRUE)</f>
        <v>0.2376278654999468</v>
      </c>
      <c r="H199" s="249">
        <f>VLOOKUP(A199,'[1]981800B'!$A$9:$M$306,8,TRUE)</f>
        <v>6.3831339403889048E-2</v>
      </c>
      <c r="I199" s="249">
        <f>VLOOKUP(A199,'[1]981800B'!$A$9:$M$306,9,TRUE)</f>
        <v>0</v>
      </c>
      <c r="J199" s="249">
        <f>VLOOKUP(A199,'[1]981800B'!$A$9:$M$306,10,TRUE)</f>
        <v>-0.63378144935294844</v>
      </c>
    </row>
    <row r="200" spans="1:10">
      <c r="A200" s="360" t="s">
        <v>502</v>
      </c>
      <c r="B200" s="359" t="s">
        <v>39</v>
      </c>
      <c r="C200" s="248" t="str">
        <f>VLOOKUP(A200,'[1]981800B'!$A$9:$M$306,3,TRUE)</f>
        <v>BL S</v>
      </c>
      <c r="D200" s="249">
        <f>VLOOKUP(A200,'[1]981800B'!$A$9:$M$306,4,TRUE)</f>
        <v>0.56315059885863827</v>
      </c>
      <c r="E200" s="249">
        <f>VLOOKUP(A200,'[1]981800B'!$A$9:$M$306,5,TRUE)</f>
        <v>2.1135531847360682</v>
      </c>
      <c r="F200" s="249">
        <f>VLOOKUP(A200,'[1]981800B'!$A$9:$M$306,6,TRUE)</f>
        <v>8.1407852205963322E-3</v>
      </c>
      <c r="G200" s="249">
        <f>VLOOKUP(A200,'[1]981800B'!$A$9:$M$306,7,TRUE)</f>
        <v>1.3014668383243622</v>
      </c>
      <c r="H200" s="249">
        <f>VLOOKUP(A200,'[1]981800B'!$A$9:$M$306,8,TRUE)</f>
        <v>9.7724240009846031E-2</v>
      </c>
      <c r="I200" s="249">
        <f>VLOOKUP(A200,'[1]981800B'!$A$9:$M$306,9,TRUE)</f>
        <v>0</v>
      </c>
      <c r="J200" s="249">
        <f>VLOOKUP(A200,'[1]981800B'!$A$9:$M$306,10,TRUE)</f>
        <v>-3.0840356471495118</v>
      </c>
    </row>
    <row r="201" spans="1:10">
      <c r="A201" s="360" t="s">
        <v>503</v>
      </c>
      <c r="B201" s="359" t="s">
        <v>633</v>
      </c>
      <c r="C201" s="248" t="str">
        <f>VLOOKUP(A201,'[1]981800B'!$A$9:$M$306,3,TRUE)</f>
        <v>BL  </v>
      </c>
      <c r="D201" s="249">
        <f>VLOOKUP(A201,'[1]981800B'!$A$9:$M$306,4,TRUE)</f>
        <v>0.40770653397514495</v>
      </c>
      <c r="E201" s="249">
        <f>VLOOKUP(A201,'[1]981800B'!$A$9:$M$306,5,TRUE)</f>
        <v>0.60265100052513887</v>
      </c>
      <c r="F201" s="249">
        <f>VLOOKUP(A201,'[1]981800B'!$A$9:$M$306,6,TRUE)</f>
        <v>1.4651419745681436E-2</v>
      </c>
      <c r="G201" s="249">
        <f>VLOOKUP(A201,'[1]981800B'!$A$9:$M$306,7,TRUE)</f>
        <v>0.13548202526634334</v>
      </c>
      <c r="H201" s="249">
        <f>VLOOKUP(A201,'[1]981800B'!$A$9:$M$306,8,TRUE)</f>
        <v>6.1125347712871946E-2</v>
      </c>
      <c r="I201" s="249">
        <f>VLOOKUP(A201,'[1]981800B'!$A$9:$M$306,9,TRUE)</f>
        <v>3.8061860203820304E-2</v>
      </c>
      <c r="J201" s="249">
        <f>VLOOKUP(A201,'[1]981800B'!$A$9:$M$306,10,TRUE)</f>
        <v>-0.2596781874290009</v>
      </c>
    </row>
    <row r="202" spans="1:10">
      <c r="A202" s="360" t="s">
        <v>504</v>
      </c>
      <c r="B202" s="359" t="s">
        <v>40</v>
      </c>
      <c r="C202" s="248" t="str">
        <f>VLOOKUP(A202,'[1]981800B'!$A$9:$M$306,3,TRUE)</f>
        <v>BL S</v>
      </c>
      <c r="D202" s="249">
        <f>VLOOKUP(A202,'[1]981800B'!$A$9:$M$306,4,TRUE)</f>
        <v>0.39420914741105595</v>
      </c>
      <c r="E202" s="249">
        <f>VLOOKUP(A202,'[1]981800B'!$A$9:$M$306,5,TRUE)</f>
        <v>0.47300317896749383</v>
      </c>
      <c r="F202" s="249">
        <f>VLOOKUP(A202,'[1]981800B'!$A$9:$M$306,6,TRUE)</f>
        <v>8.5684794571534283E-3</v>
      </c>
      <c r="G202" s="249">
        <f>VLOOKUP(A202,'[1]981800B'!$A$9:$M$306,7,TRUE)</f>
        <v>6.3331539307922555E-2</v>
      </c>
      <c r="H202" s="249">
        <f>VLOOKUP(A202,'[1]981800B'!$A$9:$M$306,8,TRUE)</f>
        <v>3.542049919104702E-2</v>
      </c>
      <c r="I202" s="249">
        <f>VLOOKUP(A202,'[1]981800B'!$A$9:$M$306,9,TRUE)</f>
        <v>2.3837873903709893E-4</v>
      </c>
      <c r="J202" s="249">
        <f>VLOOKUP(A202,'[1]981800B'!$A$9:$M$306,10,TRUE)</f>
        <v>2.5228776926290105E-2</v>
      </c>
    </row>
    <row r="203" spans="1:10">
      <c r="A203" s="360" t="s">
        <v>505</v>
      </c>
      <c r="B203" s="359" t="s">
        <v>41</v>
      </c>
      <c r="C203" s="248" t="str">
        <f>VLOOKUP(A203,'[1]981800B'!$A$9:$M$306,3,TRUE)</f>
        <v>BL  </v>
      </c>
      <c r="D203" s="249">
        <f>VLOOKUP(A203,'[1]981800B'!$A$9:$M$306,4,TRUE)</f>
        <v>0.45980129278538984</v>
      </c>
      <c r="E203" s="249">
        <f>VLOOKUP(A203,'[1]981800B'!$A$9:$M$306,5,TRUE)</f>
        <v>0.49631322674380701</v>
      </c>
      <c r="F203" s="249">
        <f>VLOOKUP(A203,'[1]981800B'!$A$9:$M$306,6,TRUE)</f>
        <v>2.4162652264214709E-2</v>
      </c>
      <c r="G203" s="249">
        <f>VLOOKUP(A203,'[1]981800B'!$A$9:$M$306,7,TRUE)</f>
        <v>8.7041173848378617E-2</v>
      </c>
      <c r="H203" s="249">
        <f>VLOOKUP(A203,'[1]981800B'!$A$9:$M$306,8,TRUE)</f>
        <v>2.3191665329133922E-2</v>
      </c>
      <c r="I203" s="249">
        <f>VLOOKUP(A203,'[1]981800B'!$A$9:$M$306,9,TRUE)</f>
        <v>9.6731230003351577E-3</v>
      </c>
      <c r="J203" s="249">
        <f>VLOOKUP(A203,'[1]981800B'!$A$9:$M$306,10,TRUE)</f>
        <v>-0.10018313397125922</v>
      </c>
    </row>
    <row r="204" spans="1:10">
      <c r="A204" s="360" t="s">
        <v>506</v>
      </c>
      <c r="B204" s="359" t="s">
        <v>247</v>
      </c>
      <c r="C204" s="248" t="str">
        <f>VLOOKUP(A204,'[1]981800B'!$A$9:$M$306,3,TRUE)</f>
        <v>BL SC</v>
      </c>
      <c r="D204" s="249">
        <f>VLOOKUP(A204,'[1]981800B'!$A$9:$M$306,4,TRUE)</f>
        <v>0.43651917645865351</v>
      </c>
      <c r="E204" s="249">
        <f>VLOOKUP(A204,'[1]981800B'!$A$9:$M$306,5,TRUE)</f>
        <v>0.4711593904786584</v>
      </c>
      <c r="F204" s="249">
        <f>VLOOKUP(A204,'[1]981800B'!$A$9:$M$306,6,TRUE)</f>
        <v>5.2874410233886865E-2</v>
      </c>
      <c r="G204" s="249">
        <f>VLOOKUP(A204,'[1]981800B'!$A$9:$M$306,7,TRUE)</f>
        <v>6.3446179389687496E-2</v>
      </c>
      <c r="H204" s="249">
        <f>VLOOKUP(A204,'[1]981800B'!$A$9:$M$306,8,TRUE)</f>
        <v>1.3190410885147448E-2</v>
      </c>
      <c r="I204" s="249">
        <f>VLOOKUP(A204,'[1]981800B'!$A$9:$M$306,9,TRUE)</f>
        <v>1.9260301042292964E-3</v>
      </c>
      <c r="J204" s="249">
        <f>VLOOKUP(A204,'[1]981800B'!$A$9:$M$306,10,TRUE)</f>
        <v>-3.9115597550263004E-2</v>
      </c>
    </row>
    <row r="205" spans="1:10">
      <c r="A205" s="360" t="s">
        <v>507</v>
      </c>
      <c r="B205" s="359" t="s">
        <v>248</v>
      </c>
      <c r="C205" s="248" t="str">
        <f>VLOOKUP(A205,'[1]981800B'!$A$9:$M$306,3,TRUE)</f>
        <v>BL  </v>
      </c>
      <c r="D205" s="249">
        <f>VLOOKUP(A205,'[1]981800B'!$A$9:$M$306,4,TRUE)</f>
        <v>0.3753466203998686</v>
      </c>
      <c r="E205" s="249">
        <f>VLOOKUP(A205,'[1]981800B'!$A$9:$M$306,5,TRUE)</f>
        <v>0.50569035033244203</v>
      </c>
      <c r="F205" s="249">
        <f>VLOOKUP(A205,'[1]981800B'!$A$9:$M$306,6,TRUE)</f>
        <v>4.0970668027643688E-2</v>
      </c>
      <c r="G205" s="249">
        <f>VLOOKUP(A205,'[1]981800B'!$A$9:$M$306,7,TRUE)</f>
        <v>7.2791880292608122E-2</v>
      </c>
      <c r="H205" s="249">
        <f>VLOOKUP(A205,'[1]981800B'!$A$9:$M$306,8,TRUE)</f>
        <v>3.3353964051134347E-2</v>
      </c>
      <c r="I205" s="249">
        <f>VLOOKUP(A205,'[1]981800B'!$A$9:$M$306,9,TRUE)</f>
        <v>0</v>
      </c>
      <c r="J205" s="249">
        <f>VLOOKUP(A205,'[1]981800B'!$A$9:$M$306,10,TRUE)</f>
        <v>-2.8153483103696704E-2</v>
      </c>
    </row>
    <row r="206" spans="1:10">
      <c r="A206" s="360" t="s">
        <v>508</v>
      </c>
      <c r="B206" s="359" t="s">
        <v>249</v>
      </c>
      <c r="C206" s="248" t="str">
        <f>VLOOKUP(A206,'[1]981800B'!$A$9:$M$306,3,TRUE)</f>
        <v>BL  </v>
      </c>
      <c r="D206" s="249">
        <f>VLOOKUP(A206,'[1]981800B'!$A$9:$M$306,4,TRUE)</f>
        <v>0.35688986006485518</v>
      </c>
      <c r="E206" s="249">
        <f>VLOOKUP(A206,'[1]981800B'!$A$9:$M$306,5,TRUE)</f>
        <v>0.5325967211029925</v>
      </c>
      <c r="F206" s="249">
        <f>VLOOKUP(A206,'[1]981800B'!$A$9:$M$306,6,TRUE)</f>
        <v>3.6923719437246566E-2</v>
      </c>
      <c r="G206" s="249">
        <f>VLOOKUP(A206,'[1]981800B'!$A$9:$M$306,7,TRUE)</f>
        <v>8.8932438504517014E-2</v>
      </c>
      <c r="H206" s="249">
        <f>VLOOKUP(A206,'[1]981800B'!$A$9:$M$306,8,TRUE)</f>
        <v>4.1279274463311755E-2</v>
      </c>
      <c r="I206" s="249">
        <f>VLOOKUP(A206,'[1]981800B'!$A$9:$M$306,9,TRUE)</f>
        <v>0</v>
      </c>
      <c r="J206" s="249">
        <f>VLOOKUP(A206,'[1]981800B'!$A$9:$M$306,10,TRUE)</f>
        <v>-5.6622013572923034E-2</v>
      </c>
    </row>
    <row r="207" spans="1:10">
      <c r="A207" s="360" t="s">
        <v>509</v>
      </c>
      <c r="B207" s="359" t="s">
        <v>250</v>
      </c>
      <c r="C207" s="248" t="str">
        <f>VLOOKUP(A207,'[1]981800B'!$A$9:$M$306,3,TRUE)</f>
        <v>BLC</v>
      </c>
      <c r="D207" s="249">
        <f>VLOOKUP(A207,'[1]981800B'!$A$9:$M$306,4,TRUE)</f>
        <v>0.54286647416355938</v>
      </c>
      <c r="E207" s="249">
        <f>VLOOKUP(A207,'[1]981800B'!$A$9:$M$306,5,TRUE)</f>
        <v>0.54234172291224125</v>
      </c>
      <c r="F207" s="249">
        <f>VLOOKUP(A207,'[1]981800B'!$A$9:$M$306,6,TRUE)</f>
        <v>1.119535299496854E-2</v>
      </c>
      <c r="G207" s="249">
        <f>VLOOKUP(A207,'[1]981800B'!$A$9:$M$306,7,TRUE)</f>
        <v>8.5295183963303767E-2</v>
      </c>
      <c r="H207" s="249">
        <f>VLOOKUP(A207,'[1]981800B'!$A$9:$M$306,8,TRUE)</f>
        <v>7.2712439241863505E-2</v>
      </c>
      <c r="I207" s="249">
        <f>VLOOKUP(A207,'[1]981800B'!$A$9:$M$306,9,TRUE)</f>
        <v>0</v>
      </c>
      <c r="J207" s="249">
        <f>VLOOKUP(A207,'[1]981800B'!$A$9:$M$306,10,TRUE)</f>
        <v>-0.25441117327593649</v>
      </c>
    </row>
    <row r="208" spans="1:10">
      <c r="A208" s="360" t="s">
        <v>510</v>
      </c>
      <c r="B208" s="359" t="s">
        <v>251</v>
      </c>
      <c r="C208" s="248" t="str">
        <f>VLOOKUP(A208,'[1]981800B'!$A$9:$M$306,3,TRUE)</f>
        <v>BL  </v>
      </c>
      <c r="D208" s="249">
        <f>VLOOKUP(A208,'[1]981800B'!$A$9:$M$306,4,TRUE)</f>
        <v>0.90510024331361461</v>
      </c>
      <c r="E208" s="249">
        <f>VLOOKUP(A208,'[1]981800B'!$A$9:$M$306,5,TRUE)</f>
        <v>0.12197567405453634</v>
      </c>
      <c r="F208" s="249">
        <f>VLOOKUP(A208,'[1]981800B'!$A$9:$M$306,6,TRUE)</f>
        <v>4.6750876375832195E-2</v>
      </c>
      <c r="G208" s="249">
        <f>VLOOKUP(A208,'[1]981800B'!$A$9:$M$306,7,TRUE)</f>
        <v>9.2118012992974049E-2</v>
      </c>
      <c r="H208" s="249">
        <f>VLOOKUP(A208,'[1]981800B'!$A$9:$M$306,8,TRUE)</f>
        <v>2.2747182666646805E-2</v>
      </c>
      <c r="I208" s="249">
        <f>VLOOKUP(A208,'[1]981800B'!$A$9:$M$306,9,TRUE)</f>
        <v>0</v>
      </c>
      <c r="J208" s="249">
        <f>VLOOKUP(A208,'[1]981800B'!$A$9:$M$306,10,TRUE)</f>
        <v>-0.18869198940360379</v>
      </c>
    </row>
    <row r="209" spans="1:10">
      <c r="A209" s="360" t="s">
        <v>511</v>
      </c>
      <c r="B209" s="359" t="s">
        <v>252</v>
      </c>
      <c r="C209" s="248" t="str">
        <f>VLOOKUP(A209,'[1]981800B'!$A$9:$M$306,3,TRUE)</f>
        <v>BLC</v>
      </c>
      <c r="D209" s="249">
        <f>VLOOKUP(A209,'[1]981800B'!$A$9:$M$306,4,TRUE)</f>
        <v>0.4422983821065028</v>
      </c>
      <c r="E209" s="249">
        <f>VLOOKUP(A209,'[1]981800B'!$A$9:$M$306,5,TRUE)</f>
        <v>0.49255503446955334</v>
      </c>
      <c r="F209" s="249">
        <f>VLOOKUP(A209,'[1]981800B'!$A$9:$M$306,6,TRUE)</f>
        <v>5.5058411056604452E-2</v>
      </c>
      <c r="G209" s="249">
        <f>VLOOKUP(A209,'[1]981800B'!$A$9:$M$306,7,TRUE)</f>
        <v>7.7283123530123524E-2</v>
      </c>
      <c r="H209" s="249">
        <f>VLOOKUP(A209,'[1]981800B'!$A$9:$M$306,8,TRUE)</f>
        <v>-1.9723257478865979E-2</v>
      </c>
      <c r="I209" s="249">
        <f>VLOOKUP(A209,'[1]981800B'!$A$9:$M$306,9,TRUE)</f>
        <v>5.063134482619352E-3</v>
      </c>
      <c r="J209" s="249">
        <f>VLOOKUP(A209,'[1]981800B'!$A$9:$M$306,10,TRUE)</f>
        <v>-5.2534828166537519E-2</v>
      </c>
    </row>
    <row r="210" spans="1:10">
      <c r="A210" s="360" t="s">
        <v>512</v>
      </c>
      <c r="B210" s="359" t="s">
        <v>253</v>
      </c>
      <c r="C210" s="248" t="str">
        <f>VLOOKUP(A210,'[1]981800B'!$A$9:$M$306,3,TRUE)</f>
        <v>BLC</v>
      </c>
      <c r="D210" s="249">
        <f>VLOOKUP(A210,'[1]981800B'!$A$9:$M$306,4,TRUE)</f>
        <v>0.42342722604184169</v>
      </c>
      <c r="E210" s="249">
        <f>VLOOKUP(A210,'[1]981800B'!$A$9:$M$306,5,TRUE)</f>
        <v>0.44034867786610987</v>
      </c>
      <c r="F210" s="249">
        <f>VLOOKUP(A210,'[1]981800B'!$A$9:$M$306,6,TRUE)</f>
        <v>0.13923859622229448</v>
      </c>
      <c r="G210" s="249">
        <f>VLOOKUP(A210,'[1]981800B'!$A$9:$M$306,7,TRUE)</f>
        <v>8.485763302137396E-2</v>
      </c>
      <c r="H210" s="249">
        <f>VLOOKUP(A210,'[1]981800B'!$A$9:$M$306,8,TRUE)</f>
        <v>1.7581149707330861E-2</v>
      </c>
      <c r="I210" s="249">
        <f>VLOOKUP(A210,'[1]981800B'!$A$9:$M$306,9,TRUE)</f>
        <v>0</v>
      </c>
      <c r="J210" s="249">
        <f>VLOOKUP(A210,'[1]981800B'!$A$9:$M$306,10,TRUE)</f>
        <v>-0.10545328285895081</v>
      </c>
    </row>
    <row r="211" spans="1:10">
      <c r="A211" s="360" t="s">
        <v>513</v>
      </c>
      <c r="B211" s="359" t="s">
        <v>42</v>
      </c>
      <c r="C211" s="248" t="str">
        <f>VLOOKUP(A211,'[1]981800B'!$A$9:$M$306,3,TRUE)</f>
        <v>BL  </v>
      </c>
      <c r="D211" s="249">
        <f>VLOOKUP(A211,'[1]981800B'!$A$9:$M$306,4,TRUE)</f>
        <v>0.33667413723376821</v>
      </c>
      <c r="E211" s="249">
        <f>VLOOKUP(A211,'[1]981800B'!$A$9:$M$306,5,TRUE)</f>
        <v>0.63395400467512264</v>
      </c>
      <c r="F211" s="249">
        <f>VLOOKUP(A211,'[1]981800B'!$A$9:$M$306,6,TRUE)</f>
        <v>1.8090550251286183E-2</v>
      </c>
      <c r="G211" s="249">
        <f>VLOOKUP(A211,'[1]981800B'!$A$9:$M$306,7,TRUE)</f>
        <v>0.13122773075296562</v>
      </c>
      <c r="H211" s="249">
        <f>VLOOKUP(A211,'[1]981800B'!$A$9:$M$306,8,TRUE)</f>
        <v>4.4223322820233077E-3</v>
      </c>
      <c r="I211" s="249">
        <f>VLOOKUP(A211,'[1]981800B'!$A$9:$M$306,9,TRUE)</f>
        <v>0</v>
      </c>
      <c r="J211" s="249">
        <f>VLOOKUP(A211,'[1]981800B'!$A$9:$M$306,10,TRUE)</f>
        <v>-0.12436875519516606</v>
      </c>
    </row>
    <row r="212" spans="1:10">
      <c r="A212" s="360" t="s">
        <v>514</v>
      </c>
      <c r="B212" s="359" t="s">
        <v>43</v>
      </c>
      <c r="C212" s="248" t="str">
        <f>VLOOKUP(A212,'[1]981800B'!$A$9:$M$306,3,TRUE)</f>
        <v>BLC</v>
      </c>
      <c r="D212" s="249">
        <f>VLOOKUP(A212,'[1]981800B'!$A$9:$M$306,4,TRUE)</f>
        <v>0.39252133254586963</v>
      </c>
      <c r="E212" s="249">
        <f>VLOOKUP(A212,'[1]981800B'!$A$9:$M$306,5,TRUE)</f>
        <v>0.4603468351469327</v>
      </c>
      <c r="F212" s="249">
        <f>VLOOKUP(A212,'[1]981800B'!$A$9:$M$306,6,TRUE)</f>
        <v>9.4080847958064873E-2</v>
      </c>
      <c r="G212" s="249">
        <f>VLOOKUP(A212,'[1]981800B'!$A$9:$M$306,7,TRUE)</f>
        <v>0.11808055645800587</v>
      </c>
      <c r="H212" s="249">
        <f>VLOOKUP(A212,'[1]981800B'!$A$9:$M$306,8,TRUE)</f>
        <v>4.9256143367425224E-2</v>
      </c>
      <c r="I212" s="249">
        <f>VLOOKUP(A212,'[1]981800B'!$A$9:$M$306,9,TRUE)</f>
        <v>1.0148693622960721E-3</v>
      </c>
      <c r="J212" s="249">
        <f>VLOOKUP(A212,'[1]981800B'!$A$9:$M$306,10,TRUE)</f>
        <v>-0.11530058483859419</v>
      </c>
    </row>
    <row r="213" spans="1:10">
      <c r="A213" s="360" t="s">
        <v>515</v>
      </c>
      <c r="B213" s="359" t="s">
        <v>44</v>
      </c>
      <c r="C213" s="248" t="str">
        <f>VLOOKUP(A213,'[1]981800B'!$A$9:$M$306,3,TRUE)</f>
        <v>BL  </v>
      </c>
      <c r="D213" s="249">
        <f>VLOOKUP(A213,'[1]981800B'!$A$9:$M$306,4,TRUE)</f>
        <v>0.43355930724510039</v>
      </c>
      <c r="E213" s="249">
        <f>VLOOKUP(A213,'[1]981800B'!$A$9:$M$306,5,TRUE)</f>
        <v>0.75281070690648477</v>
      </c>
      <c r="F213" s="249">
        <f>VLOOKUP(A213,'[1]981800B'!$A$9:$M$306,6,TRUE)</f>
        <v>2.3695238257518896E-2</v>
      </c>
      <c r="G213" s="249">
        <f>VLOOKUP(A213,'[1]981800B'!$A$9:$M$306,7,TRUE)</f>
        <v>0.26304376969639459</v>
      </c>
      <c r="H213" s="249">
        <f>VLOOKUP(A213,'[1]981800B'!$A$9:$M$306,8,TRUE)</f>
        <v>3.3607296894495341E-2</v>
      </c>
      <c r="I213" s="249">
        <f>VLOOKUP(A213,'[1]981800B'!$A$9:$M$306,9,TRUE)</f>
        <v>0.13945708385688127</v>
      </c>
      <c r="J213" s="249">
        <f>VLOOKUP(A213,'[1]981800B'!$A$9:$M$306,10,TRUE)</f>
        <v>-0.64617340285687541</v>
      </c>
    </row>
    <row r="214" spans="1:10">
      <c r="A214" s="360" t="s">
        <v>516</v>
      </c>
      <c r="B214" s="359" t="s">
        <v>45</v>
      </c>
      <c r="C214" s="248" t="str">
        <f>VLOOKUP(A214,'[1]981800B'!$A$9:$M$306,3,TRUE)</f>
        <v>BL  </v>
      </c>
      <c r="D214" s="249">
        <f>VLOOKUP(A214,'[1]981800B'!$A$9:$M$306,4,TRUE)</f>
        <v>0.47034941953105808</v>
      </c>
      <c r="E214" s="249">
        <f>VLOOKUP(A214,'[1]981800B'!$A$9:$M$306,5,TRUE)</f>
        <v>0.61892509159876963</v>
      </c>
      <c r="F214" s="249">
        <f>VLOOKUP(A214,'[1]981800B'!$A$9:$M$306,6,TRUE)</f>
        <v>2.3020750038527027E-3</v>
      </c>
      <c r="G214" s="249">
        <f>VLOOKUP(A214,'[1]981800B'!$A$9:$M$306,7,TRUE)</f>
        <v>0.11984430651065617</v>
      </c>
      <c r="H214" s="249">
        <f>VLOOKUP(A214,'[1]981800B'!$A$9:$M$306,8,TRUE)</f>
        <v>1.590364950931919E-2</v>
      </c>
      <c r="I214" s="249">
        <f>VLOOKUP(A214,'[1]981800B'!$A$9:$M$306,9,TRUE)</f>
        <v>0</v>
      </c>
      <c r="J214" s="249">
        <f>VLOOKUP(A214,'[1]981800B'!$A$9:$M$306,10,TRUE)</f>
        <v>-0.22732454215365563</v>
      </c>
    </row>
    <row r="215" spans="1:10">
      <c r="A215" s="360" t="s">
        <v>517</v>
      </c>
      <c r="B215" s="359" t="s">
        <v>46</v>
      </c>
      <c r="C215" s="248" t="str">
        <f>VLOOKUP(A215,'[1]981800B'!$A$9:$M$306,3,TRUE)</f>
        <v>BL  </v>
      </c>
      <c r="D215" s="249">
        <f>VLOOKUP(A215,'[1]981800B'!$A$9:$M$306,4,TRUE)</f>
        <v>0.45475050067184153</v>
      </c>
      <c r="E215" s="249">
        <f>VLOOKUP(A215,'[1]981800B'!$A$9:$M$306,5,TRUE)</f>
        <v>0.77722565022761192</v>
      </c>
      <c r="F215" s="249">
        <f>VLOOKUP(A215,'[1]981800B'!$A$9:$M$306,6,TRUE)</f>
        <v>4.3044936119624032E-2</v>
      </c>
      <c r="G215" s="249">
        <f>VLOOKUP(A215,'[1]981800B'!$A$9:$M$306,7,TRUE)</f>
        <v>0.12294956705679733</v>
      </c>
      <c r="H215" s="249">
        <f>VLOOKUP(A215,'[1]981800B'!$A$9:$M$306,8,TRUE)</f>
        <v>4.3408627258514432E-3</v>
      </c>
      <c r="I215" s="249">
        <f>VLOOKUP(A215,'[1]981800B'!$A$9:$M$306,9,TRUE)</f>
        <v>0</v>
      </c>
      <c r="J215" s="249">
        <f>VLOOKUP(A215,'[1]981800B'!$A$9:$M$306,10,TRUE)</f>
        <v>-0.40231151680172622</v>
      </c>
    </row>
    <row r="216" spans="1:10">
      <c r="A216" s="360" t="s">
        <v>518</v>
      </c>
      <c r="B216" s="359" t="s">
        <v>47</v>
      </c>
      <c r="C216" s="248" t="str">
        <f>VLOOKUP(A216,'[1]981800B'!$A$9:$M$306,3,TRUE)</f>
        <v>BL S</v>
      </c>
      <c r="D216" s="249">
        <f>VLOOKUP(A216,'[1]981800B'!$A$9:$M$306,4,TRUE)</f>
        <v>0.42116283485499034</v>
      </c>
      <c r="E216" s="249">
        <f>VLOOKUP(A216,'[1]981800B'!$A$9:$M$306,5,TRUE)</f>
        <v>0.48868881468093611</v>
      </c>
      <c r="F216" s="249">
        <f>VLOOKUP(A216,'[1]981800B'!$A$9:$M$306,6,TRUE)</f>
        <v>3.8101746202307163E-2</v>
      </c>
      <c r="G216" s="249">
        <f>VLOOKUP(A216,'[1]981800B'!$A$9:$M$306,7,TRUE)</f>
        <v>8.3996865347248706E-2</v>
      </c>
      <c r="H216" s="249">
        <f>VLOOKUP(A216,'[1]981800B'!$A$9:$M$306,8,TRUE)</f>
        <v>8.9037334231897528E-3</v>
      </c>
      <c r="I216" s="249">
        <f>VLOOKUP(A216,'[1]981800B'!$A$9:$M$306,9,TRUE)</f>
        <v>5.6193306385432977E-3</v>
      </c>
      <c r="J216" s="249">
        <f>VLOOKUP(A216,'[1]981800B'!$A$9:$M$306,10,TRUE)</f>
        <v>-4.6473325147215319E-2</v>
      </c>
    </row>
    <row r="217" spans="1:10">
      <c r="A217" s="360" t="s">
        <v>519</v>
      </c>
      <c r="B217" s="359" t="s">
        <v>48</v>
      </c>
      <c r="C217" s="373" t="str">
        <f>VLOOKUP(A217,'[1]981800B'!$A$9:$M$306,3,TRUE)</f>
        <v> L  </v>
      </c>
      <c r="D217" s="372">
        <f>VLOOKUP(A217,'[1]981800B'!$A$9:$M$306,4,TRUE)</f>
        <v>0.50750765667524855</v>
      </c>
      <c r="E217" s="372">
        <f>VLOOKUP(A217,'[1]981800B'!$A$9:$M$306,5,TRUE)</f>
        <v>0.68137371768026345</v>
      </c>
      <c r="F217" s="372">
        <f>VLOOKUP(A217,'[1]981800B'!$A$9:$M$306,6,TRUE)</f>
        <v>5.1761297437607857E-2</v>
      </c>
      <c r="G217" s="372">
        <f>VLOOKUP(A217,'[1]981800B'!$A$9:$M$306,7,TRUE)</f>
        <v>0.12560955268937687</v>
      </c>
      <c r="H217" s="372">
        <f>VLOOKUP(A217,'[1]981800B'!$A$9:$M$306,8,TRUE)</f>
        <v>1.632532312423416E-2</v>
      </c>
      <c r="I217" s="372">
        <f>VLOOKUP(A217,'[1]981800B'!$A$9:$M$306,9,TRUE)</f>
        <v>0</v>
      </c>
      <c r="J217" s="372">
        <f>VLOOKUP(A217,'[1]981800B'!$A$9:$M$306,10,TRUE)</f>
        <v>-0.38257754760673091</v>
      </c>
    </row>
    <row r="218" spans="1:10">
      <c r="A218" s="360" t="s">
        <v>520</v>
      </c>
      <c r="B218" s="359" t="s">
        <v>49</v>
      </c>
      <c r="C218" s="248" t="str">
        <f>VLOOKUP(A218,'[1]981800B'!$A$9:$M$306,3,TRUE)</f>
        <v>BL  </v>
      </c>
      <c r="D218" s="249">
        <f>VLOOKUP(A218,'[1]981800B'!$A$9:$M$306,4,TRUE)</f>
        <v>0.4420942113027595</v>
      </c>
      <c r="E218" s="249">
        <f>VLOOKUP(A218,'[1]981800B'!$A$9:$M$306,5,TRUE)</f>
        <v>0.42873135786935912</v>
      </c>
      <c r="F218" s="249">
        <f>VLOOKUP(A218,'[1]981800B'!$A$9:$M$306,6,TRUE)</f>
        <v>4.420072734612731E-2</v>
      </c>
      <c r="G218" s="249">
        <f>VLOOKUP(A218,'[1]981800B'!$A$9:$M$306,7,TRUE)</f>
        <v>9.8288574856038938E-2</v>
      </c>
      <c r="H218" s="249">
        <f>VLOOKUP(A218,'[1]981800B'!$A$9:$M$306,8,TRUE)</f>
        <v>1.4368732117378918E-2</v>
      </c>
      <c r="I218" s="249">
        <f>VLOOKUP(A218,'[1]981800B'!$A$9:$M$306,9,TRUE)</f>
        <v>5.0699548877611751E-3</v>
      </c>
      <c r="J218" s="249">
        <f>VLOOKUP(A218,'[1]981800B'!$A$9:$M$306,10,TRUE)</f>
        <v>-3.2753558379424903E-2</v>
      </c>
    </row>
    <row r="219" spans="1:10">
      <c r="A219" s="360" t="s">
        <v>521</v>
      </c>
      <c r="B219" s="359" t="s">
        <v>50</v>
      </c>
      <c r="C219" s="248" t="str">
        <f>VLOOKUP(A219,'[1]981800B'!$A$9:$M$306,3,TRUE)</f>
        <v>BL  </v>
      </c>
      <c r="D219" s="249">
        <f>VLOOKUP(A219,'[1]981800B'!$A$9:$M$306,4,TRUE)</f>
        <v>0.44023820571054845</v>
      </c>
      <c r="E219" s="249">
        <f>VLOOKUP(A219,'[1]981800B'!$A$9:$M$306,5,TRUE)</f>
        <v>0.47011890055994932</v>
      </c>
      <c r="F219" s="249">
        <f>VLOOKUP(A219,'[1]981800B'!$A$9:$M$306,6,TRUE)</f>
        <v>4.2347304327853344E-2</v>
      </c>
      <c r="G219" s="249">
        <f>VLOOKUP(A219,'[1]981800B'!$A$9:$M$306,7,TRUE)</f>
        <v>9.755614830455836E-2</v>
      </c>
      <c r="H219" s="249">
        <f>VLOOKUP(A219,'[1]981800B'!$A$9:$M$306,8,TRUE)</f>
        <v>1.1184618003009811E-2</v>
      </c>
      <c r="I219" s="249">
        <f>VLOOKUP(A219,'[1]981800B'!$A$9:$M$306,9,TRUE)</f>
        <v>0</v>
      </c>
      <c r="J219" s="249">
        <f>VLOOKUP(A219,'[1]981800B'!$A$9:$M$306,10,TRUE)</f>
        <v>-6.1445176905919226E-2</v>
      </c>
    </row>
    <row r="220" spans="1:10">
      <c r="A220" s="360" t="s">
        <v>522</v>
      </c>
      <c r="B220" s="359" t="s">
        <v>51</v>
      </c>
      <c r="C220" s="248" t="str">
        <f>VLOOKUP(A220,'[1]981800B'!$A$9:$M$306,3,TRUE)</f>
        <v>BL S</v>
      </c>
      <c r="D220" s="249">
        <f>VLOOKUP(A220,'[1]981800B'!$A$9:$M$306,4,TRUE)</f>
        <v>0.53192071345993985</v>
      </c>
      <c r="E220" s="249">
        <f>VLOOKUP(A220,'[1]981800B'!$A$9:$M$306,5,TRUE)</f>
        <v>0.5054138697906122</v>
      </c>
      <c r="F220" s="249">
        <f>VLOOKUP(A220,'[1]981800B'!$A$9:$M$306,6,TRUE)</f>
        <v>4.7056368826865529E-2</v>
      </c>
      <c r="G220" s="249">
        <f>VLOOKUP(A220,'[1]981800B'!$A$9:$M$306,7,TRUE)</f>
        <v>8.1006090335137934E-2</v>
      </c>
      <c r="H220" s="249">
        <f>VLOOKUP(A220,'[1]981800B'!$A$9:$M$306,8,TRUE)</f>
        <v>8.1255422485286537E-3</v>
      </c>
      <c r="I220" s="249">
        <f>VLOOKUP(A220,'[1]981800B'!$A$9:$M$306,9,TRUE)</f>
        <v>6.8402239310627576E-3</v>
      </c>
      <c r="J220" s="249">
        <f>VLOOKUP(A220,'[1]981800B'!$A$9:$M$306,10,TRUE)</f>
        <v>-0.18036280859214696</v>
      </c>
    </row>
    <row r="221" spans="1:10">
      <c r="A221" s="360" t="s">
        <v>523</v>
      </c>
      <c r="B221" s="359" t="s">
        <v>52</v>
      </c>
      <c r="C221" s="248" t="str">
        <f>VLOOKUP(A221,'[1]981800B'!$A$9:$M$306,3,TRUE)</f>
        <v>BL  </v>
      </c>
      <c r="D221" s="249">
        <f>VLOOKUP(A221,'[1]981800B'!$A$9:$M$306,4,TRUE)</f>
        <v>0.45059133091963788</v>
      </c>
      <c r="E221" s="249">
        <f>VLOOKUP(A221,'[1]981800B'!$A$9:$M$306,5,TRUE)</f>
        <v>0.51835843803955006</v>
      </c>
      <c r="F221" s="249">
        <f>VLOOKUP(A221,'[1]981800B'!$A$9:$M$306,6,TRUE)</f>
        <v>4.5251165860378077E-3</v>
      </c>
      <c r="G221" s="249">
        <f>VLOOKUP(A221,'[1]981800B'!$A$9:$M$306,7,TRUE)</f>
        <v>9.6113720459206783E-2</v>
      </c>
      <c r="H221" s="249">
        <f>VLOOKUP(A221,'[1]981800B'!$A$9:$M$306,8,TRUE)</f>
        <v>1.5870483822880629E-2</v>
      </c>
      <c r="I221" s="249">
        <f>VLOOKUP(A221,'[1]981800B'!$A$9:$M$306,9,TRUE)</f>
        <v>0</v>
      </c>
      <c r="J221" s="249">
        <f>VLOOKUP(A221,'[1]981800B'!$A$9:$M$306,10,TRUE)</f>
        <v>-8.5459089827313178E-2</v>
      </c>
    </row>
    <row r="222" spans="1:10">
      <c r="A222" s="360" t="s">
        <v>524</v>
      </c>
      <c r="B222" s="359" t="s">
        <v>53</v>
      </c>
      <c r="C222" s="248" t="str">
        <f>VLOOKUP(A222,'[1]981800B'!$A$9:$M$306,3,TRUE)</f>
        <v>BL S</v>
      </c>
      <c r="D222" s="249">
        <f>VLOOKUP(A222,'[1]981800B'!$A$9:$M$306,4,TRUE)</f>
        <v>0.49955420110054088</v>
      </c>
      <c r="E222" s="249">
        <f>VLOOKUP(A222,'[1]981800B'!$A$9:$M$306,5,TRUE)</f>
        <v>0.53699074331870034</v>
      </c>
      <c r="F222" s="249">
        <f>VLOOKUP(A222,'[1]981800B'!$A$9:$M$306,6,TRUE)</f>
        <v>9.7820117043919338E-3</v>
      </c>
      <c r="G222" s="249">
        <f>VLOOKUP(A222,'[1]981800B'!$A$9:$M$306,7,TRUE)</f>
        <v>0.11038471160701593</v>
      </c>
      <c r="H222" s="249">
        <f>VLOOKUP(A222,'[1]981800B'!$A$9:$M$306,8,TRUE)</f>
        <v>5.1508030119874031E-3</v>
      </c>
      <c r="I222" s="249">
        <f>VLOOKUP(A222,'[1]981800B'!$A$9:$M$306,9,TRUE)</f>
        <v>1.8708130401325814E-4</v>
      </c>
      <c r="J222" s="249">
        <f>VLOOKUP(A222,'[1]981800B'!$A$9:$M$306,10,TRUE)</f>
        <v>-0.16204955204664981</v>
      </c>
    </row>
    <row r="223" spans="1:10">
      <c r="A223" s="360" t="s">
        <v>525</v>
      </c>
      <c r="B223" s="359" t="s">
        <v>649</v>
      </c>
      <c r="C223" s="248" t="str">
        <f>VLOOKUP(A223,'[1]981800B'!$A$9:$M$306,3,TRUE)</f>
        <v>BL  </v>
      </c>
      <c r="D223" s="249">
        <f>VLOOKUP(A223,'[1]981800B'!$A$9:$M$306,4,TRUE)</f>
        <v>0.4927161608060272</v>
      </c>
      <c r="E223" s="249">
        <f>VLOOKUP(A223,'[1]981800B'!$A$9:$M$306,5,TRUE)</f>
        <v>0.52427270094723288</v>
      </c>
      <c r="F223" s="249">
        <f>VLOOKUP(A223,'[1]981800B'!$A$9:$M$306,6,TRUE)</f>
        <v>6.3494209554223635E-2</v>
      </c>
      <c r="G223" s="249">
        <f>VLOOKUP(A223,'[1]981800B'!$A$9:$M$306,7,TRUE)</f>
        <v>9.6567416249301166E-2</v>
      </c>
      <c r="H223" s="249">
        <f>VLOOKUP(A223,'[1]981800B'!$A$9:$M$306,8,TRUE)</f>
        <v>1.8431559362329823E-2</v>
      </c>
      <c r="I223" s="249">
        <f>VLOOKUP(A223,'[1]981800B'!$A$9:$M$306,9,TRUE)</f>
        <v>2.5656651138263577E-2</v>
      </c>
      <c r="J223" s="249">
        <f>VLOOKUP(A223,'[1]981800B'!$A$9:$M$306,10,TRUE)</f>
        <v>-0.22113869805737832</v>
      </c>
    </row>
    <row r="224" spans="1:10">
      <c r="A224" s="360" t="s">
        <v>526</v>
      </c>
      <c r="B224" s="359" t="s">
        <v>54</v>
      </c>
      <c r="C224" s="248" t="str">
        <f>VLOOKUP(A224,'[1]981800B'!$A$9:$M$306,3,TRUE)</f>
        <v>BL  </v>
      </c>
      <c r="D224" s="249">
        <f>VLOOKUP(A224,'[1]981800B'!$A$9:$M$306,4,TRUE)</f>
        <v>0.42784932023729644</v>
      </c>
      <c r="E224" s="249">
        <f>VLOOKUP(A224,'[1]981800B'!$A$9:$M$306,5,TRUE)</f>
        <v>0.65676274109339761</v>
      </c>
      <c r="F224" s="249">
        <f>VLOOKUP(A224,'[1]981800B'!$A$9:$M$306,6,TRUE)</f>
        <v>2.6712135842920356E-2</v>
      </c>
      <c r="G224" s="249">
        <f>VLOOKUP(A224,'[1]981800B'!$A$9:$M$306,7,TRUE)</f>
        <v>0.1607181307229294</v>
      </c>
      <c r="H224" s="249">
        <f>VLOOKUP(A224,'[1]981800B'!$A$9:$M$306,8,TRUE)</f>
        <v>1.7738607893217059E-2</v>
      </c>
      <c r="I224" s="249">
        <f>VLOOKUP(A224,'[1]981800B'!$A$9:$M$306,9,TRUE)</f>
        <v>0</v>
      </c>
      <c r="J224" s="249">
        <f>VLOOKUP(A224,'[1]981800B'!$A$9:$M$306,10,TRUE)</f>
        <v>-0.28978093578976077</v>
      </c>
    </row>
    <row r="225" spans="1:10">
      <c r="A225" s="360" t="s">
        <v>527</v>
      </c>
      <c r="B225" s="359" t="s">
        <v>656</v>
      </c>
      <c r="C225" s="248" t="str">
        <f>VLOOKUP(A225,'[1]981800B'!$A$9:$M$306,3,TRUE)</f>
        <v>BL  </v>
      </c>
      <c r="D225" s="249">
        <f>VLOOKUP(A225,'[1]981800B'!$A$9:$M$306,4,TRUE)</f>
        <v>0.40541605000229247</v>
      </c>
      <c r="E225" s="249">
        <f>VLOOKUP(A225,'[1]981800B'!$A$9:$M$306,5,TRUE)</f>
        <v>0.42149790062936043</v>
      </c>
      <c r="F225" s="249">
        <f>VLOOKUP(A225,'[1]981800B'!$A$9:$M$306,6,TRUE)</f>
        <v>4.4489090685920003E-2</v>
      </c>
      <c r="G225" s="249">
        <f>VLOOKUP(A225,'[1]981800B'!$A$9:$M$306,7,TRUE)</f>
        <v>0.10803668260780977</v>
      </c>
      <c r="H225" s="249">
        <f>VLOOKUP(A225,'[1]981800B'!$A$9:$M$306,8,TRUE)</f>
        <v>1.4603233808428324E-2</v>
      </c>
      <c r="I225" s="249">
        <f>VLOOKUP(A225,'[1]981800B'!$A$9:$M$306,9,TRUE)</f>
        <v>3.4876200494624109E-2</v>
      </c>
      <c r="J225" s="249">
        <f>VLOOKUP(A225,'[1]981800B'!$A$9:$M$306,10,TRUE)</f>
        <v>-2.8919158228435261E-2</v>
      </c>
    </row>
    <row r="226" spans="1:10">
      <c r="A226" s="360" t="s">
        <v>528</v>
      </c>
      <c r="B226" s="359" t="s">
        <v>55</v>
      </c>
      <c r="C226" s="248" t="str">
        <f>VLOOKUP(A226,'[1]981800B'!$A$9:$M$306,3,TRUE)</f>
        <v>BL SC</v>
      </c>
      <c r="D226" s="249">
        <f>VLOOKUP(A226,'[1]981800B'!$A$9:$M$306,4,TRUE)</f>
        <v>0.38807113421693806</v>
      </c>
      <c r="E226" s="249">
        <f>VLOOKUP(A226,'[1]981800B'!$A$9:$M$306,5,TRUE)</f>
        <v>0.55043871529845334</v>
      </c>
      <c r="F226" s="249">
        <f>VLOOKUP(A226,'[1]981800B'!$A$9:$M$306,6,TRUE)</f>
        <v>2.4431169045276434E-2</v>
      </c>
      <c r="G226" s="249">
        <f>VLOOKUP(A226,'[1]981800B'!$A$9:$M$306,7,TRUE)</f>
        <v>0.14961871703140922</v>
      </c>
      <c r="H226" s="249">
        <f>VLOOKUP(A226,'[1]981800B'!$A$9:$M$306,8,TRUE)</f>
        <v>0.10428906722871335</v>
      </c>
      <c r="I226" s="249">
        <f>VLOOKUP(A226,'[1]981800B'!$A$9:$M$306,9,TRUE)</f>
        <v>0</v>
      </c>
      <c r="J226" s="249">
        <f>VLOOKUP(A226,'[1]981800B'!$A$9:$M$306,10,TRUE)</f>
        <v>-0.21684880282079036</v>
      </c>
    </row>
    <row r="227" spans="1:10">
      <c r="A227" s="360" t="s">
        <v>529</v>
      </c>
      <c r="B227" s="359" t="s">
        <v>56</v>
      </c>
      <c r="C227" s="248" t="str">
        <f>VLOOKUP(A227,'[1]981800B'!$A$9:$M$306,3,TRUE)</f>
        <v>BLC</v>
      </c>
      <c r="D227" s="249">
        <f>VLOOKUP(A227,'[1]981800B'!$A$9:$M$306,4,TRUE)</f>
        <v>0.40572594984170218</v>
      </c>
      <c r="E227" s="249">
        <f>VLOOKUP(A227,'[1]981800B'!$A$9:$M$306,5,TRUE)</f>
        <v>0.49480838844027608</v>
      </c>
      <c r="F227" s="249">
        <f>VLOOKUP(A227,'[1]981800B'!$A$9:$M$306,6,TRUE)</f>
        <v>8.855206862303662E-2</v>
      </c>
      <c r="G227" s="249">
        <f>VLOOKUP(A227,'[1]981800B'!$A$9:$M$306,7,TRUE)</f>
        <v>0.10811619417934798</v>
      </c>
      <c r="H227" s="249">
        <f>VLOOKUP(A227,'[1]981800B'!$A$9:$M$306,8,TRUE)</f>
        <v>4.8669323781888084E-3</v>
      </c>
      <c r="I227" s="249">
        <f>VLOOKUP(A227,'[1]981800B'!$A$9:$M$306,9,TRUE)</f>
        <v>1.3155058184923431E-2</v>
      </c>
      <c r="J227" s="249">
        <f>VLOOKUP(A227,'[1]981800B'!$A$9:$M$306,10,TRUE)</f>
        <v>-0.11522459164747502</v>
      </c>
    </row>
    <row r="228" spans="1:10">
      <c r="A228" s="360" t="s">
        <v>530</v>
      </c>
      <c r="B228" s="359" t="s">
        <v>57</v>
      </c>
      <c r="C228" s="248" t="str">
        <f>VLOOKUP(A228,'[1]981800B'!$A$9:$M$306,3,TRUE)</f>
        <v>BL  </v>
      </c>
      <c r="D228" s="249">
        <f>VLOOKUP(A228,'[1]981800B'!$A$9:$M$306,4,TRUE)</f>
        <v>0.44406638536790177</v>
      </c>
      <c r="E228" s="249">
        <f>VLOOKUP(A228,'[1]981800B'!$A$9:$M$306,5,TRUE)</f>
        <v>1.7272089901545431</v>
      </c>
      <c r="F228" s="249">
        <f>VLOOKUP(A228,'[1]981800B'!$A$9:$M$306,6,TRUE)</f>
        <v>5.0426688737142483E-2</v>
      </c>
      <c r="G228" s="249">
        <f>VLOOKUP(A228,'[1]981800B'!$A$9:$M$306,7,TRUE)</f>
        <v>1.009775325265063</v>
      </c>
      <c r="H228" s="249">
        <f>VLOOKUP(A228,'[1]981800B'!$A$9:$M$306,8,TRUE)</f>
        <v>1.9757210508569063E-2</v>
      </c>
      <c r="I228" s="249">
        <f>VLOOKUP(A228,'[1]981800B'!$A$9:$M$306,9,TRUE)</f>
        <v>4.9906293150952505E-2</v>
      </c>
      <c r="J228" s="249">
        <f>VLOOKUP(A228,'[1]981800B'!$A$9:$M$306,10,TRUE)</f>
        <v>-2.3011408931841721</v>
      </c>
    </row>
    <row r="229" spans="1:10">
      <c r="A229" s="360" t="s">
        <v>531</v>
      </c>
      <c r="B229" s="359" t="s">
        <v>58</v>
      </c>
      <c r="C229" s="248" t="str">
        <f>VLOOKUP(A229,'[1]981800B'!$A$9:$M$306,3,TRUE)</f>
        <v>BL S</v>
      </c>
      <c r="D229" s="249">
        <f>VLOOKUP(A229,'[1]981800B'!$A$9:$M$306,4,TRUE)</f>
        <v>0.47735315755892843</v>
      </c>
      <c r="E229" s="249">
        <f>VLOOKUP(A229,'[1]981800B'!$A$9:$M$306,5,TRUE)</f>
        <v>0.47655026120812627</v>
      </c>
      <c r="F229" s="249">
        <f>VLOOKUP(A229,'[1]981800B'!$A$9:$M$306,6,TRUE)</f>
        <v>4.271606314472802E-2</v>
      </c>
      <c r="G229" s="249">
        <f>VLOOKUP(A229,'[1]981800B'!$A$9:$M$306,7,TRUE)</f>
        <v>0.11700272662703244</v>
      </c>
      <c r="H229" s="249">
        <f>VLOOKUP(A229,'[1]981800B'!$A$9:$M$306,8,TRUE)</f>
        <v>2.0414149019066619E-2</v>
      </c>
      <c r="I229" s="249">
        <f>VLOOKUP(A229,'[1]981800B'!$A$9:$M$306,9,TRUE)</f>
        <v>0</v>
      </c>
      <c r="J229" s="249">
        <f>VLOOKUP(A229,'[1]981800B'!$A$9:$M$306,10,TRUE)</f>
        <v>-0.13403635755788176</v>
      </c>
    </row>
    <row r="230" spans="1:10">
      <c r="A230" s="360" t="s">
        <v>532</v>
      </c>
      <c r="B230" s="359" t="s">
        <v>59</v>
      </c>
      <c r="C230" s="248" t="str">
        <f>VLOOKUP(A230,'[1]981800B'!$A$9:$M$306,3,TRUE)</f>
        <v>BL S</v>
      </c>
      <c r="D230" s="249">
        <f>VLOOKUP(A230,'[1]981800B'!$A$9:$M$306,4,TRUE)</f>
        <v>0.58559307221718038</v>
      </c>
      <c r="E230" s="249">
        <f>VLOOKUP(A230,'[1]981800B'!$A$9:$M$306,5,TRUE)</f>
        <v>0.65170888608540134</v>
      </c>
      <c r="F230" s="249">
        <f>VLOOKUP(A230,'[1]981800B'!$A$9:$M$306,6,TRUE)</f>
        <v>2.2173084787033608E-2</v>
      </c>
      <c r="G230" s="249">
        <f>VLOOKUP(A230,'[1]981800B'!$A$9:$M$306,7,TRUE)</f>
        <v>0.21945378742937091</v>
      </c>
      <c r="H230" s="249">
        <f>VLOOKUP(A230,'[1]981800B'!$A$9:$M$306,8,TRUE)</f>
        <v>4.0021046139181837E-2</v>
      </c>
      <c r="I230" s="249">
        <f>VLOOKUP(A230,'[1]981800B'!$A$9:$M$306,9,TRUE)</f>
        <v>2.0469717259797064E-2</v>
      </c>
      <c r="J230" s="249">
        <f>VLOOKUP(A230,'[1]981800B'!$A$9:$M$306,10,TRUE)</f>
        <v>-0.53941959391796479</v>
      </c>
    </row>
    <row r="231" spans="1:10">
      <c r="A231" s="360" t="s">
        <v>533</v>
      </c>
      <c r="B231" s="359" t="s">
        <v>60</v>
      </c>
      <c r="C231" s="248" t="str">
        <f>VLOOKUP(A231,'[1]981800B'!$A$9:$M$306,3,TRUE)</f>
        <v>BL  </v>
      </c>
      <c r="D231" s="249">
        <f>VLOOKUP(A231,'[1]981800B'!$A$9:$M$306,4,TRUE)</f>
        <v>0.5160323698237067</v>
      </c>
      <c r="E231" s="249">
        <f>VLOOKUP(A231,'[1]981800B'!$A$9:$M$306,5,TRUE)</f>
        <v>0.87008163540264527</v>
      </c>
      <c r="F231" s="249">
        <f>VLOOKUP(A231,'[1]981800B'!$A$9:$M$306,6,TRUE)</f>
        <v>3.6231852313195936E-2</v>
      </c>
      <c r="G231" s="249">
        <f>VLOOKUP(A231,'[1]981800B'!$A$9:$M$306,7,TRUE)</f>
        <v>0.19051849297897513</v>
      </c>
      <c r="H231" s="249">
        <f>VLOOKUP(A231,'[1]981800B'!$A$9:$M$306,8,TRUE)</f>
        <v>6.5686060981269695E-3</v>
      </c>
      <c r="I231" s="249">
        <f>VLOOKUP(A231,'[1]981800B'!$A$9:$M$306,9,TRUE)</f>
        <v>0</v>
      </c>
      <c r="J231" s="249">
        <f>VLOOKUP(A231,'[1]981800B'!$A$9:$M$306,10,TRUE)</f>
        <v>-0.61943295661664988</v>
      </c>
    </row>
    <row r="232" spans="1:10">
      <c r="A232" s="360" t="s">
        <v>534</v>
      </c>
      <c r="B232" s="359" t="s">
        <v>61</v>
      </c>
      <c r="C232" s="248" t="str">
        <f>VLOOKUP(A232,'[1]981800B'!$A$9:$M$306,3,TRUE)</f>
        <v>BL</v>
      </c>
      <c r="D232" s="249">
        <f>VLOOKUP(A232,'[1]981800B'!$A$9:$M$306,4,TRUE)</f>
        <v>0.50565910577459949</v>
      </c>
      <c r="E232" s="249">
        <f>VLOOKUP(A232,'[1]981800B'!$A$9:$M$306,5,TRUE)</f>
        <v>0.68731354271463763</v>
      </c>
      <c r="F232" s="249">
        <f>VLOOKUP(A232,'[1]981800B'!$A$9:$M$306,6,TRUE)</f>
        <v>8.859966387809939E-3</v>
      </c>
      <c r="G232" s="249">
        <f>VLOOKUP(A232,'[1]981800B'!$A$9:$M$306,7,TRUE)</f>
        <v>0.10359078086754037</v>
      </c>
      <c r="H232" s="249">
        <f>VLOOKUP(A232,'[1]981800B'!$A$9:$M$306,8,TRUE)</f>
        <v>5.1858738869928738E-3</v>
      </c>
      <c r="I232" s="249">
        <f>VLOOKUP(A232,'[1]981800B'!$A$9:$M$306,9,TRUE)</f>
        <v>0</v>
      </c>
      <c r="J232" s="249">
        <f>VLOOKUP(A232,'[1]981800B'!$A$9:$M$306,10,TRUE)</f>
        <v>-0.31060926963158048</v>
      </c>
    </row>
    <row r="233" spans="1:10">
      <c r="A233" s="360" t="s">
        <v>535</v>
      </c>
      <c r="B233" s="359" t="s">
        <v>62</v>
      </c>
      <c r="C233" s="248" t="str">
        <f>VLOOKUP(A233,'[1]981800B'!$A$9:$M$306,3,TRUE)</f>
        <v>BL  </v>
      </c>
      <c r="D233" s="249">
        <f>VLOOKUP(A233,'[1]981800B'!$A$9:$M$306,4,TRUE)</f>
        <v>0.84702057456328572</v>
      </c>
      <c r="E233" s="249">
        <f>VLOOKUP(A233,'[1]981800B'!$A$9:$M$306,5,TRUE)</f>
        <v>0.57005334701769872</v>
      </c>
      <c r="F233" s="249">
        <f>VLOOKUP(A233,'[1]981800B'!$A$9:$M$306,6,TRUE)</f>
        <v>9.3261000259082655E-3</v>
      </c>
      <c r="G233" s="249">
        <f>VLOOKUP(A233,'[1]981800B'!$A$9:$M$306,7,TRUE)</f>
        <v>0.1381163204312176</v>
      </c>
      <c r="H233" s="249">
        <f>VLOOKUP(A233,'[1]981800B'!$A$9:$M$306,8,TRUE)</f>
        <v>1.441384801751759E-2</v>
      </c>
      <c r="I233" s="249">
        <f>VLOOKUP(A233,'[1]981800B'!$A$9:$M$306,9,TRUE)</f>
        <v>0</v>
      </c>
      <c r="J233" s="249">
        <f>VLOOKUP(A233,'[1]981800B'!$A$9:$M$306,10,TRUE)</f>
        <v>-0.57893019005562796</v>
      </c>
    </row>
    <row r="234" spans="1:10">
      <c r="A234" s="360" t="s">
        <v>536</v>
      </c>
      <c r="B234" s="359" t="s">
        <v>63</v>
      </c>
      <c r="C234" s="248" t="str">
        <f>VLOOKUP(A234,'[1]981800B'!$A$9:$M$306,3,TRUE)</f>
        <v>BL  </v>
      </c>
      <c r="D234" s="249">
        <f>VLOOKUP(A234,'[1]981800B'!$A$9:$M$306,4,TRUE)</f>
        <v>0.66811140682262149</v>
      </c>
      <c r="E234" s="249">
        <f>VLOOKUP(A234,'[1]981800B'!$A$9:$M$306,5,TRUE)</f>
        <v>0.68210828791602374</v>
      </c>
      <c r="F234" s="249">
        <f>VLOOKUP(A234,'[1]981800B'!$A$9:$M$306,6,TRUE)</f>
        <v>0.1896887729748275</v>
      </c>
      <c r="G234" s="249">
        <f>VLOOKUP(A234,'[1]981800B'!$A$9:$M$306,7,TRUE)</f>
        <v>0.29817137988644987</v>
      </c>
      <c r="H234" s="249">
        <f>VLOOKUP(A234,'[1]981800B'!$A$9:$M$306,8,TRUE)</f>
        <v>2.2002039488195142E-2</v>
      </c>
      <c r="I234" s="249">
        <f>VLOOKUP(A234,'[1]981800B'!$A$9:$M$306,9,TRUE)</f>
        <v>0</v>
      </c>
      <c r="J234" s="249">
        <f>VLOOKUP(A234,'[1]981800B'!$A$9:$M$306,10,TRUE)</f>
        <v>-0.86008188708811761</v>
      </c>
    </row>
    <row r="235" spans="1:10">
      <c r="A235" s="360" t="s">
        <v>537</v>
      </c>
      <c r="B235" s="359" t="s">
        <v>654</v>
      </c>
      <c r="C235" s="248" t="str">
        <f>VLOOKUP(A235,'[1]981800B'!$A$9:$M$306,3,TRUE)</f>
        <v>BL  </v>
      </c>
      <c r="D235" s="249">
        <f>VLOOKUP(A235,'[1]981800B'!$A$9:$M$306,4,TRUE)</f>
        <v>1.1644109553284414</v>
      </c>
      <c r="E235" s="249">
        <f>VLOOKUP(A235,'[1]981800B'!$A$9:$M$306,5,TRUE)</f>
        <v>1.9149464561074923</v>
      </c>
      <c r="F235" s="249">
        <f>VLOOKUP(A235,'[1]981800B'!$A$9:$M$306,6,TRUE)</f>
        <v>5.2804737519569055E-3</v>
      </c>
      <c r="G235" s="249">
        <f>VLOOKUP(A235,'[1]981800B'!$A$9:$M$306,7,TRUE)</f>
        <v>0.4881228934546743</v>
      </c>
      <c r="H235" s="249">
        <f>VLOOKUP(A235,'[1]981800B'!$A$9:$M$306,8,TRUE)</f>
        <v>8.3502864766801244E-3</v>
      </c>
      <c r="I235" s="249">
        <f>VLOOKUP(A235,'[1]981800B'!$A$9:$M$306,9,TRUE)</f>
        <v>0</v>
      </c>
      <c r="J235" s="249">
        <f>VLOOKUP(A235,'[1]981800B'!$A$9:$M$306,10,TRUE)</f>
        <v>-2.581111065119245</v>
      </c>
    </row>
    <row r="236" spans="1:10">
      <c r="A236" s="360" t="s">
        <v>538</v>
      </c>
      <c r="B236" s="359" t="s">
        <v>651</v>
      </c>
      <c r="C236" s="248" t="str">
        <f>VLOOKUP(A236,'[1]981800B'!$A$9:$M$306,3,TRUE)</f>
        <v>BL  </v>
      </c>
      <c r="D236" s="249">
        <f>VLOOKUP(A236,'[1]981800B'!$A$9:$M$306,4,TRUE)</f>
        <v>0.7656483084331781</v>
      </c>
      <c r="E236" s="249">
        <f>VLOOKUP(A236,'[1]981800B'!$A$9:$M$306,5,TRUE)</f>
        <v>0.62024711710466318</v>
      </c>
      <c r="F236" s="249">
        <f>VLOOKUP(A236,'[1]981800B'!$A$9:$M$306,6,TRUE)</f>
        <v>1.1256135630708793E-3</v>
      </c>
      <c r="G236" s="249">
        <f>VLOOKUP(A236,'[1]981800B'!$A$9:$M$306,7,TRUE)</f>
        <v>0.17702109728495113</v>
      </c>
      <c r="H236" s="249">
        <f>VLOOKUP(A236,'[1]981800B'!$A$9:$M$306,8,TRUE)</f>
        <v>2.7056197115969866E-2</v>
      </c>
      <c r="I236" s="249">
        <f>VLOOKUP(A236,'[1]981800B'!$A$9:$M$306,9,TRUE)</f>
        <v>0</v>
      </c>
      <c r="J236" s="249">
        <f>VLOOKUP(A236,'[1]981800B'!$A$9:$M$306,10,TRUE)</f>
        <v>-0.59109833350183294</v>
      </c>
    </row>
    <row r="237" spans="1:10">
      <c r="A237" s="360" t="s">
        <v>539</v>
      </c>
      <c r="B237" s="359" t="s">
        <v>64</v>
      </c>
      <c r="C237" s="248" t="str">
        <f>VLOOKUP(A237,'[1]981800B'!$A$9:$M$306,3,TRUE)</f>
        <v>BL  </v>
      </c>
      <c r="D237" s="249">
        <f>VLOOKUP(A237,'[1]981800B'!$A$9:$M$306,4,TRUE)</f>
        <v>0.58131509067000298</v>
      </c>
      <c r="E237" s="249">
        <f>VLOOKUP(A237,'[1]981800B'!$A$9:$M$306,5,TRUE)</f>
        <v>0.43446228483157973</v>
      </c>
      <c r="F237" s="249">
        <f>VLOOKUP(A237,'[1]981800B'!$A$9:$M$306,6,TRUE)</f>
        <v>3.7696643766339834E-2</v>
      </c>
      <c r="G237" s="249">
        <f>VLOOKUP(A237,'[1]981800B'!$A$9:$M$306,7,TRUE)</f>
        <v>0.12030736851394622</v>
      </c>
      <c r="H237" s="249">
        <f>VLOOKUP(A237,'[1]981800B'!$A$9:$M$306,8,TRUE)</f>
        <v>5.2512639177398866E-3</v>
      </c>
      <c r="I237" s="249">
        <f>VLOOKUP(A237,'[1]981800B'!$A$9:$M$306,9,TRUE)</f>
        <v>0</v>
      </c>
      <c r="J237" s="249">
        <f>VLOOKUP(A237,'[1]981800B'!$A$9:$M$306,10,TRUE)</f>
        <v>-0.17903265169960894</v>
      </c>
    </row>
    <row r="238" spans="1:10">
      <c r="A238" s="360" t="s">
        <v>540</v>
      </c>
      <c r="B238" s="359" t="s">
        <v>65</v>
      </c>
      <c r="C238" s="248" t="str">
        <f>VLOOKUP(A238,'[1]981800B'!$A$9:$M$306,3,TRUE)</f>
        <v>BL  </v>
      </c>
      <c r="D238" s="249">
        <f>VLOOKUP(A238,'[1]981800B'!$A$9:$M$306,4,TRUE)</f>
        <v>0.54790978883189922</v>
      </c>
      <c r="E238" s="249">
        <f>VLOOKUP(A238,'[1]981800B'!$A$9:$M$306,5,TRUE)</f>
        <v>0.69130888288820558</v>
      </c>
      <c r="F238" s="249">
        <f>VLOOKUP(A238,'[1]981800B'!$A$9:$M$306,6,TRUE)</f>
        <v>7.4667140781631697E-3</v>
      </c>
      <c r="G238" s="249">
        <f>VLOOKUP(A238,'[1]981800B'!$A$9:$M$306,7,TRUE)</f>
        <v>0.22731843139256999</v>
      </c>
      <c r="H238" s="249">
        <f>VLOOKUP(A238,'[1]981800B'!$A$9:$M$306,8,TRUE)</f>
        <v>3.9990835898662362E-2</v>
      </c>
      <c r="I238" s="249">
        <f>VLOOKUP(A238,'[1]981800B'!$A$9:$M$306,9,TRUE)</f>
        <v>0</v>
      </c>
      <c r="J238" s="249">
        <f>VLOOKUP(A238,'[1]981800B'!$A$9:$M$306,10,TRUE)</f>
        <v>-0.5139946530895001</v>
      </c>
    </row>
    <row r="239" spans="1:10">
      <c r="A239" s="360" t="s">
        <v>541</v>
      </c>
      <c r="B239" s="359" t="s">
        <v>66</v>
      </c>
      <c r="C239" s="248" t="str">
        <f>VLOOKUP(A239,'[1]981800B'!$A$9:$M$306,3,TRUE)</f>
        <v>BL  </v>
      </c>
      <c r="D239" s="249">
        <f>VLOOKUP(A239,'[1]981800B'!$A$9:$M$306,4,TRUE)</f>
        <v>0.44099301741081087</v>
      </c>
      <c r="E239" s="249">
        <f>VLOOKUP(A239,'[1]981800B'!$A$9:$M$306,5,TRUE)</f>
        <v>0.48848730724875122</v>
      </c>
      <c r="F239" s="249">
        <f>VLOOKUP(A239,'[1]981800B'!$A$9:$M$306,6,TRUE)</f>
        <v>3.4029014947692983E-2</v>
      </c>
      <c r="G239" s="249">
        <f>VLOOKUP(A239,'[1]981800B'!$A$9:$M$306,7,TRUE)</f>
        <v>9.1898707657542808E-2</v>
      </c>
      <c r="H239" s="249">
        <f>VLOOKUP(A239,'[1]981800B'!$A$9:$M$306,8,TRUE)</f>
        <v>9.3049026735950741E-3</v>
      </c>
      <c r="I239" s="249">
        <f>VLOOKUP(A239,'[1]981800B'!$A$9:$M$306,9,TRUE)</f>
        <v>0</v>
      </c>
      <c r="J239" s="249">
        <f>VLOOKUP(A239,'[1]981800B'!$A$9:$M$306,10,TRUE)</f>
        <v>-6.471294993839305E-2</v>
      </c>
    </row>
    <row r="240" spans="1:10">
      <c r="A240" s="360" t="s">
        <v>542</v>
      </c>
      <c r="B240" s="359" t="s">
        <v>67</v>
      </c>
      <c r="C240" s="248" t="str">
        <f>VLOOKUP(A240,'[1]981800B'!$A$9:$M$306,3,TRUE)</f>
        <v>BL  </v>
      </c>
      <c r="D240" s="249">
        <f>VLOOKUP(A240,'[1]981800B'!$A$9:$M$306,4,TRUE)</f>
        <v>0.43296324469198771</v>
      </c>
      <c r="E240" s="249">
        <f>VLOOKUP(A240,'[1]981800B'!$A$9:$M$306,5,TRUE)</f>
        <v>0.48505200361462081</v>
      </c>
      <c r="F240" s="249">
        <f>VLOOKUP(A240,'[1]981800B'!$A$9:$M$306,6,TRUE)</f>
        <v>5.4874944474358978E-2</v>
      </c>
      <c r="G240" s="249">
        <f>VLOOKUP(A240,'[1]981800B'!$A$9:$M$306,7,TRUE)</f>
        <v>0.10578450840691807</v>
      </c>
      <c r="H240" s="249">
        <f>VLOOKUP(A240,'[1]981800B'!$A$9:$M$306,8,TRUE)</f>
        <v>4.2320457737674306E-3</v>
      </c>
      <c r="I240" s="249">
        <f>VLOOKUP(A240,'[1]981800B'!$A$9:$M$306,9,TRUE)</f>
        <v>2.4264674211544397E-3</v>
      </c>
      <c r="J240" s="249">
        <f>VLOOKUP(A240,'[1]981800B'!$A$9:$M$306,10,TRUE)</f>
        <v>-8.5333214382807263E-2</v>
      </c>
    </row>
    <row r="241" spans="1:10">
      <c r="A241" s="360" t="s">
        <v>543</v>
      </c>
      <c r="B241" s="359" t="s">
        <v>68</v>
      </c>
      <c r="C241" s="248" t="str">
        <f>VLOOKUP(A241,'[1]981800B'!$A$9:$M$306,3,TRUE)</f>
        <v>BL S</v>
      </c>
      <c r="D241" s="249">
        <f>VLOOKUP(A241,'[1]981800B'!$A$9:$M$306,4,TRUE)</f>
        <v>0.4102998312776035</v>
      </c>
      <c r="E241" s="249">
        <f>VLOOKUP(A241,'[1]981800B'!$A$9:$M$306,5,TRUE)</f>
        <v>0.46839121237169945</v>
      </c>
      <c r="F241" s="249">
        <f>VLOOKUP(A241,'[1]981800B'!$A$9:$M$306,6,TRUE)</f>
        <v>3.1695468224890638E-2</v>
      </c>
      <c r="G241" s="249">
        <f>VLOOKUP(A241,'[1]981800B'!$A$9:$M$306,7,TRUE)</f>
        <v>8.1221618615558017E-2</v>
      </c>
      <c r="H241" s="249">
        <f>VLOOKUP(A241,'[1]981800B'!$A$9:$M$306,8,TRUE)</f>
        <v>3.2165079662636778E-2</v>
      </c>
      <c r="I241" s="249">
        <f>VLOOKUP(A241,'[1]981800B'!$A$9:$M$306,9,TRUE)</f>
        <v>0</v>
      </c>
      <c r="J241" s="249">
        <f>VLOOKUP(A241,'[1]981800B'!$A$9:$M$306,10,TRUE)</f>
        <v>-2.3773210152388344E-2</v>
      </c>
    </row>
    <row r="242" spans="1:10">
      <c r="A242" s="360" t="s">
        <v>544</v>
      </c>
      <c r="B242" s="359" t="s">
        <v>69</v>
      </c>
      <c r="C242" s="248" t="str">
        <f>VLOOKUP(A242,'[1]981800B'!$A$9:$M$306,3,TRUE)</f>
        <v>BL  </v>
      </c>
      <c r="D242" s="249">
        <f>VLOOKUP(A242,'[1]981800B'!$A$9:$M$306,4,TRUE)</f>
        <v>0.46934945469538902</v>
      </c>
      <c r="E242" s="249">
        <f>VLOOKUP(A242,'[1]981800B'!$A$9:$M$306,5,TRUE)</f>
        <v>0.5367917140090338</v>
      </c>
      <c r="F242" s="249">
        <f>VLOOKUP(A242,'[1]981800B'!$A$9:$M$306,6,TRUE)</f>
        <v>2.0053914773847346E-2</v>
      </c>
      <c r="G242" s="249">
        <f>VLOOKUP(A242,'[1]981800B'!$A$9:$M$306,7,TRUE)</f>
        <v>8.4424327230994273E-2</v>
      </c>
      <c r="H242" s="249">
        <f>VLOOKUP(A242,'[1]981800B'!$A$9:$M$306,8,TRUE)</f>
        <v>1.9429642418445005E-2</v>
      </c>
      <c r="I242" s="249">
        <f>VLOOKUP(A242,'[1]981800B'!$A$9:$M$306,9,TRUE)</f>
        <v>2.5766746880856689E-3</v>
      </c>
      <c r="J242" s="249">
        <f>VLOOKUP(A242,'[1]981800B'!$A$9:$M$306,10,TRUE)</f>
        <v>-0.13262572781579518</v>
      </c>
    </row>
    <row r="243" spans="1:10">
      <c r="A243" s="360" t="s">
        <v>545</v>
      </c>
      <c r="B243" s="359" t="s">
        <v>70</v>
      </c>
      <c r="C243" s="248" t="str">
        <f>VLOOKUP(A243,'[1]981800B'!$A$9:$M$306,3,TRUE)</f>
        <v>BL S</v>
      </c>
      <c r="D243" s="249">
        <f>VLOOKUP(A243,'[1]981800B'!$A$9:$M$306,4,TRUE)</f>
        <v>0.39066273048934314</v>
      </c>
      <c r="E243" s="249">
        <f>VLOOKUP(A243,'[1]981800B'!$A$9:$M$306,5,TRUE)</f>
        <v>0.54476008543812682</v>
      </c>
      <c r="F243" s="249">
        <f>VLOOKUP(A243,'[1]981800B'!$A$9:$M$306,6,TRUE)</f>
        <v>3.0165661993329942E-2</v>
      </c>
      <c r="G243" s="249">
        <f>VLOOKUP(A243,'[1]981800B'!$A$9:$M$306,7,TRUE)</f>
        <v>0.10823898384276666</v>
      </c>
      <c r="H243" s="249">
        <f>VLOOKUP(A243,'[1]981800B'!$A$9:$M$306,8,TRUE)</f>
        <v>2.3410260544035902E-2</v>
      </c>
      <c r="I243" s="249">
        <f>VLOOKUP(A243,'[1]981800B'!$A$9:$M$306,9,TRUE)</f>
        <v>1.3061035985304441E-2</v>
      </c>
      <c r="J243" s="249">
        <f>VLOOKUP(A243,'[1]981800B'!$A$9:$M$306,10,TRUE)</f>
        <v>-0.11029875829290708</v>
      </c>
    </row>
    <row r="244" spans="1:10">
      <c r="A244" s="360" t="s">
        <v>546</v>
      </c>
      <c r="B244" s="359" t="s">
        <v>71</v>
      </c>
      <c r="C244" s="248" t="str">
        <f>VLOOKUP(A244,'[1]981800B'!$A$9:$M$306,3,TRUE)</f>
        <v>BLC</v>
      </c>
      <c r="D244" s="249">
        <f>VLOOKUP(A244,'[1]981800B'!$A$9:$M$306,4,TRUE)</f>
        <v>0.45343275955931756</v>
      </c>
      <c r="E244" s="249">
        <f>VLOOKUP(A244,'[1]981800B'!$A$9:$M$306,5,TRUE)</f>
        <v>0.58957988250143822</v>
      </c>
      <c r="F244" s="249">
        <f>VLOOKUP(A244,'[1]981800B'!$A$9:$M$306,6,TRUE)</f>
        <v>2.6067517714874214E-2</v>
      </c>
      <c r="G244" s="249">
        <f>VLOOKUP(A244,'[1]981800B'!$A$9:$M$306,7,TRUE)</f>
        <v>0.16130992383171677</v>
      </c>
      <c r="H244" s="249">
        <f>VLOOKUP(A244,'[1]981800B'!$A$9:$M$306,8,TRUE)</f>
        <v>7.3711248637178012E-2</v>
      </c>
      <c r="I244" s="249">
        <f>VLOOKUP(A244,'[1]981800B'!$A$9:$M$306,9,TRUE)</f>
        <v>0</v>
      </c>
      <c r="J244" s="249">
        <f>VLOOKUP(A244,'[1]981800B'!$A$9:$M$306,10,TRUE)</f>
        <v>-0.30410133224452479</v>
      </c>
    </row>
    <row r="245" spans="1:10">
      <c r="A245" s="360" t="s">
        <v>547</v>
      </c>
      <c r="B245" s="359" t="s">
        <v>72</v>
      </c>
      <c r="C245" s="248" t="str">
        <f>VLOOKUP(A245,'[1]981800B'!$A$9:$M$306,3,TRUE)</f>
        <v> L  </v>
      </c>
      <c r="D245" s="249">
        <f>VLOOKUP(A245,'[1]981800B'!$A$9:$M$306,4,TRUE)</f>
        <v>0.42976132402218731</v>
      </c>
      <c r="E245" s="249">
        <f>VLOOKUP(A245,'[1]981800B'!$A$9:$M$306,5,TRUE)</f>
        <v>0.63470419665988254</v>
      </c>
      <c r="F245" s="249">
        <f>VLOOKUP(A245,'[1]981800B'!$A$9:$M$306,6,TRUE)</f>
        <v>5.0805113677507372E-3</v>
      </c>
      <c r="G245" s="249">
        <f>VLOOKUP(A245,'[1]981800B'!$A$9:$M$306,7,TRUE)</f>
        <v>0.10153447993272793</v>
      </c>
      <c r="H245" s="249">
        <f>VLOOKUP(A245,'[1]981800B'!$A$9:$M$306,8,TRUE)</f>
        <v>1.317014684521506E-2</v>
      </c>
      <c r="I245" s="249">
        <f>VLOOKUP(A245,'[1]981800B'!$A$9:$M$306,9,TRUE)</f>
        <v>0</v>
      </c>
      <c r="J245" s="249">
        <f>VLOOKUP(A245,'[1]981800B'!$A$9:$M$306,10,TRUE)</f>
        <v>-0.18425065882776356</v>
      </c>
    </row>
    <row r="246" spans="1:10">
      <c r="A246" s="360" t="s">
        <v>548</v>
      </c>
      <c r="B246" s="359" t="s">
        <v>254</v>
      </c>
      <c r="C246" s="248" t="str">
        <f>VLOOKUP(A246,'[1]981800B'!$A$9:$M$306,3,TRUE)</f>
        <v>BLC</v>
      </c>
      <c r="D246" s="249">
        <f>VLOOKUP(A246,'[1]981800B'!$A$9:$M$306,4,TRUE)</f>
        <v>0.45790780141418314</v>
      </c>
      <c r="E246" s="249">
        <f>VLOOKUP(A246,'[1]981800B'!$A$9:$M$306,5,TRUE)</f>
        <v>0.44072241940374585</v>
      </c>
      <c r="F246" s="249">
        <f>VLOOKUP(A246,'[1]981800B'!$A$9:$M$306,6,TRUE)</f>
        <v>6.6791361917516905E-3</v>
      </c>
      <c r="G246" s="249">
        <f>VLOOKUP(A246,'[1]981800B'!$A$9:$M$306,7,TRUE)</f>
        <v>0.10258228670362199</v>
      </c>
      <c r="H246" s="249">
        <f>VLOOKUP(A246,'[1]981800B'!$A$9:$M$306,8,TRUE)</f>
        <v>5.2999842958756219E-2</v>
      </c>
      <c r="I246" s="249">
        <f>VLOOKUP(A246,'[1]981800B'!$A$9:$M$306,9,TRUE)</f>
        <v>0</v>
      </c>
      <c r="J246" s="249">
        <f>VLOOKUP(A246,'[1]981800B'!$A$9:$M$306,10,TRUE)</f>
        <v>-6.0891486672058757E-2</v>
      </c>
    </row>
    <row r="247" spans="1:10">
      <c r="A247" s="360" t="s">
        <v>549</v>
      </c>
      <c r="B247" s="359" t="s">
        <v>255</v>
      </c>
      <c r="C247" s="248" t="str">
        <f>VLOOKUP(A247,'[1]981800B'!$A$9:$M$306,3,TRUE)</f>
        <v>BL  </v>
      </c>
      <c r="D247" s="249">
        <f>VLOOKUP(A247,'[1]981800B'!$A$9:$M$306,4,TRUE)</f>
        <v>0.50012360043606852</v>
      </c>
      <c r="E247" s="249">
        <f>VLOOKUP(A247,'[1]981800B'!$A$9:$M$306,5,TRUE)</f>
        <v>0.61020126457863222</v>
      </c>
      <c r="F247" s="249">
        <f>VLOOKUP(A247,'[1]981800B'!$A$9:$M$306,6,TRUE)</f>
        <v>3.3532885035136961E-2</v>
      </c>
      <c r="G247" s="249">
        <f>VLOOKUP(A247,'[1]981800B'!$A$9:$M$306,7,TRUE)</f>
        <v>0.1252177012535787</v>
      </c>
      <c r="H247" s="249">
        <f>VLOOKUP(A247,'[1]981800B'!$A$9:$M$306,8,TRUE)</f>
        <v>4.3142982879805968E-2</v>
      </c>
      <c r="I247" s="249">
        <f>VLOOKUP(A247,'[1]981800B'!$A$9:$M$306,9,TRUE)</f>
        <v>0</v>
      </c>
      <c r="J247" s="249">
        <f>VLOOKUP(A247,'[1]981800B'!$A$9:$M$306,10,TRUE)</f>
        <v>-0.31221843418322215</v>
      </c>
    </row>
    <row r="248" spans="1:10">
      <c r="A248" s="360" t="s">
        <v>550</v>
      </c>
      <c r="B248" s="359" t="s">
        <v>256</v>
      </c>
      <c r="C248" s="248" t="str">
        <f>VLOOKUP(A248,'[1]981800B'!$A$9:$M$306,3,TRUE)</f>
        <v>BL  </v>
      </c>
      <c r="D248" s="249">
        <f>VLOOKUP(A248,'[1]981800B'!$A$9:$M$306,4,TRUE)</f>
        <v>0.55018093896802178</v>
      </c>
      <c r="E248" s="249">
        <f>VLOOKUP(A248,'[1]981800B'!$A$9:$M$306,5,TRUE)</f>
        <v>0.56128644444359033</v>
      </c>
      <c r="F248" s="249">
        <f>VLOOKUP(A248,'[1]981800B'!$A$9:$M$306,6,TRUE)</f>
        <v>6.4991870469756519E-2</v>
      </c>
      <c r="G248" s="249">
        <f>VLOOKUP(A248,'[1]981800B'!$A$9:$M$306,7,TRUE)</f>
        <v>0.12971829212434216</v>
      </c>
      <c r="H248" s="249">
        <f>VLOOKUP(A248,'[1]981800B'!$A$9:$M$306,8,TRUE)</f>
        <v>1.8974338728136417E-3</v>
      </c>
      <c r="I248" s="249">
        <f>VLOOKUP(A248,'[1]981800B'!$A$9:$M$306,9,TRUE)</f>
        <v>0</v>
      </c>
      <c r="J248" s="249">
        <f>VLOOKUP(A248,'[1]981800B'!$A$9:$M$306,10,TRUE)</f>
        <v>-0.30807497987852439</v>
      </c>
    </row>
    <row r="249" spans="1:10">
      <c r="A249" s="360" t="s">
        <v>551</v>
      </c>
      <c r="B249" s="359" t="s">
        <v>257</v>
      </c>
      <c r="C249" s="248" t="str">
        <f>VLOOKUP(A249,'[1]981800B'!$A$9:$M$306,3,TRUE)</f>
        <v>BL  </v>
      </c>
      <c r="D249" s="249">
        <f>VLOOKUP(A249,'[1]981800B'!$A$9:$M$306,4,TRUE)</f>
        <v>0.87304024895330834</v>
      </c>
      <c r="E249" s="249">
        <f>VLOOKUP(A249,'[1]981800B'!$A$9:$M$306,5,TRUE)</f>
        <v>2.125606212247499</v>
      </c>
      <c r="F249" s="249">
        <f>VLOOKUP(A249,'[1]981800B'!$A$9:$M$306,6,TRUE)</f>
        <v>3.5887765051924272E-2</v>
      </c>
      <c r="G249" s="249">
        <f>VLOOKUP(A249,'[1]981800B'!$A$9:$M$306,7,TRUE)</f>
        <v>0.84925896872314877</v>
      </c>
      <c r="H249" s="249">
        <f>VLOOKUP(A249,'[1]981800B'!$A$9:$M$306,8,TRUE)</f>
        <v>6.1697040300443137E-2</v>
      </c>
      <c r="I249" s="249">
        <f>VLOOKUP(A249,'[1]981800B'!$A$9:$M$306,9,TRUE)</f>
        <v>0</v>
      </c>
      <c r="J249" s="249">
        <f>VLOOKUP(A249,'[1]981800B'!$A$9:$M$306,10,TRUE)</f>
        <v>-2.9454902352763233</v>
      </c>
    </row>
    <row r="250" spans="1:10">
      <c r="A250" s="360" t="s">
        <v>552</v>
      </c>
      <c r="B250" s="359" t="s">
        <v>258</v>
      </c>
      <c r="C250" s="248" t="str">
        <f>VLOOKUP(A250,'[1]981800B'!$A$9:$M$306,3,TRUE)</f>
        <v>BL S</v>
      </c>
      <c r="D250" s="249">
        <f>VLOOKUP(A250,'[1]981800B'!$A$9:$M$306,4,TRUE)</f>
        <v>0.43477071273374424</v>
      </c>
      <c r="E250" s="249">
        <f>VLOOKUP(A250,'[1]981800B'!$A$9:$M$306,5,TRUE)</f>
        <v>0.50107512863581105</v>
      </c>
      <c r="F250" s="249">
        <f>VLOOKUP(A250,'[1]981800B'!$A$9:$M$306,6,TRUE)</f>
        <v>3.6662300216566454E-2</v>
      </c>
      <c r="G250" s="249">
        <f>VLOOKUP(A250,'[1]981800B'!$A$9:$M$306,7,TRUE)</f>
        <v>9.6523225980627098E-2</v>
      </c>
      <c r="H250" s="249">
        <f>VLOOKUP(A250,'[1]981800B'!$A$9:$M$306,8,TRUE)</f>
        <v>6.6688090530206317E-3</v>
      </c>
      <c r="I250" s="249">
        <f>VLOOKUP(A250,'[1]981800B'!$A$9:$M$306,9,TRUE)</f>
        <v>3.0384700342851946E-3</v>
      </c>
      <c r="J250" s="249">
        <f>VLOOKUP(A250,'[1]981800B'!$A$9:$M$306,10,TRUE)</f>
        <v>-7.873864665405482E-2</v>
      </c>
    </row>
    <row r="251" spans="1:10">
      <c r="A251" s="360" t="s">
        <v>553</v>
      </c>
      <c r="B251" s="359" t="s">
        <v>259</v>
      </c>
      <c r="C251" s="248" t="str">
        <f>VLOOKUP(A251,'[1]981800B'!$A$9:$M$306,3,TRUE)</f>
        <v>BL  </v>
      </c>
      <c r="D251" s="249">
        <f>VLOOKUP(A251,'[1]981800B'!$A$9:$M$306,4,TRUE)</f>
        <v>0.51960450141470116</v>
      </c>
      <c r="E251" s="249">
        <f>VLOOKUP(A251,'[1]981800B'!$A$9:$M$306,5,TRUE)</f>
        <v>0.4180438415215974</v>
      </c>
      <c r="F251" s="249">
        <f>VLOOKUP(A251,'[1]981800B'!$A$9:$M$306,6,TRUE)</f>
        <v>4.0146210758049181E-2</v>
      </c>
      <c r="G251" s="249">
        <f>VLOOKUP(A251,'[1]981800B'!$A$9:$M$306,7,TRUE)</f>
        <v>7.550046676803332E-2</v>
      </c>
      <c r="H251" s="249">
        <f>VLOOKUP(A251,'[1]981800B'!$A$9:$M$306,8,TRUE)</f>
        <v>3.5865028765204622E-3</v>
      </c>
      <c r="I251" s="249">
        <f>VLOOKUP(A251,'[1]981800B'!$A$9:$M$306,9,TRUE)</f>
        <v>0</v>
      </c>
      <c r="J251" s="249">
        <f>VLOOKUP(A251,'[1]981800B'!$A$9:$M$306,10,TRUE)</f>
        <v>-5.6881523338901528E-2</v>
      </c>
    </row>
    <row r="252" spans="1:10">
      <c r="A252" s="360" t="s">
        <v>554</v>
      </c>
      <c r="B252" s="359" t="s">
        <v>260</v>
      </c>
      <c r="C252" s="248" t="str">
        <f>VLOOKUP(A252,'[1]981800B'!$A$9:$M$306,3,TRUE)</f>
        <v>BL  </v>
      </c>
      <c r="D252" s="249">
        <f>VLOOKUP(A252,'[1]981800B'!$A$9:$M$306,4,TRUE)</f>
        <v>0.59280939962230239</v>
      </c>
      <c r="E252" s="249">
        <f>VLOOKUP(A252,'[1]981800B'!$A$9:$M$306,5,TRUE)</f>
        <v>0.63207379959100085</v>
      </c>
      <c r="F252" s="249">
        <f>VLOOKUP(A252,'[1]981800B'!$A$9:$M$306,6,TRUE)</f>
        <v>0.14963676670321446</v>
      </c>
      <c r="G252" s="249">
        <f>VLOOKUP(A252,'[1]981800B'!$A$9:$M$306,7,TRUE)</f>
        <v>0.30646243375725113</v>
      </c>
      <c r="H252" s="249">
        <f>VLOOKUP(A252,'[1]981800B'!$A$9:$M$306,8,TRUE)</f>
        <v>1.9288999197815751E-2</v>
      </c>
      <c r="I252" s="249">
        <f>VLOOKUP(A252,'[1]981800B'!$A$9:$M$306,9,TRUE)</f>
        <v>0</v>
      </c>
      <c r="J252" s="249">
        <f>VLOOKUP(A252,'[1]981800B'!$A$9:$M$306,10,TRUE)</f>
        <v>-0.70027139887158474</v>
      </c>
    </row>
    <row r="253" spans="1:10">
      <c r="A253" s="360" t="s">
        <v>555</v>
      </c>
      <c r="B253" s="359" t="s">
        <v>652</v>
      </c>
      <c r="C253" s="248" t="str">
        <f>VLOOKUP(A253,'[1]981800B'!$A$9:$M$306,3,TRUE)</f>
        <v>BL SC</v>
      </c>
      <c r="D253" s="249">
        <f>VLOOKUP(A253,'[1]981800B'!$A$9:$M$306,4,TRUE)</f>
        <v>0.49006250489459635</v>
      </c>
      <c r="E253" s="249">
        <f>VLOOKUP(A253,'[1]981800B'!$A$9:$M$306,5,TRUE)</f>
        <v>0.48389103371026515</v>
      </c>
      <c r="F253" s="249">
        <f>VLOOKUP(A253,'[1]981800B'!$A$9:$M$306,6,TRUE)</f>
        <v>9.9524207796276021E-2</v>
      </c>
      <c r="G253" s="249">
        <f>VLOOKUP(A253,'[1]981800B'!$A$9:$M$306,7,TRUE)</f>
        <v>0.1342465850171895</v>
      </c>
      <c r="H253" s="249">
        <f>VLOOKUP(A253,'[1]981800B'!$A$9:$M$306,8,TRUE)</f>
        <v>4.8036240230003968E-2</v>
      </c>
      <c r="I253" s="249">
        <f>VLOOKUP(A253,'[1]981800B'!$A$9:$M$306,9,TRUE)</f>
        <v>8.3956990919475862E-3</v>
      </c>
      <c r="J253" s="249">
        <f>VLOOKUP(A253,'[1]981800B'!$A$9:$M$306,10,TRUE)</f>
        <v>-0.26415627074027864</v>
      </c>
    </row>
    <row r="254" spans="1:10">
      <c r="A254" s="360" t="s">
        <v>556</v>
      </c>
      <c r="B254" s="359" t="s">
        <v>261</v>
      </c>
      <c r="C254" s="248" t="str">
        <f>VLOOKUP(A254,'[1]981800B'!$A$9:$M$306,3,TRUE)</f>
        <v>BL S</v>
      </c>
      <c r="D254" s="249">
        <f>VLOOKUP(A254,'[1]981800B'!$A$9:$M$306,4,TRUE)</f>
        <v>0.51683397664771413</v>
      </c>
      <c r="E254" s="249">
        <f>VLOOKUP(A254,'[1]981800B'!$A$9:$M$306,5,TRUE)</f>
        <v>0.71379943824348835</v>
      </c>
      <c r="F254" s="249">
        <f>VLOOKUP(A254,'[1]981800B'!$A$9:$M$306,6,TRUE)</f>
        <v>3.2930308999831993E-2</v>
      </c>
      <c r="G254" s="249">
        <f>VLOOKUP(A254,'[1]981800B'!$A$9:$M$306,7,TRUE)</f>
        <v>0.20539016768160423</v>
      </c>
      <c r="H254" s="249">
        <f>VLOOKUP(A254,'[1]981800B'!$A$9:$M$306,8,TRUE)</f>
        <v>3.1430810940443286E-3</v>
      </c>
      <c r="I254" s="249">
        <f>VLOOKUP(A254,'[1]981800B'!$A$9:$M$306,9,TRUE)</f>
        <v>0</v>
      </c>
      <c r="J254" s="249">
        <f>VLOOKUP(A254,'[1]981800B'!$A$9:$M$306,10,TRUE)</f>
        <v>-0.47209697266668321</v>
      </c>
    </row>
    <row r="255" spans="1:10">
      <c r="A255" s="360" t="s">
        <v>557</v>
      </c>
      <c r="B255" s="359" t="s">
        <v>262</v>
      </c>
      <c r="C255" s="248" t="str">
        <f>VLOOKUP(A255,'[1]981800B'!$A$9:$M$306,3,TRUE)</f>
        <v>BL S</v>
      </c>
      <c r="D255" s="249">
        <f>VLOOKUP(A255,'[1]981800B'!$A$9:$M$306,4,TRUE)</f>
        <v>0.4384777359867133</v>
      </c>
      <c r="E255" s="249">
        <f>VLOOKUP(A255,'[1]981800B'!$A$9:$M$306,5,TRUE)</f>
        <v>0.41743680834011837</v>
      </c>
      <c r="F255" s="249">
        <f>VLOOKUP(A255,'[1]981800B'!$A$9:$M$306,6,TRUE)</f>
        <v>3.8028761281250309E-2</v>
      </c>
      <c r="G255" s="249">
        <f>VLOOKUP(A255,'[1]981800B'!$A$9:$M$306,7,TRUE)</f>
        <v>0.17836454028893392</v>
      </c>
      <c r="H255" s="249">
        <f>VLOOKUP(A255,'[1]981800B'!$A$9:$M$306,8,TRUE)</f>
        <v>0.38508363060923412</v>
      </c>
      <c r="I255" s="249">
        <f>VLOOKUP(A255,'[1]981800B'!$A$9:$M$306,9,TRUE)</f>
        <v>0</v>
      </c>
      <c r="J255" s="249">
        <f>VLOOKUP(A255,'[1]981800B'!$A$9:$M$306,10,TRUE)</f>
        <v>-0.45739147650625023</v>
      </c>
    </row>
    <row r="256" spans="1:10">
      <c r="A256" s="360" t="s">
        <v>558</v>
      </c>
      <c r="B256" s="359" t="s">
        <v>263</v>
      </c>
      <c r="C256" s="248" t="str">
        <f>VLOOKUP(A256,'[1]981800B'!$A$9:$M$306,3,TRUE)</f>
        <v>BL  </v>
      </c>
      <c r="D256" s="249">
        <f>VLOOKUP(A256,'[1]981800B'!$A$9:$M$306,4,TRUE)</f>
        <v>0.46684308766767529</v>
      </c>
      <c r="E256" s="249">
        <f>VLOOKUP(A256,'[1]981800B'!$A$9:$M$306,5,TRUE)</f>
        <v>0.62029496467197343</v>
      </c>
      <c r="F256" s="249">
        <f>VLOOKUP(A256,'[1]981800B'!$A$9:$M$306,6,TRUE)</f>
        <v>2.5735842880749028E-2</v>
      </c>
      <c r="G256" s="249">
        <f>VLOOKUP(A256,'[1]981800B'!$A$9:$M$306,7,TRUE)</f>
        <v>0.11876326689363953</v>
      </c>
      <c r="H256" s="249">
        <f>VLOOKUP(A256,'[1]981800B'!$A$9:$M$306,8,TRUE)</f>
        <v>5.0835942764417682E-3</v>
      </c>
      <c r="I256" s="249">
        <f>VLOOKUP(A256,'[1]981800B'!$A$9:$M$306,9,TRUE)</f>
        <v>0</v>
      </c>
      <c r="J256" s="249">
        <f>VLOOKUP(A256,'[1]981800B'!$A$9:$M$306,10,TRUE)</f>
        <v>-0.23672075639047879</v>
      </c>
    </row>
    <row r="257" spans="1:10">
      <c r="A257" s="360" t="s">
        <v>559</v>
      </c>
      <c r="B257" s="359" t="s">
        <v>264</v>
      </c>
      <c r="C257" s="248" t="str">
        <f>VLOOKUP(A257,'[1]981800B'!$A$9:$M$306,3,TRUE)</f>
        <v>BL SC</v>
      </c>
      <c r="D257" s="249">
        <f>VLOOKUP(A257,'[1]981800B'!$A$9:$M$306,4,TRUE)</f>
        <v>0.37823152702154356</v>
      </c>
      <c r="E257" s="249">
        <f>VLOOKUP(A257,'[1]981800B'!$A$9:$M$306,5,TRUE)</f>
        <v>0.59766934259688498</v>
      </c>
      <c r="F257" s="249">
        <f>VLOOKUP(A257,'[1]981800B'!$A$9:$M$306,6,TRUE)</f>
        <v>5.9081162237432885E-2</v>
      </c>
      <c r="G257" s="249">
        <f>VLOOKUP(A257,'[1]981800B'!$A$9:$M$306,7,TRUE)</f>
        <v>0.10088969394279343</v>
      </c>
      <c r="H257" s="249">
        <f>VLOOKUP(A257,'[1]981800B'!$A$9:$M$306,8,TRUE)</f>
        <v>5.4742400262955848E-2</v>
      </c>
      <c r="I257" s="249">
        <f>VLOOKUP(A257,'[1]981800B'!$A$9:$M$306,9,TRUE)</f>
        <v>0</v>
      </c>
      <c r="J257" s="249">
        <f>VLOOKUP(A257,'[1]981800B'!$A$9:$M$306,10,TRUE)</f>
        <v>-0.19061412606161068</v>
      </c>
    </row>
    <row r="258" spans="1:10">
      <c r="A258" s="360" t="s">
        <v>560</v>
      </c>
      <c r="B258" s="359" t="s">
        <v>265</v>
      </c>
      <c r="C258" s="248" t="str">
        <f>VLOOKUP(A258,'[1]981800B'!$A$9:$M$306,3,TRUE)</f>
        <v>BL S</v>
      </c>
      <c r="D258" s="249">
        <f>VLOOKUP(A258,'[1]981800B'!$A$9:$M$306,4,TRUE)</f>
        <v>0.40022241514684109</v>
      </c>
      <c r="E258" s="249">
        <f>VLOOKUP(A258,'[1]981800B'!$A$9:$M$306,5,TRUE)</f>
        <v>0.53310168983664108</v>
      </c>
      <c r="F258" s="249">
        <f>VLOOKUP(A258,'[1]981800B'!$A$9:$M$306,6,TRUE)</f>
        <v>3.6954461511322198E-3</v>
      </c>
      <c r="G258" s="249">
        <f>VLOOKUP(A258,'[1]981800B'!$A$9:$M$306,7,TRUE)</f>
        <v>9.0798333434074216E-2</v>
      </c>
      <c r="H258" s="249">
        <f>VLOOKUP(A258,'[1]981800B'!$A$9:$M$306,8,TRUE)</f>
        <v>3.3476197176057535E-3</v>
      </c>
      <c r="I258" s="249">
        <f>VLOOKUP(A258,'[1]981800B'!$A$9:$M$306,9,TRUE)</f>
        <v>0</v>
      </c>
      <c r="J258" s="249">
        <f>VLOOKUP(A258,'[1]981800B'!$A$9:$M$306,10,TRUE)</f>
        <v>-3.1165504286294398E-2</v>
      </c>
    </row>
    <row r="259" spans="1:10">
      <c r="A259" s="360" t="s">
        <v>561</v>
      </c>
      <c r="B259" s="359" t="s">
        <v>266</v>
      </c>
      <c r="C259" s="248" t="str">
        <f>VLOOKUP(A259,'[1]981800B'!$A$9:$M$306,3,TRUE)</f>
        <v>BL  </v>
      </c>
      <c r="D259" s="249">
        <f>VLOOKUP(A259,'[1]981800B'!$A$9:$M$306,4,TRUE)</f>
        <v>0.34593820220533067</v>
      </c>
      <c r="E259" s="249">
        <f>VLOOKUP(A259,'[1]981800B'!$A$9:$M$306,5,TRUE)</f>
        <v>0.46566185866942311</v>
      </c>
      <c r="F259" s="249">
        <f>VLOOKUP(A259,'[1]981800B'!$A$9:$M$306,6,TRUE)</f>
        <v>2.9625457762413588E-2</v>
      </c>
      <c r="G259" s="249">
        <f>VLOOKUP(A259,'[1]981800B'!$A$9:$M$306,7,TRUE)</f>
        <v>7.5767149584022114E-2</v>
      </c>
      <c r="H259" s="249">
        <f>VLOOKUP(A259,'[1]981800B'!$A$9:$M$306,8,TRUE)</f>
        <v>1.1177587204674735E-2</v>
      </c>
      <c r="I259" s="249">
        <f>VLOOKUP(A259,'[1]981800B'!$A$9:$M$306,9,TRUE)</f>
        <v>2.3422786026547189E-2</v>
      </c>
      <c r="J259" s="249">
        <f>VLOOKUP(A259,'[1]981800B'!$A$9:$M$306,10,TRUE)</f>
        <v>4.8406958547588676E-2</v>
      </c>
    </row>
    <row r="260" spans="1:10">
      <c r="A260" s="360" t="s">
        <v>562</v>
      </c>
      <c r="B260" s="359" t="s">
        <v>267</v>
      </c>
      <c r="C260" s="248" t="str">
        <f>VLOOKUP(A260,'[1]981800B'!$A$9:$M$306,3,TRUE)</f>
        <v>BL  </v>
      </c>
      <c r="D260" s="249">
        <f>VLOOKUP(A260,'[1]981800B'!$A$9:$M$306,4,TRUE)</f>
        <v>0.26284696596844348</v>
      </c>
      <c r="E260" s="249">
        <f>VLOOKUP(A260,'[1]981800B'!$A$9:$M$306,5,TRUE)</f>
        <v>0.4953463364128633</v>
      </c>
      <c r="F260" s="249">
        <f>VLOOKUP(A260,'[1]981800B'!$A$9:$M$306,6,TRUE)</f>
        <v>2.3155840556346542E-2</v>
      </c>
      <c r="G260" s="249">
        <f>VLOOKUP(A260,'[1]981800B'!$A$9:$M$306,7,TRUE)</f>
        <v>9.5551038655094719E-2</v>
      </c>
      <c r="H260" s="249">
        <f>VLOOKUP(A260,'[1]981800B'!$A$9:$M$306,8,TRUE)</f>
        <v>8.3963388321425234E-2</v>
      </c>
      <c r="I260" s="249">
        <f>VLOOKUP(A260,'[1]981800B'!$A$9:$M$306,9,TRUE)</f>
        <v>4.15984304569035E-2</v>
      </c>
      <c r="J260" s="249">
        <f>VLOOKUP(A260,'[1]981800B'!$A$9:$M$306,10,TRUE)</f>
        <v>-2.4620003710767724E-3</v>
      </c>
    </row>
    <row r="261" spans="1:10">
      <c r="A261" s="360" t="s">
        <v>563</v>
      </c>
      <c r="B261" s="359" t="s">
        <v>268</v>
      </c>
      <c r="C261" s="248" t="str">
        <f>VLOOKUP(A261,'[1]981800B'!$A$9:$M$306,3,TRUE)</f>
        <v>BL S</v>
      </c>
      <c r="D261" s="249">
        <f>VLOOKUP(A261,'[1]981800B'!$A$9:$M$306,4,TRUE)</f>
        <v>0.37659307323110042</v>
      </c>
      <c r="E261" s="249">
        <f>VLOOKUP(A261,'[1]981800B'!$A$9:$M$306,5,TRUE)</f>
        <v>0.55028912098461469</v>
      </c>
      <c r="F261" s="249">
        <f>VLOOKUP(A261,'[1]981800B'!$A$9:$M$306,6,TRUE)</f>
        <v>1.7468949662920792E-2</v>
      </c>
      <c r="G261" s="249">
        <f>VLOOKUP(A261,'[1]981800B'!$A$9:$M$306,7,TRUE)</f>
        <v>9.6832245400709449E-2</v>
      </c>
      <c r="H261" s="249">
        <f>VLOOKUP(A261,'[1]981800B'!$A$9:$M$306,8,TRUE)</f>
        <v>1.0344886968640299E-2</v>
      </c>
      <c r="I261" s="249">
        <f>VLOOKUP(A261,'[1]981800B'!$A$9:$M$306,9,TRUE)</f>
        <v>2.1344611748817011E-2</v>
      </c>
      <c r="J261" s="249">
        <f>VLOOKUP(A261,'[1]981800B'!$A$9:$M$306,10,TRUE)</f>
        <v>-7.2872887996802721E-2</v>
      </c>
    </row>
    <row r="262" spans="1:10">
      <c r="A262" s="360" t="s">
        <v>564</v>
      </c>
      <c r="B262" s="359" t="s">
        <v>269</v>
      </c>
      <c r="C262" s="248" t="str">
        <f>VLOOKUP(A262,'[1]981800B'!$A$9:$M$306,3,TRUE)</f>
        <v>BL  </v>
      </c>
      <c r="D262" s="249">
        <f>VLOOKUP(A262,'[1]981800B'!$A$9:$M$306,4,TRUE)</f>
        <v>0.2693868175749205</v>
      </c>
      <c r="E262" s="249">
        <f>VLOOKUP(A262,'[1]981800B'!$A$9:$M$306,5,TRUE)</f>
        <v>0.5701008602468417</v>
      </c>
      <c r="F262" s="249">
        <f>VLOOKUP(A262,'[1]981800B'!$A$9:$M$306,6,TRUE)</f>
        <v>2.1026844969064883E-2</v>
      </c>
      <c r="G262" s="249">
        <f>VLOOKUP(A262,'[1]981800B'!$A$9:$M$306,7,TRUE)</f>
        <v>0.12961468510104387</v>
      </c>
      <c r="H262" s="249">
        <f>VLOOKUP(A262,'[1]981800B'!$A$9:$M$306,8,TRUE)</f>
        <v>3.082375880061862E-2</v>
      </c>
      <c r="I262" s="249">
        <f>VLOOKUP(A262,'[1]981800B'!$A$9:$M$306,9,TRUE)</f>
        <v>0</v>
      </c>
      <c r="J262" s="249">
        <f>VLOOKUP(A262,'[1]981800B'!$A$9:$M$306,10,TRUE)</f>
        <v>-2.0952966692489729E-2</v>
      </c>
    </row>
    <row r="263" spans="1:10">
      <c r="A263" s="360" t="s">
        <v>565</v>
      </c>
      <c r="B263" s="359" t="s">
        <v>270</v>
      </c>
      <c r="C263" s="248" t="str">
        <f>VLOOKUP(A263,'[1]981800B'!$A$9:$M$306,3,TRUE)</f>
        <v>BL  </v>
      </c>
      <c r="D263" s="249">
        <f>VLOOKUP(A263,'[1]981800B'!$A$9:$M$306,4,TRUE)</f>
        <v>0.45373595891209251</v>
      </c>
      <c r="E263" s="249">
        <f>VLOOKUP(A263,'[1]981800B'!$A$9:$M$306,5,TRUE)</f>
        <v>0.77534370348389547</v>
      </c>
      <c r="F263" s="249">
        <f>VLOOKUP(A263,'[1]981800B'!$A$9:$M$306,6,TRUE)</f>
        <v>2.2524570863209397E-2</v>
      </c>
      <c r="G263" s="249">
        <f>VLOOKUP(A263,'[1]981800B'!$A$9:$M$306,7,TRUE)</f>
        <v>0.28445509082977605</v>
      </c>
      <c r="H263" s="249">
        <f>VLOOKUP(A263,'[1]981800B'!$A$9:$M$306,8,TRUE)</f>
        <v>9.3255134785933877E-3</v>
      </c>
      <c r="I263" s="249">
        <f>VLOOKUP(A263,'[1]981800B'!$A$9:$M$306,9,TRUE)</f>
        <v>0</v>
      </c>
      <c r="J263" s="249">
        <f>VLOOKUP(A263,'[1]981800B'!$A$9:$M$306,10,TRUE)</f>
        <v>-0.54538483756756662</v>
      </c>
    </row>
    <row r="264" spans="1:10">
      <c r="A264" s="360" t="s">
        <v>566</v>
      </c>
      <c r="B264" s="359" t="s">
        <v>271</v>
      </c>
      <c r="C264" s="248" t="str">
        <f>VLOOKUP(A264,'[1]981800B'!$A$9:$M$306,3,TRUE)</f>
        <v>BL  </v>
      </c>
      <c r="D264" s="249">
        <f>VLOOKUP(A264,'[1]981800B'!$A$9:$M$306,4,TRUE)</f>
        <v>0.47811810456601367</v>
      </c>
      <c r="E264" s="249">
        <f>VLOOKUP(A264,'[1]981800B'!$A$9:$M$306,5,TRUE)</f>
        <v>0.57075179966122103</v>
      </c>
      <c r="F264" s="249">
        <f>VLOOKUP(A264,'[1]981800B'!$A$9:$M$306,6,TRUE)</f>
        <v>1.1485705976426761E-2</v>
      </c>
      <c r="G264" s="249">
        <f>VLOOKUP(A264,'[1]981800B'!$A$9:$M$306,7,TRUE)</f>
        <v>0.20873629575175137</v>
      </c>
      <c r="H264" s="249">
        <f>VLOOKUP(A264,'[1]981800B'!$A$9:$M$306,8,TRUE)</f>
        <v>1.6547049014536321E-2</v>
      </c>
      <c r="I264" s="249">
        <f>VLOOKUP(A264,'[1]981800B'!$A$9:$M$306,9,TRUE)</f>
        <v>0</v>
      </c>
      <c r="J264" s="249">
        <f>VLOOKUP(A264,'[1]981800B'!$A$9:$M$306,10,TRUE)</f>
        <v>-0.28563895496994907</v>
      </c>
    </row>
    <row r="265" spans="1:10">
      <c r="A265" s="360" t="s">
        <v>567</v>
      </c>
      <c r="B265" s="359" t="s">
        <v>272</v>
      </c>
      <c r="C265" s="248" t="str">
        <f>VLOOKUP(A265,'[1]981800B'!$A$9:$M$306,3,TRUE)</f>
        <v>BL  </v>
      </c>
      <c r="D265" s="249">
        <f>VLOOKUP(A265,'[1]981800B'!$A$9:$M$306,4,TRUE)</f>
        <v>0.42698720026831349</v>
      </c>
      <c r="E265" s="249">
        <f>VLOOKUP(A265,'[1]981800B'!$A$9:$M$306,5,TRUE)</f>
        <v>0.46056708246241457</v>
      </c>
      <c r="F265" s="249">
        <f>VLOOKUP(A265,'[1]981800B'!$A$9:$M$306,6,TRUE)</f>
        <v>3.6013132131522414E-2</v>
      </c>
      <c r="G265" s="249">
        <f>VLOOKUP(A265,'[1]981800B'!$A$9:$M$306,7,TRUE)</f>
        <v>0.10080959180316634</v>
      </c>
      <c r="H265" s="249">
        <f>VLOOKUP(A265,'[1]981800B'!$A$9:$M$306,8,TRUE)</f>
        <v>8.2249521720437514E-3</v>
      </c>
      <c r="I265" s="249">
        <f>VLOOKUP(A265,'[1]981800B'!$A$9:$M$306,9,TRUE)</f>
        <v>0</v>
      </c>
      <c r="J265" s="249">
        <f>VLOOKUP(A265,'[1]981800B'!$A$9:$M$306,10,TRUE)</f>
        <v>-3.2601958837460525E-2</v>
      </c>
    </row>
    <row r="266" spans="1:10">
      <c r="A266" s="360" t="s">
        <v>568</v>
      </c>
      <c r="B266" s="359" t="s">
        <v>273</v>
      </c>
      <c r="C266" s="248" t="str">
        <f>VLOOKUP(A266,'[1]981800B'!$A$9:$M$306,3,TRUE)</f>
        <v>BL  </v>
      </c>
      <c r="D266" s="249">
        <f>VLOOKUP(A266,'[1]981800B'!$A$9:$M$306,4,TRUE)</f>
        <v>0.53592151727550907</v>
      </c>
      <c r="E266" s="249">
        <f>VLOOKUP(A266,'[1]981800B'!$A$9:$M$306,5,TRUE)</f>
        <v>0.42763842836775368</v>
      </c>
      <c r="F266" s="249">
        <f>VLOOKUP(A266,'[1]981800B'!$A$9:$M$306,6,TRUE)</f>
        <v>1.5053414293123273E-3</v>
      </c>
      <c r="G266" s="249">
        <f>VLOOKUP(A266,'[1]981800B'!$A$9:$M$306,7,TRUE)</f>
        <v>0.10838734958194197</v>
      </c>
      <c r="H266" s="249">
        <f>VLOOKUP(A266,'[1]981800B'!$A$9:$M$306,8,TRUE)</f>
        <v>4.7527457431341333E-3</v>
      </c>
      <c r="I266" s="249">
        <f>VLOOKUP(A266,'[1]981800B'!$A$9:$M$306,9,TRUE)</f>
        <v>0</v>
      </c>
      <c r="J266" s="249">
        <f>VLOOKUP(A266,'[1]981800B'!$A$9:$M$306,10,TRUE)</f>
        <v>-7.8205382397651194E-2</v>
      </c>
    </row>
    <row r="267" spans="1:10">
      <c r="A267" s="360" t="s">
        <v>569</v>
      </c>
      <c r="B267" s="359" t="s">
        <v>341</v>
      </c>
      <c r="C267" s="248" t="str">
        <f>VLOOKUP(A267,'[1]981800B'!$A$9:$M$306,3,TRUE)</f>
        <v>BL  </v>
      </c>
      <c r="D267" s="249">
        <f>VLOOKUP(A267,'[1]981800B'!$A$9:$M$306,4,TRUE)</f>
        <v>0.40713312474295743</v>
      </c>
      <c r="E267" s="249">
        <f>VLOOKUP(A267,'[1]981800B'!$A$9:$M$306,5,TRUE)</f>
        <v>0.7591993632267966</v>
      </c>
      <c r="F267" s="249">
        <f>VLOOKUP(A267,'[1]981800B'!$A$9:$M$306,6,TRUE)</f>
        <v>2.033363233532531E-2</v>
      </c>
      <c r="G267" s="249">
        <f>VLOOKUP(A267,'[1]981800B'!$A$9:$M$306,7,TRUE)</f>
        <v>0.20493871462074834</v>
      </c>
      <c r="H267" s="249">
        <f>VLOOKUP(A267,'[1]981800B'!$A$9:$M$306,8,TRUE)</f>
        <v>4.7713083825713645E-3</v>
      </c>
      <c r="I267" s="249">
        <f>VLOOKUP(A267,'[1]981800B'!$A$9:$M$306,9,TRUE)</f>
        <v>0</v>
      </c>
      <c r="J267" s="249">
        <f>VLOOKUP(A267,'[1]981800B'!$A$9:$M$306,10,TRUE)</f>
        <v>-0.39637614330839899</v>
      </c>
    </row>
    <row r="268" spans="1:10">
      <c r="A268" s="360" t="s">
        <v>570</v>
      </c>
      <c r="B268" s="359" t="s">
        <v>274</v>
      </c>
      <c r="C268" s="248" t="str">
        <f>VLOOKUP(A268,'[1]981800B'!$A$9:$M$306,3,TRUE)</f>
        <v>BL  </v>
      </c>
      <c r="D268" s="249">
        <f>VLOOKUP(A268,'[1]981800B'!$A$9:$M$306,4,TRUE)</f>
        <v>0.64256482504663148</v>
      </c>
      <c r="E268" s="249">
        <f>VLOOKUP(A268,'[1]981800B'!$A$9:$M$306,5,TRUE)</f>
        <v>1.2016477127462128</v>
      </c>
      <c r="F268" s="249">
        <f>VLOOKUP(A268,'[1]981800B'!$A$9:$M$306,6,TRUE)</f>
        <v>8.0247950298687823E-3</v>
      </c>
      <c r="G268" s="249">
        <f>VLOOKUP(A268,'[1]981800B'!$A$9:$M$306,7,TRUE)</f>
        <v>0.38719849520384336</v>
      </c>
      <c r="H268" s="249">
        <f>VLOOKUP(A268,'[1]981800B'!$A$9:$M$306,8,TRUE)</f>
        <v>2.580450308493731E-2</v>
      </c>
      <c r="I268" s="249">
        <f>VLOOKUP(A268,'[1]981800B'!$A$9:$M$306,9,TRUE)</f>
        <v>0</v>
      </c>
      <c r="J268" s="249">
        <f>VLOOKUP(A268,'[1]981800B'!$A$9:$M$306,10,TRUE)</f>
        <v>-1.2652403311114937</v>
      </c>
    </row>
    <row r="269" spans="1:10">
      <c r="A269" s="360" t="s">
        <v>571</v>
      </c>
      <c r="B269" s="359" t="s">
        <v>275</v>
      </c>
      <c r="C269" s="248" t="str">
        <f>VLOOKUP(A269,'[1]981800B'!$A$9:$M$306,3,TRUE)</f>
        <v> L  </v>
      </c>
      <c r="D269" s="249">
        <f>VLOOKUP(A269,'[1]981800B'!$A$9:$M$306,4,TRUE)</f>
        <v>0.78390587171955195</v>
      </c>
      <c r="E269" s="249">
        <f>VLOOKUP(A269,'[1]981800B'!$A$9:$M$306,5,TRUE)</f>
        <v>1.1581841462496101</v>
      </c>
      <c r="F269" s="249">
        <f>VLOOKUP(A269,'[1]981800B'!$A$9:$M$306,6,TRUE)</f>
        <v>3.0013234771942284E-2</v>
      </c>
      <c r="G269" s="249">
        <f>VLOOKUP(A269,'[1]981800B'!$A$9:$M$306,7,TRUE)</f>
        <v>0.29518192220536499</v>
      </c>
      <c r="H269" s="249">
        <f>VLOOKUP(A269,'[1]981800B'!$A$9:$M$306,8,TRUE)</f>
        <v>3.0052401088909692E-2</v>
      </c>
      <c r="I269" s="249">
        <f>VLOOKUP(A269,'[1]981800B'!$A$9:$M$306,9,TRUE)</f>
        <v>0</v>
      </c>
      <c r="J269" s="249">
        <f>VLOOKUP(A269,'[1]981800B'!$A$9:$M$306,10,TRUE)</f>
        <v>-1.2973375760353791</v>
      </c>
    </row>
    <row r="270" spans="1:10">
      <c r="A270" s="360" t="s">
        <v>572</v>
      </c>
      <c r="B270" s="359" t="s">
        <v>276</v>
      </c>
      <c r="C270" s="248" t="str">
        <f>VLOOKUP(A270,'[1]981800B'!$A$9:$M$306,3,TRUE)</f>
        <v> L  </v>
      </c>
      <c r="D270" s="249">
        <f>VLOOKUP(A270,'[1]981800B'!$A$9:$M$306,4,TRUE)</f>
        <v>0.64138364458405162</v>
      </c>
      <c r="E270" s="249">
        <f>VLOOKUP(A270,'[1]981800B'!$A$9:$M$306,5,TRUE)</f>
        <v>0.93574752060419342</v>
      </c>
      <c r="F270" s="249">
        <f>VLOOKUP(A270,'[1]981800B'!$A$9:$M$306,6,TRUE)</f>
        <v>3.6495289031800389E-2</v>
      </c>
      <c r="G270" s="249">
        <f>VLOOKUP(A270,'[1]981800B'!$A$9:$M$306,7,TRUE)</f>
        <v>0.24641791410905162</v>
      </c>
      <c r="H270" s="249">
        <f>VLOOKUP(A270,'[1]981800B'!$A$9:$M$306,8,TRUE)</f>
        <v>2.3787562672217908E-2</v>
      </c>
      <c r="I270" s="249">
        <f>VLOOKUP(A270,'[1]981800B'!$A$9:$M$306,9,TRUE)</f>
        <v>0</v>
      </c>
      <c r="J270" s="249">
        <f>VLOOKUP(A270,'[1]981800B'!$A$9:$M$306,10,TRUE)</f>
        <v>-0.88383193100131496</v>
      </c>
    </row>
    <row r="271" spans="1:10">
      <c r="A271" s="360" t="s">
        <v>573</v>
      </c>
      <c r="B271" s="359" t="s">
        <v>277</v>
      </c>
      <c r="C271" s="248" t="str">
        <f>VLOOKUP(A271,'[1]981800B'!$A$9:$M$306,3,TRUE)</f>
        <v>BL S</v>
      </c>
      <c r="D271" s="249">
        <f>VLOOKUP(A271,'[1]981800B'!$A$9:$M$306,4,TRUE)</f>
        <v>0.40372698233999232</v>
      </c>
      <c r="E271" s="249">
        <f>VLOOKUP(A271,'[1]981800B'!$A$9:$M$306,5,TRUE)</f>
        <v>0.63826231329858907</v>
      </c>
      <c r="F271" s="249">
        <f>VLOOKUP(A271,'[1]981800B'!$A$9:$M$306,6,TRUE)</f>
        <v>1.7071839942189231E-2</v>
      </c>
      <c r="G271" s="249">
        <f>VLOOKUP(A271,'[1]981800B'!$A$9:$M$306,7,TRUE)</f>
        <v>0.17545512793743112</v>
      </c>
      <c r="H271" s="249">
        <f>VLOOKUP(A271,'[1]981800B'!$A$9:$M$306,8,TRUE)</f>
        <v>1.5109591266027456E-2</v>
      </c>
      <c r="I271" s="249">
        <f>VLOOKUP(A271,'[1]981800B'!$A$9:$M$306,9,TRUE)</f>
        <v>4.6173434614813089E-2</v>
      </c>
      <c r="J271" s="249">
        <f>VLOOKUP(A271,'[1]981800B'!$A$9:$M$306,10,TRUE)</f>
        <v>-0.29579928939904238</v>
      </c>
    </row>
    <row r="272" spans="1:10">
      <c r="A272" s="360" t="s">
        <v>574</v>
      </c>
      <c r="B272" s="359" t="s">
        <v>278</v>
      </c>
      <c r="C272" s="248" t="str">
        <f>VLOOKUP(A272,'[1]981800B'!$A$9:$M$306,3,TRUE)</f>
        <v> L  </v>
      </c>
      <c r="D272" s="249">
        <f>VLOOKUP(A272,'[1]981800B'!$A$9:$M$306,4,TRUE)</f>
        <v>0.82537403246121543</v>
      </c>
      <c r="E272" s="249">
        <f>VLOOKUP(A272,'[1]981800B'!$A$9:$M$306,5,TRUE)</f>
        <v>1.3028204989532106</v>
      </c>
      <c r="F272" s="249">
        <f>VLOOKUP(A272,'[1]981800B'!$A$9:$M$306,6,TRUE)</f>
        <v>3.1716441008071319E-2</v>
      </c>
      <c r="G272" s="249">
        <f>VLOOKUP(A272,'[1]981800B'!$A$9:$M$306,7,TRUE)</f>
        <v>0.33060937721746309</v>
      </c>
      <c r="H272" s="249">
        <f>VLOOKUP(A272,'[1]981800B'!$A$9:$M$306,8,TRUE)</f>
        <v>3.4208796156625461E-3</v>
      </c>
      <c r="I272" s="249">
        <f>VLOOKUP(A272,'[1]981800B'!$A$9:$M$306,9,TRUE)</f>
        <v>0</v>
      </c>
      <c r="J272" s="249">
        <f>VLOOKUP(A272,'[1]981800B'!$A$9:$M$306,10,TRUE)</f>
        <v>-1.4939412292556233</v>
      </c>
    </row>
    <row r="273" spans="1:10">
      <c r="A273" s="360" t="s">
        <v>575</v>
      </c>
      <c r="B273" s="359" t="s">
        <v>279</v>
      </c>
      <c r="C273" s="248" t="str">
        <f>VLOOKUP(A273,'[1]981800B'!$A$9:$M$306,3,TRUE)</f>
        <v>BL  </v>
      </c>
      <c r="D273" s="249">
        <f>VLOOKUP(A273,'[1]981800B'!$A$9:$M$306,4,TRUE)</f>
        <v>0.68426167678930394</v>
      </c>
      <c r="E273" s="249">
        <f>VLOOKUP(A273,'[1]981800B'!$A$9:$M$306,5,TRUE)</f>
        <v>1.477452549467194</v>
      </c>
      <c r="F273" s="249">
        <f>VLOOKUP(A273,'[1]981800B'!$A$9:$M$306,6,TRUE)</f>
        <v>8.6823694480141246E-3</v>
      </c>
      <c r="G273" s="249">
        <f>VLOOKUP(A273,'[1]981800B'!$A$9:$M$306,7,TRUE)</f>
        <v>0.43944318003848815</v>
      </c>
      <c r="H273" s="249">
        <f>VLOOKUP(A273,'[1]981800B'!$A$9:$M$306,8,TRUE)</f>
        <v>4.0769806722346535E-2</v>
      </c>
      <c r="I273" s="249">
        <f>VLOOKUP(A273,'[1]981800B'!$A$9:$M$306,9,TRUE)</f>
        <v>0</v>
      </c>
      <c r="J273" s="249">
        <f>VLOOKUP(A273,'[1]981800B'!$A$9:$M$306,10,TRUE)</f>
        <v>-1.6506095824653466</v>
      </c>
    </row>
    <row r="274" spans="1:10">
      <c r="A274" s="360" t="s">
        <v>576</v>
      </c>
      <c r="B274" s="359" t="s">
        <v>280</v>
      </c>
      <c r="C274" s="248" t="str">
        <f>VLOOKUP(A274,'[1]981800B'!$A$9:$M$306,3,TRUE)</f>
        <v>BL SC</v>
      </c>
      <c r="D274" s="249">
        <f>VLOOKUP(A274,'[1]981800B'!$A$9:$M$306,4,TRUE)</f>
        <v>0.55395387610854563</v>
      </c>
      <c r="E274" s="249">
        <f>VLOOKUP(A274,'[1]981800B'!$A$9:$M$306,5,TRUE)</f>
        <v>0.37868208534674952</v>
      </c>
      <c r="F274" s="249">
        <f>VLOOKUP(A274,'[1]981800B'!$A$9:$M$306,6,TRUE)</f>
        <v>1.0485996263961799E-2</v>
      </c>
      <c r="G274" s="249">
        <f>VLOOKUP(A274,'[1]981800B'!$A$9:$M$306,7,TRUE)</f>
        <v>6.9712282775150819E-2</v>
      </c>
      <c r="H274" s="249">
        <f>VLOOKUP(A274,'[1]981800B'!$A$9:$M$306,8,TRUE)</f>
        <v>1.4026150749906496E-2</v>
      </c>
      <c r="I274" s="249">
        <f>VLOOKUP(A274,'[1]981800B'!$A$9:$M$306,9,TRUE)</f>
        <v>0</v>
      </c>
      <c r="J274" s="249">
        <f>VLOOKUP(A274,'[1]981800B'!$A$9:$M$306,10,TRUE)</f>
        <v>-2.6860391244314216E-2</v>
      </c>
    </row>
    <row r="275" spans="1:10">
      <c r="A275" s="360" t="s">
        <v>577</v>
      </c>
      <c r="B275" s="359" t="s">
        <v>281</v>
      </c>
      <c r="C275" s="248" t="str">
        <f>VLOOKUP(A275,'[1]981800B'!$A$9:$M$306,3,TRUE)</f>
        <v>BL  </v>
      </c>
      <c r="D275" s="249">
        <f>VLOOKUP(A275,'[1]981800B'!$A$9:$M$306,4,TRUE)</f>
        <v>0.46492867761107515</v>
      </c>
      <c r="E275" s="249">
        <f>VLOOKUP(A275,'[1]981800B'!$A$9:$M$306,5,TRUE)</f>
        <v>0.48051148315983966</v>
      </c>
      <c r="F275" s="249">
        <f>VLOOKUP(A275,'[1]981800B'!$A$9:$M$306,6,TRUE)</f>
        <v>3.6725463136681832E-2</v>
      </c>
      <c r="G275" s="249">
        <f>VLOOKUP(A275,'[1]981800B'!$A$9:$M$306,7,TRUE)</f>
        <v>9.646487157820316E-2</v>
      </c>
      <c r="H275" s="249">
        <f>VLOOKUP(A275,'[1]981800B'!$A$9:$M$306,8,TRUE)</f>
        <v>1.6012758392274326E-2</v>
      </c>
      <c r="I275" s="249">
        <f>VLOOKUP(A275,'[1]981800B'!$A$9:$M$306,9,TRUE)</f>
        <v>0</v>
      </c>
      <c r="J275" s="249">
        <f>VLOOKUP(A275,'[1]981800B'!$A$9:$M$306,10,TRUE)</f>
        <v>-9.4643253878074152E-2</v>
      </c>
    </row>
    <row r="276" spans="1:10">
      <c r="A276" s="360" t="s">
        <v>578</v>
      </c>
      <c r="B276" s="359" t="s">
        <v>282</v>
      </c>
      <c r="C276" s="248" t="str">
        <f>VLOOKUP(A276,'[1]981800B'!$A$9:$M$306,3,TRUE)</f>
        <v>BL SC</v>
      </c>
      <c r="D276" s="249">
        <f>VLOOKUP(A276,'[1]981800B'!$A$9:$M$306,4,TRUE)</f>
        <v>0.43715614785838952</v>
      </c>
      <c r="E276" s="249">
        <f>VLOOKUP(A276,'[1]981800B'!$A$9:$M$306,5,TRUE)</f>
        <v>0.40224572054756108</v>
      </c>
      <c r="F276" s="249">
        <f>VLOOKUP(A276,'[1]981800B'!$A$9:$M$306,6,TRUE)</f>
        <v>1.2133973905227788E-2</v>
      </c>
      <c r="G276" s="249">
        <f>VLOOKUP(A276,'[1]981800B'!$A$9:$M$306,7,TRUE)</f>
        <v>7.1801982836734793E-2</v>
      </c>
      <c r="H276" s="249">
        <f>VLOOKUP(A276,'[1]981800B'!$A$9:$M$306,8,TRUE)</f>
        <v>7.4401672713547237E-2</v>
      </c>
      <c r="I276" s="249">
        <f>VLOOKUP(A276,'[1]981800B'!$A$9:$M$306,9,TRUE)</f>
        <v>9.4620008578214659E-4</v>
      </c>
      <c r="J276" s="249">
        <f>VLOOKUP(A276,'[1]981800B'!$A$9:$M$306,10,TRUE)</f>
        <v>1.3143020527572901E-3</v>
      </c>
    </row>
    <row r="277" spans="1:10">
      <c r="A277" s="360" t="s">
        <v>579</v>
      </c>
      <c r="B277" s="359" t="s">
        <v>655</v>
      </c>
      <c r="C277" s="248" t="str">
        <f>VLOOKUP(A277,'[1]981800B'!$A$9:$M$306,3,TRUE)</f>
        <v>BL  </v>
      </c>
      <c r="D277" s="249">
        <f>VLOOKUP(A277,'[1]981800B'!$A$9:$M$306,4,TRUE)</f>
        <v>0.41135702469222213</v>
      </c>
      <c r="E277" s="249">
        <f>VLOOKUP(A277,'[1]981800B'!$A$9:$M$306,5,TRUE)</f>
        <v>0.41911923127330419</v>
      </c>
      <c r="F277" s="249">
        <f>VLOOKUP(A277,'[1]981800B'!$A$9:$M$306,6,TRUE)</f>
        <v>1.5683331183264461E-2</v>
      </c>
      <c r="G277" s="249">
        <f>VLOOKUP(A277,'[1]981800B'!$A$9:$M$306,7,TRUE)</f>
        <v>7.5925055967500474E-2</v>
      </c>
      <c r="H277" s="249">
        <f>VLOOKUP(A277,'[1]981800B'!$A$9:$M$306,8,TRUE)</f>
        <v>2.562834092427128E-2</v>
      </c>
      <c r="I277" s="249">
        <f>VLOOKUP(A277,'[1]981800B'!$A$9:$M$306,9,TRUE)</f>
        <v>4.3884445581876229E-3</v>
      </c>
      <c r="J277" s="249">
        <f>VLOOKUP(A277,'[1]981800B'!$A$9:$M$306,10,TRUE)</f>
        <v>4.7898571401250006E-2</v>
      </c>
    </row>
    <row r="278" spans="1:10">
      <c r="A278" s="360" t="s">
        <v>580</v>
      </c>
      <c r="B278" s="359" t="s">
        <v>283</v>
      </c>
      <c r="C278" s="248" t="str">
        <f>VLOOKUP(A278,'[1]981800B'!$A$9:$M$306,3,TRUE)</f>
        <v>BL  </v>
      </c>
      <c r="D278" s="249">
        <f>VLOOKUP(A278,'[1]981800B'!$A$9:$M$306,4,TRUE)</f>
        <v>0.39636915367627618</v>
      </c>
      <c r="E278" s="249">
        <f>VLOOKUP(A278,'[1]981800B'!$A$9:$M$306,5,TRUE)</f>
        <v>0.37048581318302698</v>
      </c>
      <c r="F278" s="249">
        <f>VLOOKUP(A278,'[1]981800B'!$A$9:$M$306,6,TRUE)</f>
        <v>3.0831083939655255E-2</v>
      </c>
      <c r="G278" s="249">
        <f>VLOOKUP(A278,'[1]981800B'!$A$9:$M$306,7,TRUE)</f>
        <v>7.1700587653416831E-2</v>
      </c>
      <c r="H278" s="249">
        <f>VLOOKUP(A278,'[1]981800B'!$A$9:$M$306,8,TRUE)</f>
        <v>2.0203312480003392E-2</v>
      </c>
      <c r="I278" s="249">
        <f>VLOOKUP(A278,'[1]981800B'!$A$9:$M$306,9,TRUE)</f>
        <v>0.19927566061943983</v>
      </c>
      <c r="J278" s="249">
        <f>VLOOKUP(A278,'[1]981800B'!$A$9:$M$306,10,TRUE)</f>
        <v>-8.8865611551818408E-2</v>
      </c>
    </row>
    <row r="279" spans="1:10">
      <c r="A279" s="360" t="s">
        <v>581</v>
      </c>
      <c r="B279" s="359" t="s">
        <v>284</v>
      </c>
      <c r="C279" s="248" t="str">
        <f>VLOOKUP(A279,'[1]981800B'!$A$9:$M$306,3,TRUE)</f>
        <v>BL S</v>
      </c>
      <c r="D279" s="249">
        <f>VLOOKUP(A279,'[1]981800B'!$A$9:$M$306,4,TRUE)</f>
        <v>0.46211405818409734</v>
      </c>
      <c r="E279" s="249">
        <f>VLOOKUP(A279,'[1]981800B'!$A$9:$M$306,5,TRUE)</f>
        <v>0.29297007922753332</v>
      </c>
      <c r="F279" s="249">
        <f>VLOOKUP(A279,'[1]981800B'!$A$9:$M$306,6,TRUE)</f>
        <v>2.4483202967082198E-2</v>
      </c>
      <c r="G279" s="249">
        <f>VLOOKUP(A279,'[1]981800B'!$A$9:$M$306,7,TRUE)</f>
        <v>9.0742910570627694E-2</v>
      </c>
      <c r="H279" s="249">
        <f>VLOOKUP(A279,'[1]981800B'!$A$9:$M$306,8,TRUE)</f>
        <v>3.0754356219151589E-2</v>
      </c>
      <c r="I279" s="249">
        <f>VLOOKUP(A279,'[1]981800B'!$A$9:$M$306,9,TRUE)</f>
        <v>0</v>
      </c>
      <c r="J279" s="249">
        <f>VLOOKUP(A279,'[1]981800B'!$A$9:$M$306,10,TRUE)</f>
        <v>9.893539283150779E-2</v>
      </c>
    </row>
    <row r="280" spans="1:10">
      <c r="A280" s="360" t="s">
        <v>582</v>
      </c>
      <c r="B280" s="359" t="s">
        <v>285</v>
      </c>
      <c r="C280" s="248" t="str">
        <f>VLOOKUP(A280,'[1]981800B'!$A$9:$M$306,3,TRUE)</f>
        <v>BL S</v>
      </c>
      <c r="D280" s="249">
        <f>VLOOKUP(A280,'[1]981800B'!$A$9:$M$306,4,TRUE)</f>
        <v>0.51484705754664672</v>
      </c>
      <c r="E280" s="249">
        <f>VLOOKUP(A280,'[1]981800B'!$A$9:$M$306,5,TRUE)</f>
        <v>0.37486507095451227</v>
      </c>
      <c r="F280" s="249">
        <f>VLOOKUP(A280,'[1]981800B'!$A$9:$M$306,6,TRUE)</f>
        <v>3.3415172218539041E-2</v>
      </c>
      <c r="G280" s="249">
        <f>VLOOKUP(A280,'[1]981800B'!$A$9:$M$306,7,TRUE)</f>
        <v>8.5781040946357745E-2</v>
      </c>
      <c r="H280" s="249">
        <f>VLOOKUP(A280,'[1]981800B'!$A$9:$M$306,8,TRUE)</f>
        <v>1.0368077697411181E-2</v>
      </c>
      <c r="I280" s="249">
        <f>VLOOKUP(A280,'[1]981800B'!$A$9:$M$306,9,TRUE)</f>
        <v>0</v>
      </c>
      <c r="J280" s="249">
        <f>VLOOKUP(A280,'[1]981800B'!$A$9:$M$306,10,TRUE)</f>
        <v>-1.9276419363466881E-2</v>
      </c>
    </row>
    <row r="281" spans="1:10">
      <c r="A281" s="360" t="s">
        <v>583</v>
      </c>
      <c r="B281" s="359" t="s">
        <v>286</v>
      </c>
      <c r="C281" s="248" t="str">
        <f>VLOOKUP(A281,'[1]981800B'!$A$9:$M$306,3,TRUE)</f>
        <v>BL S</v>
      </c>
      <c r="D281" s="249">
        <f>VLOOKUP(A281,'[1]981800B'!$A$9:$M$306,4,TRUE)</f>
        <v>0.51686452048585507</v>
      </c>
      <c r="E281" s="249">
        <f>VLOOKUP(A281,'[1]981800B'!$A$9:$M$306,5,TRUE)</f>
        <v>0.48907422907070286</v>
      </c>
      <c r="F281" s="249">
        <f>VLOOKUP(A281,'[1]981800B'!$A$9:$M$306,6,TRUE)</f>
        <v>4.7883645778590486E-2</v>
      </c>
      <c r="G281" s="249">
        <f>VLOOKUP(A281,'[1]981800B'!$A$9:$M$306,7,TRUE)</f>
        <v>9.3739557118784858E-2</v>
      </c>
      <c r="H281" s="249">
        <f>VLOOKUP(A281,'[1]981800B'!$A$9:$M$306,8,TRUE)</f>
        <v>5.8305276914412891E-3</v>
      </c>
      <c r="I281" s="249">
        <f>VLOOKUP(A281,'[1]981800B'!$A$9:$M$306,9,TRUE)</f>
        <v>0</v>
      </c>
      <c r="J281" s="249">
        <f>VLOOKUP(A281,'[1]981800B'!$A$9:$M$306,10,TRUE)</f>
        <v>-0.15339248014537449</v>
      </c>
    </row>
    <row r="282" spans="1:10">
      <c r="A282" s="360" t="s">
        <v>584</v>
      </c>
      <c r="B282" s="359" t="s">
        <v>287</v>
      </c>
      <c r="C282" s="248" t="str">
        <f>VLOOKUP(A282,'[1]981800B'!$A$9:$M$306,3,TRUE)</f>
        <v>BL S</v>
      </c>
      <c r="D282" s="249">
        <f>VLOOKUP(A282,'[1]981800B'!$A$9:$M$306,4,TRUE)</f>
        <v>0.41225126015194458</v>
      </c>
      <c r="E282" s="249">
        <f>VLOOKUP(A282,'[1]981800B'!$A$9:$M$306,5,TRUE)</f>
        <v>0.39355537280966063</v>
      </c>
      <c r="F282" s="249">
        <f>VLOOKUP(A282,'[1]981800B'!$A$9:$M$306,6,TRUE)</f>
        <v>3.7936027379165224E-2</v>
      </c>
      <c r="G282" s="249">
        <f>VLOOKUP(A282,'[1]981800B'!$A$9:$M$306,7,TRUE)</f>
        <v>0.10309599650870395</v>
      </c>
      <c r="H282" s="249">
        <f>VLOOKUP(A282,'[1]981800B'!$A$9:$M$306,8,TRUE)</f>
        <v>8.3379364524026351E-3</v>
      </c>
      <c r="I282" s="249">
        <f>VLOOKUP(A282,'[1]981800B'!$A$9:$M$306,9,TRUE)</f>
        <v>0</v>
      </c>
      <c r="J282" s="249">
        <f>VLOOKUP(A282,'[1]981800B'!$A$9:$M$306,10,TRUE)</f>
        <v>4.4823406698122924E-2</v>
      </c>
    </row>
    <row r="283" spans="1:10">
      <c r="A283" s="360" t="s">
        <v>585</v>
      </c>
      <c r="B283" s="359" t="s">
        <v>288</v>
      </c>
      <c r="C283" s="248" t="str">
        <f>VLOOKUP(A283,'[1]981800B'!$A$9:$M$306,3,TRUE)</f>
        <v>BL S</v>
      </c>
      <c r="D283" s="249">
        <f>VLOOKUP(A283,'[1]981800B'!$A$9:$M$306,4,TRUE)</f>
        <v>0.41006611872318366</v>
      </c>
      <c r="E283" s="249">
        <f>VLOOKUP(A283,'[1]981800B'!$A$9:$M$306,5,TRUE)</f>
        <v>0.45890843637878459</v>
      </c>
      <c r="F283" s="249">
        <f>VLOOKUP(A283,'[1]981800B'!$A$9:$M$306,6,TRUE)</f>
        <v>3.5569254963617063E-2</v>
      </c>
      <c r="G283" s="249">
        <f>VLOOKUP(A283,'[1]981800B'!$A$9:$M$306,7,TRUE)</f>
        <v>0.10198113749063127</v>
      </c>
      <c r="H283" s="249">
        <f>VLOOKUP(A283,'[1]981800B'!$A$9:$M$306,8,TRUE)</f>
        <v>9.1328641668884988E-3</v>
      </c>
      <c r="I283" s="249">
        <f>VLOOKUP(A283,'[1]981800B'!$A$9:$M$306,9,TRUE)</f>
        <v>0</v>
      </c>
      <c r="J283" s="249">
        <f>VLOOKUP(A283,'[1]981800B'!$A$9:$M$306,10,TRUE)</f>
        <v>-1.5657811723105049E-2</v>
      </c>
    </row>
    <row r="284" spans="1:10">
      <c r="A284" s="360" t="s">
        <v>586</v>
      </c>
      <c r="B284" s="359" t="s">
        <v>289</v>
      </c>
      <c r="C284" s="248" t="str">
        <f>VLOOKUP(A284,'[1]981800B'!$A$9:$M$306,3,TRUE)</f>
        <v>BL S</v>
      </c>
      <c r="D284" s="249">
        <f>VLOOKUP(A284,'[1]981800B'!$A$9:$M$306,4,TRUE)</f>
        <v>0.63258507836107036</v>
      </c>
      <c r="E284" s="249">
        <f>VLOOKUP(A284,'[1]981800B'!$A$9:$M$306,5,TRUE)</f>
        <v>0.38458704461505938</v>
      </c>
      <c r="F284" s="249">
        <f>VLOOKUP(A284,'[1]981800B'!$A$9:$M$306,6,TRUE)</f>
        <v>4.988344812845856E-2</v>
      </c>
      <c r="G284" s="249">
        <f>VLOOKUP(A284,'[1]981800B'!$A$9:$M$306,7,TRUE)</f>
        <v>8.8325812284491739E-2</v>
      </c>
      <c r="H284" s="249">
        <f>VLOOKUP(A284,'[1]981800B'!$A$9:$M$306,8,TRUE)</f>
        <v>1.5253602391368736E-2</v>
      </c>
      <c r="I284" s="249">
        <f>VLOOKUP(A284,'[1]981800B'!$A$9:$M$306,9,TRUE)</f>
        <v>0</v>
      </c>
      <c r="J284" s="249">
        <f>VLOOKUP(A284,'[1]981800B'!$A$9:$M$306,10,TRUE)</f>
        <v>-0.17063498578044897</v>
      </c>
    </row>
    <row r="285" spans="1:10">
      <c r="A285" s="360" t="s">
        <v>587</v>
      </c>
      <c r="B285" s="359" t="s">
        <v>290</v>
      </c>
      <c r="C285" s="248" t="str">
        <f>VLOOKUP(A285,'[1]981800B'!$A$9:$M$306,3,TRUE)</f>
        <v>BL S</v>
      </c>
      <c r="D285" s="249">
        <f>VLOOKUP(A285,'[1]981800B'!$A$9:$M$306,4,TRUE)</f>
        <v>0.47873971844796726</v>
      </c>
      <c r="E285" s="249">
        <f>VLOOKUP(A285,'[1]981800B'!$A$9:$M$306,5,TRUE)</f>
        <v>0.44746889646991855</v>
      </c>
      <c r="F285" s="249">
        <f>VLOOKUP(A285,'[1]981800B'!$A$9:$M$306,6,TRUE)</f>
        <v>3.8616695169509184E-2</v>
      </c>
      <c r="G285" s="249">
        <f>VLOOKUP(A285,'[1]981800B'!$A$9:$M$306,7,TRUE)</f>
        <v>0.14450827947164085</v>
      </c>
      <c r="H285" s="249">
        <f>VLOOKUP(A285,'[1]981800B'!$A$9:$M$306,8,TRUE)</f>
        <v>2.1138976530599794E-2</v>
      </c>
      <c r="I285" s="249">
        <f>VLOOKUP(A285,'[1]981800B'!$A$9:$M$306,9,TRUE)</f>
        <v>3.2382672582167635E-2</v>
      </c>
      <c r="J285" s="249">
        <f>VLOOKUP(A285,'[1]981800B'!$A$9:$M$306,10,TRUE)</f>
        <v>-0.16285523867180338</v>
      </c>
    </row>
    <row r="286" spans="1:10">
      <c r="A286" s="360" t="s">
        <v>588</v>
      </c>
      <c r="B286" s="359" t="s">
        <v>291</v>
      </c>
      <c r="C286" s="248" t="str">
        <f>VLOOKUP(A286,'[1]981800B'!$A$9:$M$306,3,TRUE)</f>
        <v>BL S</v>
      </c>
      <c r="D286" s="249">
        <f>VLOOKUP(A286,'[1]981800B'!$A$9:$M$306,4,TRUE)</f>
        <v>0.50229715833123711</v>
      </c>
      <c r="E286" s="249">
        <f>VLOOKUP(A286,'[1]981800B'!$A$9:$M$306,5,TRUE)</f>
        <v>0.39981965724099805</v>
      </c>
      <c r="F286" s="249">
        <f>VLOOKUP(A286,'[1]981800B'!$A$9:$M$306,6,TRUE)</f>
        <v>3.843016314206283E-2</v>
      </c>
      <c r="G286" s="249">
        <f>VLOOKUP(A286,'[1]981800B'!$A$9:$M$306,7,TRUE)</f>
        <v>9.2503176462249412E-2</v>
      </c>
      <c r="H286" s="249">
        <f>VLOOKUP(A286,'[1]981800B'!$A$9:$M$306,8,TRUE)</f>
        <v>4.773055393995607E-3</v>
      </c>
      <c r="I286" s="249">
        <f>VLOOKUP(A286,'[1]981800B'!$A$9:$M$306,9,TRUE)</f>
        <v>0</v>
      </c>
      <c r="J286" s="249">
        <f>VLOOKUP(A286,'[1]981800B'!$A$9:$M$306,10,TRUE)</f>
        <v>-3.782321057054297E-2</v>
      </c>
    </row>
    <row r="287" spans="1:10">
      <c r="A287" s="360" t="s">
        <v>589</v>
      </c>
      <c r="B287" s="359" t="s">
        <v>650</v>
      </c>
      <c r="C287" s="248" t="str">
        <f>VLOOKUP(A287,'[1]981800B'!$A$9:$M$306,3,TRUE)</f>
        <v>BL  </v>
      </c>
      <c r="D287" s="249">
        <f>VLOOKUP(A287,'[1]981800B'!$A$9:$M$306,4,TRUE)</f>
        <v>0.43560616883375008</v>
      </c>
      <c r="E287" s="249">
        <f>VLOOKUP(A287,'[1]981800B'!$A$9:$M$306,5,TRUE)</f>
        <v>0.31311959972107678</v>
      </c>
      <c r="F287" s="249">
        <f>VLOOKUP(A287,'[1]981800B'!$A$9:$M$306,6,TRUE)</f>
        <v>4.3803352626986682E-2</v>
      </c>
      <c r="G287" s="249">
        <f>VLOOKUP(A287,'[1]981800B'!$A$9:$M$306,7,TRUE)</f>
        <v>7.3862610157136382E-2</v>
      </c>
      <c r="H287" s="249">
        <f>VLOOKUP(A287,'[1]981800B'!$A$9:$M$306,8,TRUE)</f>
        <v>1.8776997586506219E-2</v>
      </c>
      <c r="I287" s="249">
        <f>VLOOKUP(A287,'[1]981800B'!$A$9:$M$306,9,TRUE)</f>
        <v>9.6038310207077864E-3</v>
      </c>
      <c r="J287" s="249">
        <f>VLOOKUP(A287,'[1]981800B'!$A$9:$M$306,10,TRUE)</f>
        <v>0.10522744005383619</v>
      </c>
    </row>
    <row r="288" spans="1:10">
      <c r="A288" s="360" t="s">
        <v>590</v>
      </c>
      <c r="B288" s="359" t="s">
        <v>292</v>
      </c>
      <c r="C288" s="373" t="str">
        <f>VLOOKUP(A288,'[1]981800B'!$A$9:$M$306,3,TRUE)</f>
        <v>BL S</v>
      </c>
      <c r="D288" s="372">
        <f>VLOOKUP(A288,'[1]981800B'!$A$9:$M$306,4,TRUE)</f>
        <v>0.58443514075028147</v>
      </c>
      <c r="E288" s="372">
        <f>VLOOKUP(A288,'[1]981800B'!$A$9:$M$306,5,TRUE)</f>
        <v>0.37262544816058207</v>
      </c>
      <c r="F288" s="372">
        <f>VLOOKUP(A288,'[1]981800B'!$A$9:$M$306,6,TRUE)</f>
        <v>4.2884106876037838E-2</v>
      </c>
      <c r="G288" s="372">
        <f>VLOOKUP(A288,'[1]981800B'!$A$9:$M$306,7,TRUE)</f>
        <v>9.5468668172243226E-2</v>
      </c>
      <c r="H288" s="372">
        <f>VLOOKUP(A288,'[1]981800B'!$A$9:$M$306,8,TRUE)</f>
        <v>3.123198999025515E-2</v>
      </c>
      <c r="I288" s="372">
        <f>VLOOKUP(A288,'[1]981800B'!$A$9:$M$306,9,TRUE)</f>
        <v>0</v>
      </c>
      <c r="J288" s="372">
        <f>VLOOKUP(A288,'[1]981800B'!$A$9:$M$306,10,TRUE)</f>
        <v>-0.12664535394940002</v>
      </c>
    </row>
    <row r="289" spans="1:10">
      <c r="A289" s="360"/>
      <c r="B289" s="362"/>
      <c r="D289" s="368"/>
      <c r="E289" s="368"/>
      <c r="F289" s="368"/>
      <c r="G289" s="368"/>
      <c r="H289" s="368"/>
      <c r="I289" s="368"/>
      <c r="J289" s="368"/>
    </row>
    <row r="290" spans="1:10">
      <c r="A290" s="189"/>
      <c r="B290" s="377" t="s">
        <v>645</v>
      </c>
      <c r="C290" s="376"/>
      <c r="D290" s="378">
        <f>'[1]981800B'!D291</f>
        <v>0.43313001290670355</v>
      </c>
      <c r="E290" s="378">
        <f>'[1]981800B'!E291</f>
        <v>0.47200076105065791</v>
      </c>
      <c r="F290" s="378">
        <f>'[1]981800B'!F291</f>
        <v>4.7095115121204782E-2</v>
      </c>
      <c r="G290" s="378">
        <f>'[1]981800B'!G291</f>
        <v>9.1860452200280621E-2</v>
      </c>
      <c r="H290" s="378">
        <f>'[1]981800B'!H291</f>
        <v>2.8575780071791981E-2</v>
      </c>
      <c r="I290" s="378">
        <f>'[1]981800B'!I291</f>
        <v>7.0323064150625463E-3</v>
      </c>
      <c r="J290" s="378">
        <f>'[1]981800B'!J291</f>
        <v>-7.9611110756791018E-2</v>
      </c>
    </row>
    <row r="291" spans="1:10">
      <c r="B291" s="20"/>
    </row>
    <row r="292" spans="1:10">
      <c r="B292" s="362" t="s">
        <v>646</v>
      </c>
      <c r="D292" s="381">
        <v>0.43473653749032459</v>
      </c>
      <c r="E292" s="381">
        <v>0.47074723030689447</v>
      </c>
      <c r="F292" s="381">
        <v>4.9839780310710576E-2</v>
      </c>
      <c r="G292" s="381">
        <v>9.2091027969322184E-2</v>
      </c>
      <c r="H292" s="381">
        <v>2.8522554589271318E-2</v>
      </c>
      <c r="I292" s="381">
        <v>1.1512047351605492E-2</v>
      </c>
      <c r="J292" s="381">
        <v>-8.744917801812889E-2</v>
      </c>
    </row>
    <row r="293" spans="1:10" s="320" customFormat="1">
      <c r="A293" s="321"/>
      <c r="B293" s="362" t="s">
        <v>642</v>
      </c>
      <c r="D293" s="327">
        <v>0.42435954970949918</v>
      </c>
      <c r="E293" s="327">
        <v>0.47145806828532305</v>
      </c>
      <c r="F293" s="327">
        <v>5.3752953914343669E-2</v>
      </c>
      <c r="G293" s="327">
        <v>8.787596700660491E-2</v>
      </c>
      <c r="H293" s="327">
        <v>2.8995649328795798E-2</v>
      </c>
      <c r="I293" s="327">
        <v>9.1747776453440632E-3</v>
      </c>
      <c r="J293" s="327">
        <v>-7.5596980687911278E-2</v>
      </c>
    </row>
    <row r="294" spans="1:10" s="266" customFormat="1">
      <c r="A294" s="315"/>
      <c r="B294" s="362" t="s">
        <v>641</v>
      </c>
      <c r="C294" s="314"/>
      <c r="D294" s="317">
        <v>0.42084348861242404</v>
      </c>
      <c r="E294" s="317">
        <v>0.46348015387593305</v>
      </c>
      <c r="F294" s="317">
        <v>5.0828949821013651E-2</v>
      </c>
      <c r="G294" s="317">
        <v>8.3708618765815049E-2</v>
      </c>
      <c r="H294" s="317">
        <v>2.7385293742515766E-2</v>
      </c>
      <c r="I294" s="317">
        <v>9.4204271861846843E-3</v>
      </c>
      <c r="J294" s="270">
        <v>-5.5646054834501822E-2</v>
      </c>
    </row>
    <row r="295" spans="1:10" s="124" customFormat="1">
      <c r="A295" s="125"/>
      <c r="B295" s="362" t="s">
        <v>640</v>
      </c>
      <c r="D295" s="224">
        <v>0.41359457706458458</v>
      </c>
      <c r="E295" s="224">
        <v>0.47146525194906602</v>
      </c>
      <c r="F295" s="224">
        <v>4.7700546176104475E-2</v>
      </c>
      <c r="G295" s="224">
        <v>8.3590306035925557E-2</v>
      </c>
      <c r="H295" s="224">
        <v>2.7899108217235933E-2</v>
      </c>
      <c r="I295" s="224">
        <v>8.0766267568079739E-3</v>
      </c>
      <c r="J295" s="224">
        <v>-5.2310299468901582E-2</v>
      </c>
    </row>
    <row r="296" spans="1:10" s="124" customFormat="1">
      <c r="A296" s="125"/>
      <c r="B296" s="362" t="s">
        <v>636</v>
      </c>
      <c r="D296" s="195">
        <v>0.40508371817508876</v>
      </c>
      <c r="E296" s="195">
        <v>0.46427232499194981</v>
      </c>
      <c r="F296" s="195">
        <v>4.6341394349460878E-2</v>
      </c>
      <c r="G296" s="195">
        <v>8.5768350520985012E-2</v>
      </c>
      <c r="H296" s="195">
        <v>2.5536878101153973E-2</v>
      </c>
      <c r="I296" s="195">
        <v>8.7298359709240287E-3</v>
      </c>
      <c r="J296" s="195">
        <v>-3.5714421168378051E-2</v>
      </c>
    </row>
  </sheetData>
  <autoFilter ref="A8:J8">
    <sortState ref="A9:J288">
      <sortCondition ref="A8"/>
    </sortState>
  </autoFilter>
  <mergeCells count="4">
    <mergeCell ref="A2:J2"/>
    <mergeCell ref="A3:J3"/>
    <mergeCell ref="A4:J4"/>
    <mergeCell ref="A1:J1"/>
  </mergeCells>
  <phoneticPr fontId="0" type="noConversion"/>
  <printOptions horizontalCentered="1"/>
  <pageMargins left="0.5" right="0.5" top="0.75" bottom="0.75" header="0.5" footer="0.4"/>
  <pageSetup scale="71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K302"/>
  <sheetViews>
    <sheetView zoomScaleNormal="100" workbookViewId="0">
      <selection sqref="A1:J1"/>
    </sheetView>
  </sheetViews>
  <sheetFormatPr defaultColWidth="9.109375" defaultRowHeight="13.2"/>
  <cols>
    <col min="1" max="1" width="7.6640625" style="125" customWidth="1"/>
    <col min="2" max="2" width="26.6640625" style="2" customWidth="1"/>
    <col min="3" max="3" width="7.6640625" style="2" customWidth="1"/>
    <col min="4" max="9" width="13.33203125" style="33" customWidth="1"/>
    <col min="10" max="10" width="14.6640625" style="33" customWidth="1"/>
    <col min="11" max="11" width="6.6640625" style="33" customWidth="1"/>
    <col min="12" max="245" width="11.44140625" style="2" customWidth="1"/>
    <col min="246" max="16384" width="9.109375" style="2"/>
  </cols>
  <sheetData>
    <row r="1" spans="1:11" s="1" customFormat="1" ht="14.85" customHeight="1">
      <c r="A1" s="397" t="s">
        <v>20</v>
      </c>
      <c r="B1" s="397"/>
      <c r="C1" s="397"/>
      <c r="D1" s="397"/>
      <c r="E1" s="397"/>
      <c r="F1" s="397"/>
      <c r="G1" s="397"/>
      <c r="H1" s="397"/>
      <c r="I1" s="397"/>
      <c r="J1" s="397"/>
    </row>
    <row r="2" spans="1:11" s="1" customFormat="1" ht="12.75" customHeight="1">
      <c r="A2" s="397" t="s">
        <v>297</v>
      </c>
      <c r="B2" s="397"/>
      <c r="C2" s="397"/>
      <c r="D2" s="397"/>
      <c r="E2" s="397"/>
      <c r="F2" s="397"/>
      <c r="G2" s="397"/>
      <c r="H2" s="397"/>
      <c r="I2" s="397"/>
      <c r="J2" s="397"/>
    </row>
    <row r="3" spans="1:11" s="1" customFormat="1" ht="14.25" customHeight="1">
      <c r="A3" s="397" t="s">
        <v>16</v>
      </c>
      <c r="B3" s="397"/>
      <c r="C3" s="397"/>
      <c r="D3" s="397"/>
      <c r="E3" s="397"/>
      <c r="F3" s="397"/>
      <c r="G3" s="397"/>
      <c r="H3" s="397"/>
      <c r="I3" s="397"/>
      <c r="J3" s="397"/>
    </row>
    <row r="4" spans="1:11" s="354" customFormat="1" ht="14.25" customHeight="1">
      <c r="A4" s="397" t="s">
        <v>21</v>
      </c>
      <c r="B4" s="397"/>
      <c r="C4" s="397"/>
      <c r="D4" s="397"/>
      <c r="E4" s="397"/>
      <c r="F4" s="397"/>
      <c r="G4" s="397"/>
      <c r="H4" s="397"/>
      <c r="I4" s="397"/>
      <c r="J4" s="397"/>
    </row>
    <row r="5" spans="1:11" s="1" customFormat="1" ht="12.75" customHeight="1">
      <c r="A5" s="397" t="s">
        <v>644</v>
      </c>
      <c r="B5" s="397"/>
      <c r="C5" s="397"/>
      <c r="D5" s="397"/>
      <c r="E5" s="397"/>
      <c r="F5" s="397"/>
      <c r="G5" s="397"/>
      <c r="H5" s="397"/>
      <c r="I5" s="397"/>
      <c r="J5" s="397"/>
    </row>
    <row r="6" spans="1:11" ht="12.75" customHeight="1">
      <c r="D6" s="2"/>
      <c r="F6" s="2"/>
      <c r="G6" s="2"/>
      <c r="H6" s="2"/>
      <c r="J6" s="120" t="s">
        <v>355</v>
      </c>
      <c r="K6" s="2"/>
    </row>
    <row r="7" spans="1:11" s="9" customFormat="1" ht="14.1" customHeight="1">
      <c r="A7" s="3"/>
      <c r="B7" s="23"/>
      <c r="C7" s="24"/>
      <c r="D7" s="25" t="s">
        <v>9</v>
      </c>
      <c r="E7" s="26" t="s">
        <v>10</v>
      </c>
      <c r="F7" s="25" t="s">
        <v>11</v>
      </c>
      <c r="G7" s="26" t="s">
        <v>12</v>
      </c>
      <c r="H7" s="26" t="s">
        <v>13</v>
      </c>
      <c r="I7" s="26" t="s">
        <v>295</v>
      </c>
      <c r="J7" s="115" t="s">
        <v>17</v>
      </c>
    </row>
    <row r="8" spans="1:11" s="9" customFormat="1" ht="14.1" customHeight="1">
      <c r="A8" s="27" t="s">
        <v>4</v>
      </c>
      <c r="C8" s="27" t="s">
        <v>5</v>
      </c>
      <c r="D8" s="28" t="s">
        <v>6</v>
      </c>
      <c r="E8" s="28" t="s">
        <v>6</v>
      </c>
      <c r="F8" s="29" t="s">
        <v>6</v>
      </c>
      <c r="G8" s="28" t="s">
        <v>6</v>
      </c>
      <c r="H8" s="28" t="s">
        <v>6</v>
      </c>
      <c r="I8" s="28" t="s">
        <v>294</v>
      </c>
      <c r="J8" s="116" t="s">
        <v>18</v>
      </c>
    </row>
    <row r="9" spans="1:11" s="9" customFormat="1" ht="14.1" customHeight="1">
      <c r="A9" s="10" t="s">
        <v>7</v>
      </c>
      <c r="B9" s="10" t="s">
        <v>343</v>
      </c>
      <c r="C9" s="10" t="s">
        <v>8</v>
      </c>
      <c r="D9" s="30" t="s">
        <v>19</v>
      </c>
      <c r="E9" s="30" t="s">
        <v>19</v>
      </c>
      <c r="F9" s="31" t="s">
        <v>19</v>
      </c>
      <c r="G9" s="30" t="s">
        <v>19</v>
      </c>
      <c r="H9" s="30" t="s">
        <v>19</v>
      </c>
      <c r="I9" s="30" t="s">
        <v>19</v>
      </c>
      <c r="J9" s="117" t="s">
        <v>19</v>
      </c>
    </row>
    <row r="10" spans="1:11" s="282" customFormat="1" ht="14.1" customHeight="1">
      <c r="A10" s="360" t="s">
        <v>391</v>
      </c>
      <c r="B10" s="359" t="s">
        <v>151</v>
      </c>
      <c r="C10" s="373" t="str">
        <f>VLOOKUP(A10,'[1]981800C'!$A$9:$M$306,3,FALSE)</f>
        <v>BL</v>
      </c>
      <c r="D10" s="372">
        <f>VLOOKUP(A10,'[1]981800C'!$A$9:$M$306,4,FALSE)</f>
        <v>1.6812374311045102</v>
      </c>
      <c r="E10" s="372">
        <f>VLOOKUP(A10,'[1]981800C'!$A$9:$M$306,5,FALSE)</f>
        <v>1.7454441949584294</v>
      </c>
      <c r="F10" s="372">
        <f>VLOOKUP(A10,'[1]981800C'!$A$9:$M$306,6,FALSE)</f>
        <v>3.0128731854286495E-3</v>
      </c>
      <c r="G10" s="372">
        <f>VLOOKUP(A10,'[1]981800C'!$A$9:$M$306,7,FALSE)</f>
        <v>1.1621647199434042</v>
      </c>
      <c r="H10" s="372">
        <f>VLOOKUP(A10,'[1]981800C'!$A$9:$M$306,8,FALSE)</f>
        <v>0.16236950197025596</v>
      </c>
      <c r="I10" s="372">
        <f>VLOOKUP(A10,'[1]981800C'!$A$9:$M$306,9,FALSE)</f>
        <v>0</v>
      </c>
      <c r="J10" s="372">
        <f>VLOOKUP(A10,'[1]981800C'!$A$9:$M$306,10,FALSE)</f>
        <v>-3.7542287211620287</v>
      </c>
    </row>
    <row r="11" spans="1:11" s="9" customFormat="1" ht="14.1" customHeight="1">
      <c r="A11" s="360" t="s">
        <v>502</v>
      </c>
      <c r="B11" s="359" t="s">
        <v>39</v>
      </c>
      <c r="C11" s="248" t="str">
        <f>VLOOKUP(A11,'[1]981800C'!$A$9:$M$306,3,FALSE)</f>
        <v>BL</v>
      </c>
      <c r="D11" s="249">
        <f>VLOOKUP(A11,'[1]981800C'!$A$9:$M$306,4,FALSE)</f>
        <v>0.56315059885863827</v>
      </c>
      <c r="E11" s="249">
        <f>VLOOKUP(A11,'[1]981800C'!$A$9:$M$306,5,FALSE)</f>
        <v>2.1135531847360682</v>
      </c>
      <c r="F11" s="249">
        <f>VLOOKUP(A11,'[1]981800C'!$A$9:$M$306,6,FALSE)</f>
        <v>8.1407852205963322E-3</v>
      </c>
      <c r="G11" s="249">
        <f>VLOOKUP(A11,'[1]981800C'!$A$9:$M$306,7,FALSE)</f>
        <v>1.3014668383243622</v>
      </c>
      <c r="H11" s="249">
        <f>VLOOKUP(A11,'[1]981800C'!$A$9:$M$306,8,FALSE)</f>
        <v>9.7724240009846031E-2</v>
      </c>
      <c r="I11" s="249">
        <f>VLOOKUP(A11,'[1]981800C'!$A$9:$M$306,9,FALSE)</f>
        <v>0</v>
      </c>
      <c r="J11" s="249">
        <f>VLOOKUP(A11,'[1]981800C'!$A$9:$M$306,10,FALSE)</f>
        <v>-3.0840356471495118</v>
      </c>
    </row>
    <row r="12" spans="1:11" ht="12" customHeight="1">
      <c r="A12" s="360" t="s">
        <v>551</v>
      </c>
      <c r="B12" s="359" t="s">
        <v>257</v>
      </c>
      <c r="C12" s="215" t="str">
        <f>VLOOKUP(A12,'[1]981800C'!$A$9:$M$306,3,FALSE)</f>
        <v>BL</v>
      </c>
      <c r="D12" s="132">
        <f>VLOOKUP(A12,'[1]981800C'!$A$9:$M$306,4,FALSE)</f>
        <v>0.87304024895330834</v>
      </c>
      <c r="E12" s="132">
        <f>VLOOKUP(A12,'[1]981800C'!$A$9:$M$306,5,FALSE)</f>
        <v>2.125606212247499</v>
      </c>
      <c r="F12" s="132">
        <f>VLOOKUP(A12,'[1]981800C'!$A$9:$M$306,6,FALSE)</f>
        <v>3.5887765051924272E-2</v>
      </c>
      <c r="G12" s="132">
        <f>VLOOKUP(A12,'[1]981800C'!$A$9:$M$306,7,FALSE)</f>
        <v>0.84925896872314877</v>
      </c>
      <c r="H12" s="132">
        <f>VLOOKUP(A12,'[1]981800C'!$A$9:$M$306,8,FALSE)</f>
        <v>6.1697040300443137E-2</v>
      </c>
      <c r="I12" s="132">
        <f>VLOOKUP(A12,'[1]981800C'!$A$9:$M$306,9,FALSE)</f>
        <v>0</v>
      </c>
      <c r="J12" s="132">
        <f>VLOOKUP(A12,'[1]981800C'!$A$9:$M$306,10,FALSE)</f>
        <v>-2.9454902352763233</v>
      </c>
      <c r="K12" s="32"/>
    </row>
    <row r="13" spans="1:11" ht="12.75" customHeight="1">
      <c r="A13" s="360" t="s">
        <v>537</v>
      </c>
      <c r="B13" s="359" t="s">
        <v>654</v>
      </c>
      <c r="C13" s="248" t="str">
        <f>VLOOKUP(A13,'[1]981800C'!$A$9:$M$306,3,FALSE)</f>
        <v>BL</v>
      </c>
      <c r="D13" s="249">
        <f>VLOOKUP(A13,'[1]981800C'!$A$9:$M$306,4,FALSE)</f>
        <v>1.1644109553284414</v>
      </c>
      <c r="E13" s="249">
        <f>VLOOKUP(A13,'[1]981800C'!$A$9:$M$306,5,FALSE)</f>
        <v>1.9149464561074923</v>
      </c>
      <c r="F13" s="249">
        <f>VLOOKUP(A13,'[1]981800C'!$A$9:$M$306,6,FALSE)</f>
        <v>5.2804737519569055E-3</v>
      </c>
      <c r="G13" s="249">
        <f>VLOOKUP(A13,'[1]981800C'!$A$9:$M$306,7,FALSE)</f>
        <v>0.4881228934546743</v>
      </c>
      <c r="H13" s="249">
        <f>VLOOKUP(A13,'[1]981800C'!$A$9:$M$306,8,FALSE)</f>
        <v>8.3502864766801244E-3</v>
      </c>
      <c r="I13" s="249">
        <f>VLOOKUP(A13,'[1]981800C'!$A$9:$M$306,9,FALSE)</f>
        <v>0</v>
      </c>
      <c r="J13" s="249">
        <f>VLOOKUP(A13,'[1]981800C'!$A$9:$M$306,10,FALSE)</f>
        <v>-2.581111065119245</v>
      </c>
      <c r="K13" s="34"/>
    </row>
    <row r="14" spans="1:11">
      <c r="A14" s="360" t="s">
        <v>428</v>
      </c>
      <c r="B14" s="359" t="s">
        <v>14</v>
      </c>
      <c r="C14" s="248" t="str">
        <f>VLOOKUP(A14,'[1]981800C'!$A$9:$M$306,3,FALSE)</f>
        <v>BL</v>
      </c>
      <c r="D14" s="249">
        <f>VLOOKUP(A14,'[1]981800C'!$A$9:$M$306,4,FALSE)</f>
        <v>0.93068006037773521</v>
      </c>
      <c r="E14" s="249">
        <f>VLOOKUP(A14,'[1]981800C'!$A$9:$M$306,5,FALSE)</f>
        <v>1.8256649035702706</v>
      </c>
      <c r="F14" s="249">
        <f>VLOOKUP(A14,'[1]981800C'!$A$9:$M$306,6,FALSE)</f>
        <v>5.3390633966218418E-2</v>
      </c>
      <c r="G14" s="249">
        <f>VLOOKUP(A14,'[1]981800C'!$A$9:$M$306,7,FALSE)</f>
        <v>0.72771212270152952</v>
      </c>
      <c r="H14" s="249">
        <f>VLOOKUP(A14,'[1]981800C'!$A$9:$M$306,8,FALSE)</f>
        <v>3.7994311519173679E-2</v>
      </c>
      <c r="I14" s="249">
        <f>VLOOKUP(A14,'[1]981800C'!$A$9:$M$306,9,FALSE)</f>
        <v>0</v>
      </c>
      <c r="J14" s="249">
        <f>VLOOKUP(A14,'[1]981800C'!$A$9:$M$306,10,FALSE)</f>
        <v>-2.5754420321349278</v>
      </c>
      <c r="K14" s="34"/>
    </row>
    <row r="15" spans="1:11">
      <c r="A15" s="360" t="s">
        <v>427</v>
      </c>
      <c r="B15" s="359" t="s">
        <v>186</v>
      </c>
      <c r="C15" s="248" t="str">
        <f>VLOOKUP(A15,'[1]981800C'!$A$9:$M$306,3,FALSE)</f>
        <v>BL</v>
      </c>
      <c r="D15" s="249">
        <f>VLOOKUP(A15,'[1]981800C'!$A$9:$M$306,4,FALSE)</f>
        <v>0.83457458379388105</v>
      </c>
      <c r="E15" s="249">
        <f>VLOOKUP(A15,'[1]981800C'!$A$9:$M$306,5,FALSE)</f>
        <v>1.469127777757588</v>
      </c>
      <c r="F15" s="249">
        <f>VLOOKUP(A15,'[1]981800C'!$A$9:$M$306,6,FALSE)</f>
        <v>5.7384449489629313E-2</v>
      </c>
      <c r="G15" s="249">
        <f>VLOOKUP(A15,'[1]981800C'!$A$9:$M$306,7,FALSE)</f>
        <v>0.495949916231818</v>
      </c>
      <c r="H15" s="249">
        <f>VLOOKUP(A15,'[1]981800C'!$A$9:$M$306,8,FALSE)</f>
        <v>0.17427623719660321</v>
      </c>
      <c r="I15" s="249">
        <f>VLOOKUP(A15,'[1]981800C'!$A$9:$M$306,9,FALSE)</f>
        <v>0.47801909405762488</v>
      </c>
      <c r="J15" s="249">
        <f>VLOOKUP(A15,'[1]981800C'!$A$9:$M$306,10,FALSE)</f>
        <v>-2.5093320585271441</v>
      </c>
      <c r="K15" s="34"/>
    </row>
    <row r="16" spans="1:11">
      <c r="A16" s="360" t="s">
        <v>530</v>
      </c>
      <c r="B16" s="359" t="s">
        <v>57</v>
      </c>
      <c r="C16" s="248" t="str">
        <f>VLOOKUP(A16,'[1]981800C'!$A$9:$M$306,3,FALSE)</f>
        <v>BL</v>
      </c>
      <c r="D16" s="249">
        <f>VLOOKUP(A16,'[1]981800C'!$A$9:$M$306,4,FALSE)</f>
        <v>0.44406638536790177</v>
      </c>
      <c r="E16" s="249">
        <f>VLOOKUP(A16,'[1]981800C'!$A$9:$M$306,5,FALSE)</f>
        <v>1.7272089901545431</v>
      </c>
      <c r="F16" s="249">
        <f>VLOOKUP(A16,'[1]981800C'!$A$9:$M$306,6,FALSE)</f>
        <v>5.0426688737142483E-2</v>
      </c>
      <c r="G16" s="249">
        <f>VLOOKUP(A16,'[1]981800C'!$A$9:$M$306,7,FALSE)</f>
        <v>1.009775325265063</v>
      </c>
      <c r="H16" s="249">
        <f>VLOOKUP(A16,'[1]981800C'!$A$9:$M$306,8,FALSE)</f>
        <v>1.9757210508569063E-2</v>
      </c>
      <c r="I16" s="249">
        <f>VLOOKUP(A16,'[1]981800C'!$A$9:$M$306,9,FALSE)</f>
        <v>4.9906293150952505E-2</v>
      </c>
      <c r="J16" s="249">
        <f>VLOOKUP(A16,'[1]981800C'!$A$9:$M$306,10,FALSE)</f>
        <v>-2.3011408931841721</v>
      </c>
      <c r="K16" s="34"/>
    </row>
    <row r="17" spans="1:11">
      <c r="A17" s="374" t="s">
        <v>298</v>
      </c>
      <c r="B17" s="359" t="s">
        <v>73</v>
      </c>
      <c r="C17" s="248" t="str">
        <f>VLOOKUP(A17,'[1]981800C'!$A$9:$M$306,3,FALSE)</f>
        <v>BL</v>
      </c>
      <c r="D17" s="249">
        <f>VLOOKUP(A17,'[1]981800C'!$A$9:$M$306,4,FALSE)</f>
        <v>0.62777965957001514</v>
      </c>
      <c r="E17" s="249">
        <f>VLOOKUP(A17,'[1]981800C'!$A$9:$M$306,5,FALSE)</f>
        <v>1.7477590608296227</v>
      </c>
      <c r="F17" s="249">
        <f>VLOOKUP(A17,'[1]981800C'!$A$9:$M$306,6,FALSE)</f>
        <v>5.4177519755867952E-2</v>
      </c>
      <c r="G17" s="249">
        <f>VLOOKUP(A17,'[1]981800C'!$A$9:$M$306,7,FALSE)</f>
        <v>0.68270088477018998</v>
      </c>
      <c r="H17" s="249">
        <f>VLOOKUP(A17,'[1]981800C'!$A$9:$M$306,8,FALSE)</f>
        <v>1.5207110578177059E-2</v>
      </c>
      <c r="I17" s="249">
        <f>VLOOKUP(A17,'[1]981800C'!$A$9:$M$306,9,FALSE)</f>
        <v>0</v>
      </c>
      <c r="J17" s="249">
        <f>VLOOKUP(A17,'[1]981800C'!$A$9:$M$306,10,FALSE)</f>
        <v>-2.1276242355038733</v>
      </c>
      <c r="K17" s="34"/>
    </row>
    <row r="18" spans="1:11">
      <c r="A18" s="360" t="s">
        <v>403</v>
      </c>
      <c r="B18" s="359" t="s">
        <v>163</v>
      </c>
      <c r="C18" s="248" t="str">
        <f>VLOOKUP(A18,'[1]981800C'!$A$9:$M$306,3,FALSE)</f>
        <v>BLS</v>
      </c>
      <c r="D18" s="249">
        <f>VLOOKUP(A18,'[1]981800C'!$A$9:$M$306,4,FALSE)</f>
        <v>0.86242786130522153</v>
      </c>
      <c r="E18" s="249">
        <f>VLOOKUP(A18,'[1]981800C'!$A$9:$M$306,5,FALSE)</f>
        <v>1.1581557956068247</v>
      </c>
      <c r="F18" s="249">
        <f>VLOOKUP(A18,'[1]981800C'!$A$9:$M$306,6,FALSE)</f>
        <v>0.31097643476192954</v>
      </c>
      <c r="G18" s="249">
        <f>VLOOKUP(A18,'[1]981800C'!$A$9:$M$306,7,FALSE)</f>
        <v>0.63395099873324123</v>
      </c>
      <c r="H18" s="249">
        <f>VLOOKUP(A18,'[1]981800C'!$A$9:$M$306,8,FALSE)</f>
        <v>3.6332026893751826E-2</v>
      </c>
      <c r="I18" s="249">
        <f>VLOOKUP(A18,'[1]981800C'!$A$9:$M$306,9,FALSE)</f>
        <v>0</v>
      </c>
      <c r="J18" s="249">
        <f>VLOOKUP(A18,'[1]981800C'!$A$9:$M$306,10,FALSE)</f>
        <v>-2.001843117300969</v>
      </c>
      <c r="K18" s="34"/>
    </row>
    <row r="19" spans="1:11">
      <c r="A19" s="360" t="s">
        <v>381</v>
      </c>
      <c r="B19" s="359" t="s">
        <v>141</v>
      </c>
      <c r="C19" s="248" t="str">
        <f>VLOOKUP(A19,'[1]981800C'!$A$9:$M$306,3,FALSE)</f>
        <v>BL</v>
      </c>
      <c r="D19" s="249">
        <f>VLOOKUP(A19,'[1]981800C'!$A$9:$M$306,4,FALSE)</f>
        <v>1.1860048059489496</v>
      </c>
      <c r="E19" s="249">
        <f>VLOOKUP(A19,'[1]981800C'!$A$9:$M$306,5,FALSE)</f>
        <v>1.2145083039842237</v>
      </c>
      <c r="F19" s="249">
        <f>VLOOKUP(A19,'[1]981800C'!$A$9:$M$306,6,FALSE)</f>
        <v>5.7293610901739365E-2</v>
      </c>
      <c r="G19" s="249">
        <f>VLOOKUP(A19,'[1]981800C'!$A$9:$M$306,7,FALSE)</f>
        <v>0.4888314370782238</v>
      </c>
      <c r="H19" s="249">
        <f>VLOOKUP(A19,'[1]981800C'!$A$9:$M$306,8,FALSE)</f>
        <v>3.2792259328672274E-2</v>
      </c>
      <c r="I19" s="249">
        <f>VLOOKUP(A19,'[1]981800C'!$A$9:$M$306,9,FALSE)</f>
        <v>0</v>
      </c>
      <c r="J19" s="249">
        <f>VLOOKUP(A19,'[1]981800C'!$A$9:$M$306,10,FALSE)</f>
        <v>-1.9794304172418085</v>
      </c>
      <c r="K19" s="34"/>
    </row>
    <row r="20" spans="1:11">
      <c r="A20" s="360" t="s">
        <v>450</v>
      </c>
      <c r="B20" s="359" t="s">
        <v>208</v>
      </c>
      <c r="C20" s="248" t="str">
        <f>VLOOKUP(A20,'[1]981800C'!$A$9:$M$306,3,FALSE)</f>
        <v>BL</v>
      </c>
      <c r="D20" s="249">
        <f>VLOOKUP(A20,'[1]981800C'!$A$9:$M$306,4,FALSE)</f>
        <v>0.85261041364867873</v>
      </c>
      <c r="E20" s="249">
        <f>VLOOKUP(A20,'[1]981800C'!$A$9:$M$306,5,FALSE)</f>
        <v>1.4001477463799863</v>
      </c>
      <c r="F20" s="249">
        <f>VLOOKUP(A20,'[1]981800C'!$A$9:$M$306,6,FALSE)</f>
        <v>4.1810101248322518E-2</v>
      </c>
      <c r="G20" s="249">
        <f>VLOOKUP(A20,'[1]981800C'!$A$9:$M$306,7,FALSE)</f>
        <v>0.40628637475340384</v>
      </c>
      <c r="H20" s="249">
        <f>VLOOKUP(A20,'[1]981800C'!$A$9:$M$306,8,FALSE)</f>
        <v>2.6370214364477052E-2</v>
      </c>
      <c r="I20" s="249">
        <f>VLOOKUP(A20,'[1]981800C'!$A$9:$M$306,9,FALSE)</f>
        <v>0</v>
      </c>
      <c r="J20" s="249">
        <f>VLOOKUP(A20,'[1]981800C'!$A$9:$M$306,10,FALSE)</f>
        <v>-1.7272248503948684</v>
      </c>
      <c r="K20" s="34"/>
    </row>
    <row r="21" spans="1:11">
      <c r="A21" s="360" t="s">
        <v>575</v>
      </c>
      <c r="B21" s="359" t="s">
        <v>279</v>
      </c>
      <c r="C21" s="248" t="str">
        <f>VLOOKUP(A21,'[1]981800C'!$A$9:$M$306,3,FALSE)</f>
        <v>BL</v>
      </c>
      <c r="D21" s="249">
        <f>VLOOKUP(A21,'[1]981800C'!$A$9:$M$306,4,FALSE)</f>
        <v>0.68426167678930394</v>
      </c>
      <c r="E21" s="249">
        <f>VLOOKUP(A21,'[1]981800C'!$A$9:$M$306,5,FALSE)</f>
        <v>1.477452549467194</v>
      </c>
      <c r="F21" s="249">
        <f>VLOOKUP(A21,'[1]981800C'!$A$9:$M$306,6,FALSE)</f>
        <v>8.6823694480141246E-3</v>
      </c>
      <c r="G21" s="249">
        <f>VLOOKUP(A21,'[1]981800C'!$A$9:$M$306,7,FALSE)</f>
        <v>0.43944318003848815</v>
      </c>
      <c r="H21" s="249">
        <f>VLOOKUP(A21,'[1]981800C'!$A$9:$M$306,8,FALSE)</f>
        <v>4.0769806722346535E-2</v>
      </c>
      <c r="I21" s="249">
        <f>VLOOKUP(A21,'[1]981800C'!$A$9:$M$306,9,FALSE)</f>
        <v>0</v>
      </c>
      <c r="J21" s="249">
        <f>VLOOKUP(A21,'[1]981800C'!$A$9:$M$306,10,FALSE)</f>
        <v>-1.6506095824653466</v>
      </c>
      <c r="K21" s="34"/>
    </row>
    <row r="22" spans="1:11">
      <c r="A22" s="360" t="s">
        <v>574</v>
      </c>
      <c r="B22" s="359" t="s">
        <v>278</v>
      </c>
      <c r="C22" s="248" t="str">
        <f>VLOOKUP(A22,'[1]981800C'!$A$9:$M$306,3,FALSE)</f>
        <v>L</v>
      </c>
      <c r="D22" s="249">
        <f>VLOOKUP(A22,'[1]981800C'!$A$9:$M$306,4,FALSE)</f>
        <v>0.82537403246121543</v>
      </c>
      <c r="E22" s="249">
        <f>VLOOKUP(A22,'[1]981800C'!$A$9:$M$306,5,FALSE)</f>
        <v>1.3028204989532106</v>
      </c>
      <c r="F22" s="249">
        <f>VLOOKUP(A22,'[1]981800C'!$A$9:$M$306,6,FALSE)</f>
        <v>3.1716441008071319E-2</v>
      </c>
      <c r="G22" s="249">
        <f>VLOOKUP(A22,'[1]981800C'!$A$9:$M$306,7,FALSE)</f>
        <v>0.33060937721746309</v>
      </c>
      <c r="H22" s="249">
        <f>VLOOKUP(A22,'[1]981800C'!$A$9:$M$306,8,FALSE)</f>
        <v>3.4208796156625461E-3</v>
      </c>
      <c r="I22" s="249">
        <f>VLOOKUP(A22,'[1]981800C'!$A$9:$M$306,9,FALSE)</f>
        <v>0</v>
      </c>
      <c r="J22" s="249">
        <f>VLOOKUP(A22,'[1]981800C'!$A$9:$M$306,10,FALSE)</f>
        <v>-1.4939412292556233</v>
      </c>
      <c r="K22" s="34"/>
    </row>
    <row r="23" spans="1:11">
      <c r="A23" s="360" t="s">
        <v>339</v>
      </c>
      <c r="B23" s="359" t="s">
        <v>115</v>
      </c>
      <c r="C23" s="248" t="str">
        <f>VLOOKUP(A23,'[1]981800C'!$A$9:$M$306,3,FALSE)</f>
        <v>BLS</v>
      </c>
      <c r="D23" s="249">
        <f>VLOOKUP(A23,'[1]981800C'!$A$9:$M$306,4,FALSE)</f>
        <v>0.98170026422138212</v>
      </c>
      <c r="E23" s="249">
        <f>VLOOKUP(A23,'[1]981800C'!$A$9:$M$306,5,FALSE)</f>
        <v>0.98700930181569224</v>
      </c>
      <c r="F23" s="249">
        <f>VLOOKUP(A23,'[1]981800C'!$A$9:$M$306,6,FALSE)</f>
        <v>9.7844317450468746E-2</v>
      </c>
      <c r="G23" s="249">
        <f>VLOOKUP(A23,'[1]981800C'!$A$9:$M$306,7,FALSE)</f>
        <v>0.28637270105770579</v>
      </c>
      <c r="H23" s="249">
        <f>VLOOKUP(A23,'[1]981800C'!$A$9:$M$306,8,FALSE)</f>
        <v>7.7549311256964425E-3</v>
      </c>
      <c r="I23" s="249">
        <f>VLOOKUP(A23,'[1]981800C'!$A$9:$M$306,9,FALSE)</f>
        <v>0</v>
      </c>
      <c r="J23" s="249">
        <f>VLOOKUP(A23,'[1]981800C'!$A$9:$M$306,10,FALSE)</f>
        <v>-1.3606815156709455</v>
      </c>
      <c r="K23" s="34"/>
    </row>
    <row r="24" spans="1:11">
      <c r="A24" s="360" t="s">
        <v>571</v>
      </c>
      <c r="B24" s="359" t="s">
        <v>275</v>
      </c>
      <c r="C24" s="248" t="str">
        <f>VLOOKUP(A24,'[1]981800C'!$A$9:$M$306,3,FALSE)</f>
        <v>L</v>
      </c>
      <c r="D24" s="249">
        <f>VLOOKUP(A24,'[1]981800C'!$A$9:$M$306,4,FALSE)</f>
        <v>0.78390587171955195</v>
      </c>
      <c r="E24" s="249">
        <f>VLOOKUP(A24,'[1]981800C'!$A$9:$M$306,5,FALSE)</f>
        <v>1.1581841462496101</v>
      </c>
      <c r="F24" s="249">
        <f>VLOOKUP(A24,'[1]981800C'!$A$9:$M$306,6,FALSE)</f>
        <v>3.0013234771942284E-2</v>
      </c>
      <c r="G24" s="249">
        <f>VLOOKUP(A24,'[1]981800C'!$A$9:$M$306,7,FALSE)</f>
        <v>0.29518192220536499</v>
      </c>
      <c r="H24" s="249">
        <f>VLOOKUP(A24,'[1]981800C'!$A$9:$M$306,8,FALSE)</f>
        <v>3.0052401088909692E-2</v>
      </c>
      <c r="I24" s="249">
        <f>VLOOKUP(A24,'[1]981800C'!$A$9:$M$306,9,FALSE)</f>
        <v>0</v>
      </c>
      <c r="J24" s="249">
        <f>VLOOKUP(A24,'[1]981800C'!$A$9:$M$306,10,FALSE)</f>
        <v>-1.2973375760353791</v>
      </c>
      <c r="K24" s="34"/>
    </row>
    <row r="25" spans="1:11">
      <c r="A25" s="360" t="s">
        <v>570</v>
      </c>
      <c r="B25" s="359" t="s">
        <v>274</v>
      </c>
      <c r="C25" s="248" t="str">
        <f>VLOOKUP(A25,'[1]981800C'!$A$9:$M$306,3,FALSE)</f>
        <v>BL</v>
      </c>
      <c r="D25" s="249">
        <f>VLOOKUP(A25,'[1]981800C'!$A$9:$M$306,4,FALSE)</f>
        <v>0.64256482504663148</v>
      </c>
      <c r="E25" s="249">
        <f>VLOOKUP(A25,'[1]981800C'!$A$9:$M$306,5,FALSE)</f>
        <v>1.2016477127462128</v>
      </c>
      <c r="F25" s="249">
        <f>VLOOKUP(A25,'[1]981800C'!$A$9:$M$306,6,FALSE)</f>
        <v>8.0247950298687823E-3</v>
      </c>
      <c r="G25" s="249">
        <f>VLOOKUP(A25,'[1]981800C'!$A$9:$M$306,7,FALSE)</f>
        <v>0.38719849520384336</v>
      </c>
      <c r="H25" s="249">
        <f>VLOOKUP(A25,'[1]981800C'!$A$9:$M$306,8,FALSE)</f>
        <v>2.580450308493731E-2</v>
      </c>
      <c r="I25" s="249">
        <f>VLOOKUP(A25,'[1]981800C'!$A$9:$M$306,9,FALSE)</f>
        <v>0</v>
      </c>
      <c r="J25" s="249">
        <f>VLOOKUP(A25,'[1]981800C'!$A$9:$M$306,10,FALSE)</f>
        <v>-1.2652403311114937</v>
      </c>
      <c r="K25" s="34"/>
    </row>
    <row r="26" spans="1:11">
      <c r="A26" s="360" t="s">
        <v>385</v>
      </c>
      <c r="B26" s="359" t="s">
        <v>145</v>
      </c>
      <c r="C26" s="248" t="str">
        <f>VLOOKUP(A26,'[1]981800C'!$A$9:$M$306,3,FALSE)</f>
        <v>L</v>
      </c>
      <c r="D26" s="249">
        <f>VLOOKUP(A26,'[1]981800C'!$A$9:$M$306,4,FALSE)</f>
        <v>0.66757999516111743</v>
      </c>
      <c r="E26" s="249">
        <f>VLOOKUP(A26,'[1]981800C'!$A$9:$M$306,5,FALSE)</f>
        <v>1.2150970170534596</v>
      </c>
      <c r="F26" s="249">
        <f>VLOOKUP(A26,'[1]981800C'!$A$9:$M$306,6,FALSE)</f>
        <v>6.6100322493304177E-5</v>
      </c>
      <c r="G26" s="249">
        <f>VLOOKUP(A26,'[1]981800C'!$A$9:$M$306,7,FALSE)</f>
        <v>0.36746532669448817</v>
      </c>
      <c r="H26" s="249">
        <f>VLOOKUP(A26,'[1]981800C'!$A$9:$M$306,8,FALSE)</f>
        <v>0</v>
      </c>
      <c r="I26" s="249">
        <f>VLOOKUP(A26,'[1]981800C'!$A$9:$M$306,9,FALSE)</f>
        <v>0</v>
      </c>
      <c r="J26" s="249">
        <f>VLOOKUP(A26,'[1]981800C'!$A$9:$M$306,10,FALSE)</f>
        <v>-1.2502084392315587</v>
      </c>
      <c r="K26" s="34"/>
    </row>
    <row r="27" spans="1:11">
      <c r="A27" s="360" t="s">
        <v>356</v>
      </c>
      <c r="B27" s="359" t="s">
        <v>117</v>
      </c>
      <c r="C27" s="248" t="str">
        <f>VLOOKUP(A27,'[1]981800C'!$A$9:$M$306,3,FALSE)</f>
        <v>BL</v>
      </c>
      <c r="D27" s="249">
        <f>VLOOKUP(A27,'[1]981800C'!$A$9:$M$306,4,FALSE)</f>
        <v>0.59509795434156587</v>
      </c>
      <c r="E27" s="249">
        <f>VLOOKUP(A27,'[1]981800C'!$A$9:$M$306,5,FALSE)</f>
        <v>1.2177098227692194</v>
      </c>
      <c r="F27" s="249">
        <f>VLOOKUP(A27,'[1]981800C'!$A$9:$M$306,6,FALSE)</f>
        <v>0.16543579605759898</v>
      </c>
      <c r="G27" s="249">
        <f>VLOOKUP(A27,'[1]981800C'!$A$9:$M$306,7,FALSE)</f>
        <v>0.21683868371207612</v>
      </c>
      <c r="H27" s="249">
        <f>VLOOKUP(A27,'[1]981800C'!$A$9:$M$306,8,FALSE)</f>
        <v>7.7375351954789961E-3</v>
      </c>
      <c r="I27" s="249">
        <f>VLOOKUP(A27,'[1]981800C'!$A$9:$M$306,9,FALSE)</f>
        <v>0</v>
      </c>
      <c r="J27" s="249">
        <f>VLOOKUP(A27,'[1]981800C'!$A$9:$M$306,10,FALSE)</f>
        <v>-1.2028197920759391</v>
      </c>
      <c r="K27" s="34"/>
    </row>
    <row r="28" spans="1:11">
      <c r="A28" s="360" t="s">
        <v>426</v>
      </c>
      <c r="B28" s="359" t="s">
        <v>185</v>
      </c>
      <c r="C28" s="248" t="str">
        <f>VLOOKUP(A28,'[1]981800C'!$A$9:$M$306,3,FALSE)</f>
        <v>BL</v>
      </c>
      <c r="D28" s="249">
        <f>VLOOKUP(A28,'[1]981800C'!$A$9:$M$306,4,FALSE)</f>
        <v>0.38790042763719346</v>
      </c>
      <c r="E28" s="249">
        <f>VLOOKUP(A28,'[1]981800C'!$A$9:$M$306,5,FALSE)</f>
        <v>1.2580120598832358</v>
      </c>
      <c r="F28" s="249">
        <f>VLOOKUP(A28,'[1]981800C'!$A$9:$M$306,6,FALSE)</f>
        <v>1.3441111622893671E-2</v>
      </c>
      <c r="G28" s="249">
        <f>VLOOKUP(A28,'[1]981800C'!$A$9:$M$306,7,FALSE)</f>
        <v>0.47887434653225763</v>
      </c>
      <c r="H28" s="249">
        <f>VLOOKUP(A28,'[1]981800C'!$A$9:$M$306,8,FALSE)</f>
        <v>3.8020021089598066E-2</v>
      </c>
      <c r="I28" s="249">
        <f>VLOOKUP(A28,'[1]981800C'!$A$9:$M$306,9,FALSE)</f>
        <v>0</v>
      </c>
      <c r="J28" s="249">
        <f>VLOOKUP(A28,'[1]981800C'!$A$9:$M$306,10,FALSE)</f>
        <v>-1.1762479667651786</v>
      </c>
      <c r="K28" s="34"/>
    </row>
    <row r="29" spans="1:11">
      <c r="A29" s="360" t="s">
        <v>472</v>
      </c>
      <c r="B29" s="359" t="s">
        <v>229</v>
      </c>
      <c r="C29" s="248" t="str">
        <f>VLOOKUP(A29,'[1]981800C'!$A$9:$M$306,3,FALSE)</f>
        <v>BL</v>
      </c>
      <c r="D29" s="249">
        <f>VLOOKUP(A29,'[1]981800C'!$A$9:$M$306,4,FALSE)</f>
        <v>0.46889754339756501</v>
      </c>
      <c r="E29" s="249">
        <f>VLOOKUP(A29,'[1]981800C'!$A$9:$M$306,5,FALSE)</f>
        <v>1.1852920513429166</v>
      </c>
      <c r="F29" s="249">
        <f>VLOOKUP(A29,'[1]981800C'!$A$9:$M$306,6,FALSE)</f>
        <v>7.969089048155481E-2</v>
      </c>
      <c r="G29" s="249">
        <f>VLOOKUP(A29,'[1]981800C'!$A$9:$M$306,7,FALSE)</f>
        <v>0.42048032986245426</v>
      </c>
      <c r="H29" s="249">
        <f>VLOOKUP(A29,'[1]981800C'!$A$9:$M$306,8,FALSE)</f>
        <v>0</v>
      </c>
      <c r="I29" s="249">
        <f>VLOOKUP(A29,'[1]981800C'!$A$9:$M$306,9,FALSE)</f>
        <v>0</v>
      </c>
      <c r="J29" s="249">
        <f>VLOOKUP(A29,'[1]981800C'!$A$9:$M$306,10,FALSE)</f>
        <v>-1.1543608150844906</v>
      </c>
      <c r="K29" s="34"/>
    </row>
    <row r="30" spans="1:11">
      <c r="A30" s="360" t="s">
        <v>421</v>
      </c>
      <c r="B30" s="359" t="s">
        <v>181</v>
      </c>
      <c r="C30" s="248" t="str">
        <f>VLOOKUP(A30,'[1]981800C'!$A$9:$M$306,3,FALSE)</f>
        <v>BL</v>
      </c>
      <c r="D30" s="249">
        <f>VLOOKUP(A30,'[1]981800C'!$A$9:$M$306,4,FALSE)</f>
        <v>0.62170692383704951</v>
      </c>
      <c r="E30" s="249">
        <f>VLOOKUP(A30,'[1]981800C'!$A$9:$M$306,5,FALSE)</f>
        <v>0.95461923477942134</v>
      </c>
      <c r="F30" s="249">
        <f>VLOOKUP(A30,'[1]981800C'!$A$9:$M$306,6,FALSE)</f>
        <v>7.5973738109213207E-2</v>
      </c>
      <c r="G30" s="249">
        <f>VLOOKUP(A30,'[1]981800C'!$A$9:$M$306,7,FALSE)</f>
        <v>0.44672995713001407</v>
      </c>
      <c r="H30" s="249">
        <f>VLOOKUP(A30,'[1]981800C'!$A$9:$M$306,8,FALSE)</f>
        <v>3.6097469160109863E-2</v>
      </c>
      <c r="I30" s="249">
        <f>VLOOKUP(A30,'[1]981800C'!$A$9:$M$306,9,FALSE)</f>
        <v>0</v>
      </c>
      <c r="J30" s="249">
        <f>VLOOKUP(A30,'[1]981800C'!$A$9:$M$306,10,FALSE)</f>
        <v>-1.1351273230158077</v>
      </c>
      <c r="K30" s="34"/>
    </row>
    <row r="31" spans="1:11">
      <c r="A31" s="360" t="s">
        <v>363</v>
      </c>
      <c r="B31" s="359" t="s">
        <v>124</v>
      </c>
      <c r="C31" s="248" t="str">
        <f>VLOOKUP(A31,'[1]981800C'!$A$9:$M$306,3,FALSE)</f>
        <v>BL</v>
      </c>
      <c r="D31" s="249">
        <f>VLOOKUP(A31,'[1]981800C'!$A$9:$M$306,4,FALSE)</f>
        <v>0.69273973102294373</v>
      </c>
      <c r="E31" s="249">
        <f>VLOOKUP(A31,'[1]981800C'!$A$9:$M$306,5,FALSE)</f>
        <v>1.0041264366086664</v>
      </c>
      <c r="F31" s="249">
        <f>VLOOKUP(A31,'[1]981800C'!$A$9:$M$306,6,FALSE)</f>
        <v>2.5698868819302577E-2</v>
      </c>
      <c r="G31" s="249">
        <f>VLOOKUP(A31,'[1]981800C'!$A$9:$M$306,7,FALSE)</f>
        <v>0.38437400276081835</v>
      </c>
      <c r="H31" s="249">
        <f>VLOOKUP(A31,'[1]981800C'!$A$9:$M$306,8,FALSE)</f>
        <v>8.1817233617108211E-3</v>
      </c>
      <c r="I31" s="249">
        <f>VLOOKUP(A31,'[1]981800C'!$A$9:$M$306,9,FALSE)</f>
        <v>0</v>
      </c>
      <c r="J31" s="249">
        <f>VLOOKUP(A31,'[1]981800C'!$A$9:$M$306,10,FALSE)</f>
        <v>-1.1151207625734418</v>
      </c>
      <c r="K31" s="34"/>
    </row>
    <row r="32" spans="1:11">
      <c r="A32" s="360" t="s">
        <v>342</v>
      </c>
      <c r="B32" s="359" t="s">
        <v>113</v>
      </c>
      <c r="C32" s="248" t="str">
        <f>VLOOKUP(A32,'[1]981800C'!$A$9:$M$306,3,FALSE)</f>
        <v>BL</v>
      </c>
      <c r="D32" s="249">
        <f>VLOOKUP(A32,'[1]981800C'!$A$9:$M$306,4,FALSE)</f>
        <v>0.75527571755311429</v>
      </c>
      <c r="E32" s="249">
        <f>VLOOKUP(A32,'[1]981800C'!$A$9:$M$306,5,FALSE)</f>
        <v>0.81016979776746578</v>
      </c>
      <c r="F32" s="249">
        <f>VLOOKUP(A32,'[1]981800C'!$A$9:$M$306,6,FALSE)</f>
        <v>4.9337863624144516E-2</v>
      </c>
      <c r="G32" s="249">
        <f>VLOOKUP(A32,'[1]981800C'!$A$9:$M$306,7,FALSE)</f>
        <v>0.46689163006738155</v>
      </c>
      <c r="H32" s="249">
        <f>VLOOKUP(A32,'[1]981800C'!$A$9:$M$306,8,FALSE)</f>
        <v>1.2534979750305179E-2</v>
      </c>
      <c r="I32" s="249">
        <f>VLOOKUP(A32,'[1]981800C'!$A$9:$M$306,9,FALSE)</f>
        <v>0</v>
      </c>
      <c r="J32" s="249">
        <f>VLOOKUP(A32,'[1]981800C'!$A$9:$M$306,10,FALSE)</f>
        <v>-1.0942099887624113</v>
      </c>
      <c r="K32" s="34"/>
    </row>
    <row r="33" spans="1:11">
      <c r="A33" s="360" t="s">
        <v>444</v>
      </c>
      <c r="B33" s="359" t="s">
        <v>202</v>
      </c>
      <c r="C33" s="248" t="str">
        <f>VLOOKUP(A33,'[1]981800C'!$A$9:$M$306,3,FALSE)</f>
        <v>BL</v>
      </c>
      <c r="D33" s="249">
        <f>VLOOKUP(A33,'[1]981800C'!$A$9:$M$306,4,FALSE)</f>
        <v>0.56045916146272134</v>
      </c>
      <c r="E33" s="249">
        <f>VLOOKUP(A33,'[1]981800C'!$A$9:$M$306,5,FALSE)</f>
        <v>1.143593237364237</v>
      </c>
      <c r="F33" s="249">
        <f>VLOOKUP(A33,'[1]981800C'!$A$9:$M$306,6,FALSE)</f>
        <v>0.10478835308339411</v>
      </c>
      <c r="G33" s="249">
        <f>VLOOKUP(A33,'[1]981800C'!$A$9:$M$306,7,FALSE)</f>
        <v>0.19110219522913768</v>
      </c>
      <c r="H33" s="249">
        <f>VLOOKUP(A33,'[1]981800C'!$A$9:$M$306,8,FALSE)</f>
        <v>6.5035558893521223E-2</v>
      </c>
      <c r="I33" s="249">
        <f>VLOOKUP(A33,'[1]981800C'!$A$9:$M$306,9,FALSE)</f>
        <v>0</v>
      </c>
      <c r="J33" s="249">
        <f>VLOOKUP(A33,'[1]981800C'!$A$9:$M$306,10,FALSE)</f>
        <v>-1.0649785060330117</v>
      </c>
      <c r="K33" s="34"/>
    </row>
    <row r="34" spans="1:11">
      <c r="A34" s="360" t="s">
        <v>492</v>
      </c>
      <c r="B34" s="359" t="s">
        <v>29</v>
      </c>
      <c r="C34" s="248" t="str">
        <f>VLOOKUP(A34,'[1]981800C'!$A$9:$M$306,3,FALSE)</f>
        <v>BL</v>
      </c>
      <c r="D34" s="249">
        <f>VLOOKUP(A34,'[1]981800C'!$A$9:$M$306,4,FALSE)</f>
        <v>0.49192970626239735</v>
      </c>
      <c r="E34" s="249">
        <f>VLOOKUP(A34,'[1]981800C'!$A$9:$M$306,5,FALSE)</f>
        <v>1.0657695657537836</v>
      </c>
      <c r="F34" s="249">
        <f>VLOOKUP(A34,'[1]981800C'!$A$9:$M$306,6,FALSE)</f>
        <v>2.2393834157975407E-3</v>
      </c>
      <c r="G34" s="249">
        <f>VLOOKUP(A34,'[1]981800C'!$A$9:$M$306,7,FALSE)</f>
        <v>0.42624713608351644</v>
      </c>
      <c r="H34" s="249">
        <f>VLOOKUP(A34,'[1]981800C'!$A$9:$M$306,8,FALSE)</f>
        <v>8.9166094042353906E-3</v>
      </c>
      <c r="I34" s="249">
        <f>VLOOKUP(A34,'[1]981800C'!$A$9:$M$306,9,FALSE)</f>
        <v>0</v>
      </c>
      <c r="J34" s="249">
        <f>VLOOKUP(A34,'[1]981800C'!$A$9:$M$306,10,FALSE)</f>
        <v>-0.99510240091973001</v>
      </c>
      <c r="K34" s="34"/>
    </row>
    <row r="35" spans="1:11">
      <c r="A35" s="360" t="s">
        <v>447</v>
      </c>
      <c r="B35" s="359" t="s">
        <v>205</v>
      </c>
      <c r="C35" s="248" t="str">
        <f>VLOOKUP(A35,'[1]981800C'!$A$9:$M$306,3,FALSE)</f>
        <v>BL</v>
      </c>
      <c r="D35" s="249">
        <f>VLOOKUP(A35,'[1]981800C'!$A$9:$M$306,4,FALSE)</f>
        <v>0.73820171814355284</v>
      </c>
      <c r="E35" s="249">
        <f>VLOOKUP(A35,'[1]981800C'!$A$9:$M$306,5,FALSE)</f>
        <v>0.92720428213951878</v>
      </c>
      <c r="F35" s="249">
        <f>VLOOKUP(A35,'[1]981800C'!$A$9:$M$306,6,FALSE)</f>
        <v>2.5781028485159042E-2</v>
      </c>
      <c r="G35" s="249">
        <f>VLOOKUP(A35,'[1]981800C'!$A$9:$M$306,7,FALSE)</f>
        <v>0.27612769811645077</v>
      </c>
      <c r="H35" s="249">
        <f>VLOOKUP(A35,'[1]981800C'!$A$9:$M$306,8,FALSE)</f>
        <v>9.1321044152206723E-3</v>
      </c>
      <c r="I35" s="249">
        <f>VLOOKUP(A35,'[1]981800C'!$A$9:$M$306,9,FALSE)</f>
        <v>0</v>
      </c>
      <c r="J35" s="249">
        <f>VLOOKUP(A35,'[1]981800C'!$A$9:$M$306,10,FALSE)</f>
        <v>-0.97644683129990206</v>
      </c>
      <c r="K35" s="34"/>
    </row>
    <row r="36" spans="1:11">
      <c r="A36" s="360" t="s">
        <v>475</v>
      </c>
      <c r="B36" s="359" t="s">
        <v>232</v>
      </c>
      <c r="C36" s="248" t="str">
        <f>VLOOKUP(A36,'[1]981800C'!$A$9:$M$306,3,FALSE)</f>
        <v>BL</v>
      </c>
      <c r="D36" s="249">
        <f>VLOOKUP(A36,'[1]981800C'!$A$9:$M$306,4,FALSE)</f>
        <v>0.60084917971158214</v>
      </c>
      <c r="E36" s="249">
        <f>VLOOKUP(A36,'[1]981800C'!$A$9:$M$306,5,FALSE)</f>
        <v>1.0374258559011227</v>
      </c>
      <c r="F36" s="249">
        <f>VLOOKUP(A36,'[1]981800C'!$A$9:$M$306,6,FALSE)</f>
        <v>4.917343494994552E-2</v>
      </c>
      <c r="G36" s="249">
        <f>VLOOKUP(A36,'[1]981800C'!$A$9:$M$306,7,FALSE)</f>
        <v>0.281374082614403</v>
      </c>
      <c r="H36" s="249">
        <f>VLOOKUP(A36,'[1]981800C'!$A$9:$M$306,8,FALSE)</f>
        <v>5.6914025278252053E-3</v>
      </c>
      <c r="I36" s="249">
        <f>VLOOKUP(A36,'[1]981800C'!$A$9:$M$306,9,FALSE)</f>
        <v>0</v>
      </c>
      <c r="J36" s="249">
        <f>VLOOKUP(A36,'[1]981800C'!$A$9:$M$306,10,FALSE)</f>
        <v>-0.97451395570487886</v>
      </c>
      <c r="K36" s="34"/>
    </row>
    <row r="37" spans="1:11">
      <c r="A37" s="360" t="s">
        <v>425</v>
      </c>
      <c r="B37" s="359" t="s">
        <v>184</v>
      </c>
      <c r="C37" s="248" t="str">
        <f>VLOOKUP(A37,'[1]981800C'!$A$9:$M$306,3,FALSE)</f>
        <v>BLS</v>
      </c>
      <c r="D37" s="249">
        <f>VLOOKUP(A37,'[1]981800C'!$A$9:$M$306,4,FALSE)</f>
        <v>0.79462817169280742</v>
      </c>
      <c r="E37" s="249">
        <f>VLOOKUP(A37,'[1]981800C'!$A$9:$M$306,5,FALSE)</f>
        <v>0.88030374320825255</v>
      </c>
      <c r="F37" s="249">
        <f>VLOOKUP(A37,'[1]981800C'!$A$9:$M$306,6,FALSE)</f>
        <v>1.4916044411716175E-2</v>
      </c>
      <c r="G37" s="249">
        <f>VLOOKUP(A37,'[1]981800C'!$A$9:$M$306,7,FALSE)</f>
        <v>0.2504696941869814</v>
      </c>
      <c r="H37" s="249">
        <f>VLOOKUP(A37,'[1]981800C'!$A$9:$M$306,8,FALSE)</f>
        <v>1.2937189127607012E-2</v>
      </c>
      <c r="I37" s="249">
        <f>VLOOKUP(A37,'[1]981800C'!$A$9:$M$306,9,FALSE)</f>
        <v>0</v>
      </c>
      <c r="J37" s="249">
        <f>VLOOKUP(A37,'[1]981800C'!$A$9:$M$306,10,FALSE)</f>
        <v>-0.95325484262736448</v>
      </c>
      <c r="K37" s="34"/>
    </row>
    <row r="38" spans="1:11">
      <c r="A38" s="360" t="s">
        <v>358</v>
      </c>
      <c r="B38" s="359" t="s">
        <v>119</v>
      </c>
      <c r="C38" s="248" t="str">
        <f>VLOOKUP(A38,'[1]981800C'!$A$9:$M$306,3,FALSE)</f>
        <v>BL</v>
      </c>
      <c r="D38" s="249">
        <f>VLOOKUP(A38,'[1]981800C'!$A$9:$M$306,4,FALSE)</f>
        <v>0.50948974474390818</v>
      </c>
      <c r="E38" s="249">
        <f>VLOOKUP(A38,'[1]981800C'!$A$9:$M$306,5,FALSE)</f>
        <v>1.0905809897697825</v>
      </c>
      <c r="F38" s="249">
        <f>VLOOKUP(A38,'[1]981800C'!$A$9:$M$306,6,FALSE)</f>
        <v>5.2290233698014388E-2</v>
      </c>
      <c r="G38" s="249">
        <f>VLOOKUP(A38,'[1]981800C'!$A$9:$M$306,7,FALSE)</f>
        <v>0.23940053219408156</v>
      </c>
      <c r="H38" s="249">
        <f>VLOOKUP(A38,'[1]981800C'!$A$9:$M$306,8,FALSE)</f>
        <v>3.2966360982505723E-2</v>
      </c>
      <c r="I38" s="249">
        <f>VLOOKUP(A38,'[1]981800C'!$A$9:$M$306,9,FALSE)</f>
        <v>0</v>
      </c>
      <c r="J38" s="249">
        <f>VLOOKUP(A38,'[1]981800C'!$A$9:$M$306,10,FALSE)</f>
        <v>-0.92472786138829222</v>
      </c>
      <c r="K38" s="34"/>
    </row>
    <row r="39" spans="1:11">
      <c r="A39" s="360" t="s">
        <v>318</v>
      </c>
      <c r="B39" s="359" t="s">
        <v>94</v>
      </c>
      <c r="C39" s="248" t="str">
        <f>VLOOKUP(A39,'[1]981800C'!$A$9:$M$306,3,FALSE)</f>
        <v>BLS</v>
      </c>
      <c r="D39" s="249">
        <f>VLOOKUP(A39,'[1]981800C'!$A$9:$M$306,4,FALSE)</f>
        <v>0.60713805697481038</v>
      </c>
      <c r="E39" s="249">
        <f>VLOOKUP(A39,'[1]981800C'!$A$9:$M$306,5,FALSE)</f>
        <v>0.97403630197268909</v>
      </c>
      <c r="F39" s="249">
        <f>VLOOKUP(A39,'[1]981800C'!$A$9:$M$306,6,FALSE)</f>
        <v>6.7735929850229276E-2</v>
      </c>
      <c r="G39" s="249">
        <f>VLOOKUP(A39,'[1]981800C'!$A$9:$M$306,7,FALSE)</f>
        <v>0.23611144184080751</v>
      </c>
      <c r="H39" s="249">
        <f>VLOOKUP(A39,'[1]981800C'!$A$9:$M$306,8,FALSE)</f>
        <v>3.000008701869537E-2</v>
      </c>
      <c r="I39" s="249">
        <f>VLOOKUP(A39,'[1]981800C'!$A$9:$M$306,9,FALSE)</f>
        <v>0</v>
      </c>
      <c r="J39" s="249">
        <f>VLOOKUP(A39,'[1]981800C'!$A$9:$M$306,10,FALSE)</f>
        <v>-0.91502181765723167</v>
      </c>
      <c r="K39" s="34"/>
    </row>
    <row r="40" spans="1:11">
      <c r="A40" s="360" t="s">
        <v>392</v>
      </c>
      <c r="B40" s="359" t="s">
        <v>152</v>
      </c>
      <c r="C40" s="248" t="str">
        <f>VLOOKUP(A40,'[1]981800C'!$A$9:$M$306,3,FALSE)</f>
        <v>BL</v>
      </c>
      <c r="D40" s="249">
        <f>VLOOKUP(A40,'[1]981800C'!$A$9:$M$306,4,FALSE)</f>
        <v>0.59598055848211007</v>
      </c>
      <c r="E40" s="249">
        <f>VLOOKUP(A40,'[1]981800C'!$A$9:$M$306,5,FALSE)</f>
        <v>0.72892864759225007</v>
      </c>
      <c r="F40" s="249">
        <f>VLOOKUP(A40,'[1]981800C'!$A$9:$M$306,6,FALSE)</f>
        <v>4.5254684520948642E-2</v>
      </c>
      <c r="G40" s="249">
        <f>VLOOKUP(A40,'[1]981800C'!$A$9:$M$306,7,FALSE)</f>
        <v>0.46791356049055771</v>
      </c>
      <c r="H40" s="249">
        <f>VLOOKUP(A40,'[1]981800C'!$A$9:$M$306,8,FALSE)</f>
        <v>5.3689209448297588E-2</v>
      </c>
      <c r="I40" s="249">
        <f>VLOOKUP(A40,'[1]981800C'!$A$9:$M$306,9,FALSE)</f>
        <v>0</v>
      </c>
      <c r="J40" s="249">
        <f>VLOOKUP(A40,'[1]981800C'!$A$9:$M$306,10,FALSE)</f>
        <v>-0.89176666053416398</v>
      </c>
      <c r="K40" s="34"/>
    </row>
    <row r="41" spans="1:11">
      <c r="A41" s="360" t="s">
        <v>572</v>
      </c>
      <c r="B41" s="359" t="s">
        <v>276</v>
      </c>
      <c r="C41" s="248" t="str">
        <f>VLOOKUP(A41,'[1]981800C'!$A$9:$M$306,3,FALSE)</f>
        <v>L</v>
      </c>
      <c r="D41" s="249">
        <f>VLOOKUP(A41,'[1]981800C'!$A$9:$M$306,4,FALSE)</f>
        <v>0.64138364458405162</v>
      </c>
      <c r="E41" s="249">
        <f>VLOOKUP(A41,'[1]981800C'!$A$9:$M$306,5,FALSE)</f>
        <v>0.93574752060419342</v>
      </c>
      <c r="F41" s="249">
        <f>VLOOKUP(A41,'[1]981800C'!$A$9:$M$306,6,FALSE)</f>
        <v>3.6495289031800389E-2</v>
      </c>
      <c r="G41" s="249">
        <f>VLOOKUP(A41,'[1]981800C'!$A$9:$M$306,7,FALSE)</f>
        <v>0.24641791410905162</v>
      </c>
      <c r="H41" s="249">
        <f>VLOOKUP(A41,'[1]981800C'!$A$9:$M$306,8,FALSE)</f>
        <v>2.3787562672217908E-2</v>
      </c>
      <c r="I41" s="249">
        <f>VLOOKUP(A41,'[1]981800C'!$A$9:$M$306,9,FALSE)</f>
        <v>0</v>
      </c>
      <c r="J41" s="249">
        <f>VLOOKUP(A41,'[1]981800C'!$A$9:$M$306,10,FALSE)</f>
        <v>-0.88383193100131496</v>
      </c>
      <c r="K41" s="34"/>
    </row>
    <row r="42" spans="1:11">
      <c r="A42" s="360" t="s">
        <v>323</v>
      </c>
      <c r="B42" s="359" t="s">
        <v>99</v>
      </c>
      <c r="C42" s="248" t="str">
        <f>VLOOKUP(A42,'[1]981800C'!$A$9:$M$306,3,FALSE)</f>
        <v>L</v>
      </c>
      <c r="D42" s="249">
        <f>VLOOKUP(A42,'[1]981800C'!$A$9:$M$306,4,FALSE)</f>
        <v>0.82371691829309035</v>
      </c>
      <c r="E42" s="249">
        <f>VLOOKUP(A42,'[1]981800C'!$A$9:$M$306,5,FALSE)</f>
        <v>0.81272607932862972</v>
      </c>
      <c r="F42" s="249">
        <f>VLOOKUP(A42,'[1]981800C'!$A$9:$M$306,6,FALSE)</f>
        <v>0</v>
      </c>
      <c r="G42" s="249">
        <f>VLOOKUP(A42,'[1]981800C'!$A$9:$M$306,7,FALSE)</f>
        <v>0.24698745550797055</v>
      </c>
      <c r="H42" s="249">
        <f>VLOOKUP(A42,'[1]981800C'!$A$9:$M$306,8,FALSE)</f>
        <v>0</v>
      </c>
      <c r="I42" s="249">
        <f>VLOOKUP(A42,'[1]981800C'!$A$9:$M$306,9,FALSE)</f>
        <v>0</v>
      </c>
      <c r="J42" s="249">
        <f>VLOOKUP(A42,'[1]981800C'!$A$9:$M$306,10,FALSE)</f>
        <v>-0.88343045312969048</v>
      </c>
      <c r="K42" s="34"/>
    </row>
    <row r="43" spans="1:11">
      <c r="A43" s="360" t="s">
        <v>536</v>
      </c>
      <c r="B43" s="359" t="s">
        <v>63</v>
      </c>
      <c r="C43" s="248" t="str">
        <f>VLOOKUP(A43,'[1]981800C'!$A$9:$M$306,3,FALSE)</f>
        <v>BL</v>
      </c>
      <c r="D43" s="249">
        <f>VLOOKUP(A43,'[1]981800C'!$A$9:$M$306,4,FALSE)</f>
        <v>0.66811140682262149</v>
      </c>
      <c r="E43" s="249">
        <f>VLOOKUP(A43,'[1]981800C'!$A$9:$M$306,5,FALSE)</f>
        <v>0.68210828791602374</v>
      </c>
      <c r="F43" s="249">
        <f>VLOOKUP(A43,'[1]981800C'!$A$9:$M$306,6,FALSE)</f>
        <v>0.1896887729748275</v>
      </c>
      <c r="G43" s="249">
        <f>VLOOKUP(A43,'[1]981800C'!$A$9:$M$306,7,FALSE)</f>
        <v>0.29817137988644987</v>
      </c>
      <c r="H43" s="249">
        <f>VLOOKUP(A43,'[1]981800C'!$A$9:$M$306,8,FALSE)</f>
        <v>2.2002039488195142E-2</v>
      </c>
      <c r="I43" s="249">
        <f>VLOOKUP(A43,'[1]981800C'!$A$9:$M$306,9,FALSE)</f>
        <v>0</v>
      </c>
      <c r="J43" s="249">
        <f>VLOOKUP(A43,'[1]981800C'!$A$9:$M$306,10,FALSE)</f>
        <v>-0.86008188708811761</v>
      </c>
      <c r="K43" s="34"/>
    </row>
    <row r="44" spans="1:11">
      <c r="A44" s="360" t="s">
        <v>455</v>
      </c>
      <c r="B44" s="359" t="s">
        <v>213</v>
      </c>
      <c r="C44" s="248" t="str">
        <f>VLOOKUP(A44,'[1]981800C'!$A$9:$M$306,3,FALSE)</f>
        <v>BL</v>
      </c>
      <c r="D44" s="249">
        <f>VLOOKUP(A44,'[1]981800C'!$A$9:$M$306,4,FALSE)</f>
        <v>0.72123763518061179</v>
      </c>
      <c r="E44" s="249">
        <f>VLOOKUP(A44,'[1]981800C'!$A$9:$M$306,5,FALSE)</f>
        <v>0.66646956270623769</v>
      </c>
      <c r="F44" s="249">
        <f>VLOOKUP(A44,'[1]981800C'!$A$9:$M$306,6,FALSE)</f>
        <v>3.1118745289705041E-2</v>
      </c>
      <c r="G44" s="249">
        <f>VLOOKUP(A44,'[1]981800C'!$A$9:$M$306,7,FALSE)</f>
        <v>0.26711048266370113</v>
      </c>
      <c r="H44" s="249">
        <f>VLOOKUP(A44,'[1]981800C'!$A$9:$M$306,8,FALSE)</f>
        <v>2.2774374484372889E-2</v>
      </c>
      <c r="I44" s="249">
        <f>VLOOKUP(A44,'[1]981800C'!$A$9:$M$306,9,FALSE)</f>
        <v>0.11922148727687812</v>
      </c>
      <c r="J44" s="249">
        <f>VLOOKUP(A44,'[1]981800C'!$A$9:$M$306,10,FALSE)</f>
        <v>-0.82793228760150672</v>
      </c>
      <c r="K44" s="34"/>
    </row>
    <row r="45" spans="1:11">
      <c r="A45" s="360" t="s">
        <v>459</v>
      </c>
      <c r="B45" s="359" t="s">
        <v>217</v>
      </c>
      <c r="C45" s="248" t="str">
        <f>VLOOKUP(A45,'[1]981800C'!$A$9:$M$306,3,FALSE)</f>
        <v>BLS</v>
      </c>
      <c r="D45" s="249">
        <f>VLOOKUP(A45,'[1]981800C'!$A$9:$M$306,4,FALSE)</f>
        <v>0.63895257214647772</v>
      </c>
      <c r="E45" s="249">
        <f>VLOOKUP(A45,'[1]981800C'!$A$9:$M$306,5,FALSE)</f>
        <v>0.83786146141908613</v>
      </c>
      <c r="F45" s="249">
        <f>VLOOKUP(A45,'[1]981800C'!$A$9:$M$306,6,FALSE)</f>
        <v>9.936586875194614E-2</v>
      </c>
      <c r="G45" s="249">
        <f>VLOOKUP(A45,'[1]981800C'!$A$9:$M$306,7,FALSE)</f>
        <v>0.21324140279299089</v>
      </c>
      <c r="H45" s="249">
        <f>VLOOKUP(A45,'[1]981800C'!$A$9:$M$306,8,FALSE)</f>
        <v>2.8539892623310796E-2</v>
      </c>
      <c r="I45" s="249">
        <f>VLOOKUP(A45,'[1]981800C'!$A$9:$M$306,9,FALSE)</f>
        <v>8.4862468737682255E-3</v>
      </c>
      <c r="J45" s="249">
        <f>VLOOKUP(A45,'[1]981800C'!$A$9:$M$306,10,FALSE)</f>
        <v>-0.8264474446075798</v>
      </c>
      <c r="K45" s="34"/>
    </row>
    <row r="46" spans="1:11">
      <c r="A46" s="360" t="s">
        <v>384</v>
      </c>
      <c r="B46" s="359" t="s">
        <v>144</v>
      </c>
      <c r="C46" s="248" t="str">
        <f>VLOOKUP(A46,'[1]981800C'!$A$9:$M$306,3,FALSE)</f>
        <v>BL</v>
      </c>
      <c r="D46" s="249">
        <f>VLOOKUP(A46,'[1]981800C'!$A$9:$M$306,4,FALSE)</f>
        <v>0.41581430248796314</v>
      </c>
      <c r="E46" s="249">
        <f>VLOOKUP(A46,'[1]981800C'!$A$9:$M$306,5,FALSE)</f>
        <v>1.0683683843640213</v>
      </c>
      <c r="F46" s="249">
        <f>VLOOKUP(A46,'[1]981800C'!$A$9:$M$306,6,FALSE)</f>
        <v>3.3731435227964859E-2</v>
      </c>
      <c r="G46" s="249">
        <f>VLOOKUP(A46,'[1]981800C'!$A$9:$M$306,7,FALSE)</f>
        <v>0.27203168140732148</v>
      </c>
      <c r="H46" s="249">
        <f>VLOOKUP(A46,'[1]981800C'!$A$9:$M$306,8,FALSE)</f>
        <v>3.1365519605186673E-2</v>
      </c>
      <c r="I46" s="249">
        <f>VLOOKUP(A46,'[1]981800C'!$A$9:$M$306,9,FALSE)</f>
        <v>0</v>
      </c>
      <c r="J46" s="249">
        <f>VLOOKUP(A46,'[1]981800C'!$A$9:$M$306,10,FALSE)</f>
        <v>-0.82131132309245736</v>
      </c>
      <c r="K46" s="34"/>
    </row>
    <row r="47" spans="1:11">
      <c r="A47" s="360" t="s">
        <v>296</v>
      </c>
      <c r="B47" s="359" t="s">
        <v>80</v>
      </c>
      <c r="C47" s="248" t="str">
        <f>VLOOKUP(A47,'[1]981800C'!$A$9:$M$306,3,FALSE)</f>
        <v>BL</v>
      </c>
      <c r="D47" s="249">
        <f>VLOOKUP(A47,'[1]981800C'!$A$9:$M$306,4,FALSE)</f>
        <v>0.79999185922088045</v>
      </c>
      <c r="E47" s="249">
        <f>VLOOKUP(A47,'[1]981800C'!$A$9:$M$306,5,FALSE)</f>
        <v>0.7704251756725341</v>
      </c>
      <c r="F47" s="249">
        <f>VLOOKUP(A47,'[1]981800C'!$A$9:$M$306,6,FALSE)</f>
        <v>4.1143497670093364E-2</v>
      </c>
      <c r="G47" s="249">
        <f>VLOOKUP(A47,'[1]981800C'!$A$9:$M$306,7,FALSE)</f>
        <v>0.19976623912442792</v>
      </c>
      <c r="H47" s="249">
        <f>VLOOKUP(A47,'[1]981800C'!$A$9:$M$306,8,FALSE)</f>
        <v>6.474893915472099E-3</v>
      </c>
      <c r="I47" s="249">
        <f>VLOOKUP(A47,'[1]981800C'!$A$9:$M$306,9,FALSE)</f>
        <v>0</v>
      </c>
      <c r="J47" s="249">
        <f>VLOOKUP(A47,'[1]981800C'!$A$9:$M$306,10,FALSE)</f>
        <v>-0.81780166560340806</v>
      </c>
      <c r="K47" s="34"/>
    </row>
    <row r="48" spans="1:11">
      <c r="A48" s="360" t="s">
        <v>382</v>
      </c>
      <c r="B48" s="359" t="s">
        <v>142</v>
      </c>
      <c r="C48" s="248" t="str">
        <f>VLOOKUP(A48,'[1]981800C'!$A$9:$M$306,3,FALSE)</f>
        <v>BL</v>
      </c>
      <c r="D48" s="249">
        <f>VLOOKUP(A48,'[1]981800C'!$A$9:$M$306,4,FALSE)</f>
        <v>0.64572514772930767</v>
      </c>
      <c r="E48" s="249">
        <f>VLOOKUP(A48,'[1]981800C'!$A$9:$M$306,5,FALSE)</f>
        <v>0.91688073060336694</v>
      </c>
      <c r="F48" s="249">
        <f>VLOOKUP(A48,'[1]981800C'!$A$9:$M$306,6,FALSE)</f>
        <v>0</v>
      </c>
      <c r="G48" s="249">
        <f>VLOOKUP(A48,'[1]981800C'!$A$9:$M$306,7,FALSE)</f>
        <v>0.22048792255074787</v>
      </c>
      <c r="H48" s="249">
        <f>VLOOKUP(A48,'[1]981800C'!$A$9:$M$306,8,FALSE)</f>
        <v>6.0490414801320598E-3</v>
      </c>
      <c r="I48" s="249">
        <f>VLOOKUP(A48,'[1]981800C'!$A$9:$M$306,9,FALSE)</f>
        <v>0</v>
      </c>
      <c r="J48" s="249">
        <f>VLOOKUP(A48,'[1]981800C'!$A$9:$M$306,10,FALSE)</f>
        <v>-0.78914284236355448</v>
      </c>
      <c r="K48" s="34"/>
    </row>
    <row r="49" spans="1:11">
      <c r="A49" s="360" t="s">
        <v>390</v>
      </c>
      <c r="B49" s="359" t="s">
        <v>150</v>
      </c>
      <c r="C49" s="248" t="str">
        <f>VLOOKUP(A49,'[1]981800C'!$A$9:$M$306,3,FALSE)</f>
        <v>BLC</v>
      </c>
      <c r="D49" s="249">
        <f>VLOOKUP(A49,'[1]981800C'!$A$9:$M$306,4,FALSE)</f>
        <v>0.52741906456649978</v>
      </c>
      <c r="E49" s="249">
        <f>VLOOKUP(A49,'[1]981800C'!$A$9:$M$306,5,FALSE)</f>
        <v>0.99534041133754181</v>
      </c>
      <c r="F49" s="249">
        <f>VLOOKUP(A49,'[1]981800C'!$A$9:$M$306,6,FALSE)</f>
        <v>3.1325653110786389E-2</v>
      </c>
      <c r="G49" s="249">
        <f>VLOOKUP(A49,'[1]981800C'!$A$9:$M$306,7,FALSE)</f>
        <v>0.18395172971617005</v>
      </c>
      <c r="H49" s="249">
        <f>VLOOKUP(A49,'[1]981800C'!$A$9:$M$306,8,FALSE)</f>
        <v>4.6564564000738766E-2</v>
      </c>
      <c r="I49" s="249">
        <f>VLOOKUP(A49,'[1]981800C'!$A$9:$M$306,9,FALSE)</f>
        <v>0</v>
      </c>
      <c r="J49" s="249">
        <f>VLOOKUP(A49,'[1]981800C'!$A$9:$M$306,10,FALSE)</f>
        <v>-0.78460142273173694</v>
      </c>
      <c r="K49" s="34"/>
    </row>
    <row r="50" spans="1:11">
      <c r="A50" s="360" t="s">
        <v>359</v>
      </c>
      <c r="B50" s="359" t="s">
        <v>120</v>
      </c>
      <c r="C50" s="248" t="str">
        <f>VLOOKUP(A50,'[1]981800C'!$A$9:$M$306,3,FALSE)</f>
        <v>BL</v>
      </c>
      <c r="D50" s="249">
        <f>VLOOKUP(A50,'[1]981800C'!$A$9:$M$306,4,FALSE)</f>
        <v>0.65668552364073784</v>
      </c>
      <c r="E50" s="249">
        <f>VLOOKUP(A50,'[1]981800C'!$A$9:$M$306,5,FALSE)</f>
        <v>0.74944491577248884</v>
      </c>
      <c r="F50" s="249">
        <f>VLOOKUP(A50,'[1]981800C'!$A$9:$M$306,6,FALSE)</f>
        <v>9.3377602621890737E-2</v>
      </c>
      <c r="G50" s="249">
        <f>VLOOKUP(A50,'[1]981800C'!$A$9:$M$306,7,FALSE)</f>
        <v>0.22428133456188901</v>
      </c>
      <c r="H50" s="249">
        <f>VLOOKUP(A50,'[1]981800C'!$A$9:$M$306,8,FALSE)</f>
        <v>1.2560145838606896E-2</v>
      </c>
      <c r="I50" s="249">
        <f>VLOOKUP(A50,'[1]981800C'!$A$9:$M$306,9,FALSE)</f>
        <v>0</v>
      </c>
      <c r="J50" s="249">
        <f>VLOOKUP(A50,'[1]981800C'!$A$9:$M$306,10,FALSE)</f>
        <v>-0.73634952243561336</v>
      </c>
      <c r="K50" s="34"/>
    </row>
    <row r="51" spans="1:11">
      <c r="A51" s="360" t="s">
        <v>498</v>
      </c>
      <c r="B51" s="359" t="s">
        <v>35</v>
      </c>
      <c r="C51" s="248" t="str">
        <f>VLOOKUP(A51,'[1]981800C'!$A$9:$M$306,3,FALSE)</f>
        <v>BL</v>
      </c>
      <c r="D51" s="249">
        <f>VLOOKUP(A51,'[1]981800C'!$A$9:$M$306,4,FALSE)</f>
        <v>0.69577052064425005</v>
      </c>
      <c r="E51" s="249">
        <f>VLOOKUP(A51,'[1]981800C'!$A$9:$M$306,5,FALSE)</f>
        <v>0.83794981570237947</v>
      </c>
      <c r="F51" s="249">
        <f>VLOOKUP(A51,'[1]981800C'!$A$9:$M$306,6,FALSE)</f>
        <v>5.7744041575987703E-3</v>
      </c>
      <c r="G51" s="249">
        <f>VLOOKUP(A51,'[1]981800C'!$A$9:$M$306,7,FALSE)</f>
        <v>0.16097805580593055</v>
      </c>
      <c r="H51" s="249">
        <f>VLOOKUP(A51,'[1]981800C'!$A$9:$M$306,8,FALSE)</f>
        <v>1.9428894380936375E-2</v>
      </c>
      <c r="I51" s="249">
        <f>VLOOKUP(A51,'[1]981800C'!$A$9:$M$306,9,FALSE)</f>
        <v>0</v>
      </c>
      <c r="J51" s="249">
        <f>VLOOKUP(A51,'[1]981800C'!$A$9:$M$306,10,FALSE)</f>
        <v>-0.71990169069109511</v>
      </c>
      <c r="K51" s="34"/>
    </row>
    <row r="52" spans="1:11">
      <c r="A52" s="360" t="s">
        <v>316</v>
      </c>
      <c r="B52" s="359" t="s">
        <v>92</v>
      </c>
      <c r="C52" s="248" t="str">
        <f>VLOOKUP(A52,'[1]981800C'!$A$9:$M$306,3,FALSE)</f>
        <v>BLS</v>
      </c>
      <c r="D52" s="249">
        <f>VLOOKUP(A52,'[1]981800C'!$A$9:$M$306,4,FALSE)</f>
        <v>0.57319615788211886</v>
      </c>
      <c r="E52" s="249">
        <f>VLOOKUP(A52,'[1]981800C'!$A$9:$M$306,5,FALSE)</f>
        <v>0.87114574777062048</v>
      </c>
      <c r="F52" s="249">
        <f>VLOOKUP(A52,'[1]981800C'!$A$9:$M$306,6,FALSE)</f>
        <v>7.0970462932758993E-2</v>
      </c>
      <c r="G52" s="249">
        <f>VLOOKUP(A52,'[1]981800C'!$A$9:$M$306,7,FALSE)</f>
        <v>0.1732433973424303</v>
      </c>
      <c r="H52" s="249">
        <f>VLOOKUP(A52,'[1]981800C'!$A$9:$M$306,8,FALSE)</f>
        <v>2.6806593225201715E-2</v>
      </c>
      <c r="I52" s="249">
        <f>VLOOKUP(A52,'[1]981800C'!$A$9:$M$306,9,FALSE)</f>
        <v>0</v>
      </c>
      <c r="J52" s="249">
        <f>VLOOKUP(A52,'[1]981800C'!$A$9:$M$306,10,FALSE)</f>
        <v>-0.7153623591531304</v>
      </c>
      <c r="K52" s="34"/>
    </row>
    <row r="53" spans="1:11">
      <c r="A53" s="360" t="s">
        <v>368</v>
      </c>
      <c r="B53" s="359" t="s">
        <v>631</v>
      </c>
      <c r="C53" s="248" t="str">
        <f>VLOOKUP(A53,'[1]981800C'!$A$9:$M$306,3,FALSE)</f>
        <v>BL</v>
      </c>
      <c r="D53" s="249">
        <f>VLOOKUP(A53,'[1]981800C'!$A$9:$M$306,4,FALSE)</f>
        <v>0.71939760574022515</v>
      </c>
      <c r="E53" s="249">
        <f>VLOOKUP(A53,'[1]981800C'!$A$9:$M$306,5,FALSE)</f>
        <v>0.79024887876465733</v>
      </c>
      <c r="F53" s="249">
        <f>VLOOKUP(A53,'[1]981800C'!$A$9:$M$306,6,FALSE)</f>
        <v>3.95442712226899E-2</v>
      </c>
      <c r="G53" s="249">
        <f>VLOOKUP(A53,'[1]981800C'!$A$9:$M$306,7,FALSE)</f>
        <v>0.15990114000256184</v>
      </c>
      <c r="H53" s="249">
        <f>VLOOKUP(A53,'[1]981800C'!$A$9:$M$306,8,FALSE)</f>
        <v>0</v>
      </c>
      <c r="I53" s="249">
        <f>VLOOKUP(A53,'[1]981800C'!$A$9:$M$306,9,FALSE)</f>
        <v>0</v>
      </c>
      <c r="J53" s="249">
        <f>VLOOKUP(A53,'[1]981800C'!$A$9:$M$306,10,FALSE)</f>
        <v>-0.70909189573013431</v>
      </c>
      <c r="K53" s="34"/>
    </row>
    <row r="54" spans="1:11">
      <c r="A54" s="360" t="s">
        <v>373</v>
      </c>
      <c r="B54" s="359" t="s">
        <v>133</v>
      </c>
      <c r="C54" s="248" t="str">
        <f>VLOOKUP(A54,'[1]981800C'!$A$9:$M$306,3,FALSE)</f>
        <v>BL</v>
      </c>
      <c r="D54" s="249">
        <f>VLOOKUP(A54,'[1]981800C'!$A$9:$M$306,4,FALSE)</f>
        <v>0.50353702037576087</v>
      </c>
      <c r="E54" s="249">
        <f>VLOOKUP(A54,'[1]981800C'!$A$9:$M$306,5,FALSE)</f>
        <v>0.87800285789891508</v>
      </c>
      <c r="F54" s="249">
        <f>VLOOKUP(A54,'[1]981800C'!$A$9:$M$306,6,FALSE)</f>
        <v>1.7625509394019582E-2</v>
      </c>
      <c r="G54" s="249">
        <f>VLOOKUP(A54,'[1]981800C'!$A$9:$M$306,7,FALSE)</f>
        <v>0.29160277294522369</v>
      </c>
      <c r="H54" s="249">
        <f>VLOOKUP(A54,'[1]981800C'!$A$9:$M$306,8,FALSE)</f>
        <v>1.081481873511511E-2</v>
      </c>
      <c r="I54" s="249">
        <f>VLOOKUP(A54,'[1]981800C'!$A$9:$M$306,9,FALSE)</f>
        <v>0</v>
      </c>
      <c r="J54" s="249">
        <f>VLOOKUP(A54,'[1]981800C'!$A$9:$M$306,10,FALSE)</f>
        <v>-0.70158297934903446</v>
      </c>
      <c r="K54" s="34"/>
    </row>
    <row r="55" spans="1:11">
      <c r="A55" s="360" t="s">
        <v>554</v>
      </c>
      <c r="B55" s="359" t="s">
        <v>260</v>
      </c>
      <c r="C55" s="248" t="str">
        <f>VLOOKUP(A55,'[1]981800C'!$A$9:$M$306,3,FALSE)</f>
        <v>BL</v>
      </c>
      <c r="D55" s="249">
        <f>VLOOKUP(A55,'[1]981800C'!$A$9:$M$306,4,FALSE)</f>
        <v>0.59280939962230239</v>
      </c>
      <c r="E55" s="249">
        <f>VLOOKUP(A55,'[1]981800C'!$A$9:$M$306,5,FALSE)</f>
        <v>0.63207379959100085</v>
      </c>
      <c r="F55" s="249">
        <f>VLOOKUP(A55,'[1]981800C'!$A$9:$M$306,6,FALSE)</f>
        <v>0.14963676670321446</v>
      </c>
      <c r="G55" s="249">
        <f>VLOOKUP(A55,'[1]981800C'!$A$9:$M$306,7,FALSE)</f>
        <v>0.30646243375725113</v>
      </c>
      <c r="H55" s="249">
        <f>VLOOKUP(A55,'[1]981800C'!$A$9:$M$306,8,FALSE)</f>
        <v>1.9288999197815751E-2</v>
      </c>
      <c r="I55" s="249">
        <f>VLOOKUP(A55,'[1]981800C'!$A$9:$M$306,9,FALSE)</f>
        <v>0</v>
      </c>
      <c r="J55" s="249">
        <f>VLOOKUP(A55,'[1]981800C'!$A$9:$M$306,10,FALSE)</f>
        <v>-0.70027139887158474</v>
      </c>
      <c r="K55" s="34"/>
    </row>
    <row r="56" spans="1:11">
      <c r="A56" s="360" t="s">
        <v>300</v>
      </c>
      <c r="B56" s="359" t="s">
        <v>75</v>
      </c>
      <c r="C56" s="248" t="str">
        <f>VLOOKUP(A56,'[1]981800C'!$A$9:$M$306,3,FALSE)</f>
        <v>BL</v>
      </c>
      <c r="D56" s="249">
        <f>VLOOKUP(A56,'[1]981800C'!$A$9:$M$306,4,FALSE)</f>
        <v>0.67093603254998013</v>
      </c>
      <c r="E56" s="249">
        <f>VLOOKUP(A56,'[1]981800C'!$A$9:$M$306,5,FALSE)</f>
        <v>0.77366304940793906</v>
      </c>
      <c r="F56" s="249">
        <f>VLOOKUP(A56,'[1]981800C'!$A$9:$M$306,6,FALSE)</f>
        <v>5.9444762373378111E-2</v>
      </c>
      <c r="G56" s="249">
        <f>VLOOKUP(A56,'[1]981800C'!$A$9:$M$306,7,FALSE)</f>
        <v>0.15512692774129019</v>
      </c>
      <c r="H56" s="249">
        <f>VLOOKUP(A56,'[1]981800C'!$A$9:$M$306,8,FALSE)</f>
        <v>2.8708453448072994E-2</v>
      </c>
      <c r="I56" s="249">
        <f>VLOOKUP(A56,'[1]981800C'!$A$9:$M$306,9,FALSE)</f>
        <v>0</v>
      </c>
      <c r="J56" s="249">
        <f>VLOOKUP(A56,'[1]981800C'!$A$9:$M$306,10,FALSE)</f>
        <v>-0.6878792255206605</v>
      </c>
      <c r="K56" s="34"/>
    </row>
    <row r="57" spans="1:11">
      <c r="A57" s="360" t="s">
        <v>446</v>
      </c>
      <c r="B57" s="359" t="s">
        <v>204</v>
      </c>
      <c r="C57" s="248" t="str">
        <f>VLOOKUP(A57,'[1]981800C'!$A$9:$M$306,3,FALSE)</f>
        <v>BL</v>
      </c>
      <c r="D57" s="249">
        <f>VLOOKUP(A57,'[1]981800C'!$A$9:$M$306,4,FALSE)</f>
        <v>0.66369605009416288</v>
      </c>
      <c r="E57" s="249">
        <f>VLOOKUP(A57,'[1]981800C'!$A$9:$M$306,5,FALSE)</f>
        <v>0.76089093822644338</v>
      </c>
      <c r="F57" s="249">
        <f>VLOOKUP(A57,'[1]981800C'!$A$9:$M$306,6,FALSE)</f>
        <v>4.7017144628545785E-3</v>
      </c>
      <c r="G57" s="249">
        <f>VLOOKUP(A57,'[1]981800C'!$A$9:$M$306,7,FALSE)</f>
        <v>0.22672648140148549</v>
      </c>
      <c r="H57" s="249">
        <f>VLOOKUP(A57,'[1]981800C'!$A$9:$M$306,8,FALSE)</f>
        <v>2.5497652270525993E-2</v>
      </c>
      <c r="I57" s="249">
        <f>VLOOKUP(A57,'[1]981800C'!$A$9:$M$306,9,FALSE)</f>
        <v>0</v>
      </c>
      <c r="J57" s="249">
        <f>VLOOKUP(A57,'[1]981800C'!$A$9:$M$306,10,FALSE)</f>
        <v>-0.68151283645547212</v>
      </c>
      <c r="K57" s="34"/>
    </row>
    <row r="58" spans="1:11">
      <c r="A58" s="360" t="s">
        <v>449</v>
      </c>
      <c r="B58" s="359" t="s">
        <v>207</v>
      </c>
      <c r="C58" s="248" t="str">
        <f>VLOOKUP(A58,'[1]981800C'!$A$9:$M$306,3,FALSE)</f>
        <v>BL</v>
      </c>
      <c r="D58" s="249">
        <f>VLOOKUP(A58,'[1]981800C'!$A$9:$M$306,4,FALSE)</f>
        <v>0.58363971919797752</v>
      </c>
      <c r="E58" s="249">
        <f>VLOOKUP(A58,'[1]981800C'!$A$9:$M$306,5,FALSE)</f>
        <v>0.84918684942521239</v>
      </c>
      <c r="F58" s="249">
        <f>VLOOKUP(A58,'[1]981800C'!$A$9:$M$306,6,FALSE)</f>
        <v>6.8970208473680015E-3</v>
      </c>
      <c r="G58" s="249">
        <f>VLOOKUP(A58,'[1]981800C'!$A$9:$M$306,7,FALSE)</f>
        <v>0.23143885184415539</v>
      </c>
      <c r="H58" s="249">
        <f>VLOOKUP(A58,'[1]981800C'!$A$9:$M$306,8,FALSE)</f>
        <v>3.9638883456114046E-3</v>
      </c>
      <c r="I58" s="249">
        <f>VLOOKUP(A58,'[1]981800C'!$A$9:$M$306,9,FALSE)</f>
        <v>0</v>
      </c>
      <c r="J58" s="249">
        <f>VLOOKUP(A58,'[1]981800C'!$A$9:$M$306,10,FALSE)</f>
        <v>-0.67512632966032471</v>
      </c>
      <c r="K58" s="34"/>
    </row>
    <row r="59" spans="1:11">
      <c r="A59" s="360" t="s">
        <v>515</v>
      </c>
      <c r="B59" s="359" t="s">
        <v>44</v>
      </c>
      <c r="C59" s="248" t="str">
        <f>VLOOKUP(A59,'[1]981800C'!$A$9:$M$306,3,FALSE)</f>
        <v>BL</v>
      </c>
      <c r="D59" s="249">
        <f>VLOOKUP(A59,'[1]981800C'!$A$9:$M$306,4,FALSE)</f>
        <v>0.43355930724510039</v>
      </c>
      <c r="E59" s="249">
        <f>VLOOKUP(A59,'[1]981800C'!$A$9:$M$306,5,FALSE)</f>
        <v>0.75281070690648477</v>
      </c>
      <c r="F59" s="249">
        <f>VLOOKUP(A59,'[1]981800C'!$A$9:$M$306,6,FALSE)</f>
        <v>2.3695238257518896E-2</v>
      </c>
      <c r="G59" s="249">
        <f>VLOOKUP(A59,'[1]981800C'!$A$9:$M$306,7,FALSE)</f>
        <v>0.26304376969639459</v>
      </c>
      <c r="H59" s="249">
        <f>VLOOKUP(A59,'[1]981800C'!$A$9:$M$306,8,FALSE)</f>
        <v>3.3607296894495341E-2</v>
      </c>
      <c r="I59" s="249">
        <f>VLOOKUP(A59,'[1]981800C'!$A$9:$M$306,9,FALSE)</f>
        <v>0.13945708385688127</v>
      </c>
      <c r="J59" s="249">
        <f>VLOOKUP(A59,'[1]981800C'!$A$9:$M$306,10,FALSE)</f>
        <v>-0.64617340285687541</v>
      </c>
      <c r="K59" s="34"/>
    </row>
    <row r="60" spans="1:11">
      <c r="A60" s="360" t="s">
        <v>501</v>
      </c>
      <c r="B60" s="359" t="s">
        <v>38</v>
      </c>
      <c r="C60" s="248" t="str">
        <f>VLOOKUP(A60,'[1]981800C'!$A$9:$M$306,3,FALSE)</f>
        <v>BL</v>
      </c>
      <c r="D60" s="249">
        <f>VLOOKUP(A60,'[1]981800C'!$A$9:$M$306,4,FALSE)</f>
        <v>0.42940067295004464</v>
      </c>
      <c r="E60" s="249">
        <f>VLOOKUP(A60,'[1]981800C'!$A$9:$M$306,5,FALSE)</f>
        <v>0.89037748720094922</v>
      </c>
      <c r="F60" s="249">
        <f>VLOOKUP(A60,'[1]981800C'!$A$9:$M$306,6,FALSE)</f>
        <v>1.2544084298118733E-2</v>
      </c>
      <c r="G60" s="249">
        <f>VLOOKUP(A60,'[1]981800C'!$A$9:$M$306,7,FALSE)</f>
        <v>0.2376278654999468</v>
      </c>
      <c r="H60" s="249">
        <f>VLOOKUP(A60,'[1]981800C'!$A$9:$M$306,8,FALSE)</f>
        <v>6.3831339403889048E-2</v>
      </c>
      <c r="I60" s="249">
        <f>VLOOKUP(A60,'[1]981800C'!$A$9:$M$306,9,FALSE)</f>
        <v>0</v>
      </c>
      <c r="J60" s="249">
        <f>VLOOKUP(A60,'[1]981800C'!$A$9:$M$306,10,FALSE)</f>
        <v>-0.63378144935294844</v>
      </c>
      <c r="K60" s="34"/>
    </row>
    <row r="61" spans="1:11">
      <c r="A61" s="360" t="s">
        <v>533</v>
      </c>
      <c r="B61" s="359" t="s">
        <v>60</v>
      </c>
      <c r="C61" s="248" t="str">
        <f>VLOOKUP(A61,'[1]981800C'!$A$9:$M$306,3,FALSE)</f>
        <v>BL</v>
      </c>
      <c r="D61" s="249">
        <f>VLOOKUP(A61,'[1]981800C'!$A$9:$M$306,4,FALSE)</f>
        <v>0.5160323698237067</v>
      </c>
      <c r="E61" s="249">
        <f>VLOOKUP(A61,'[1]981800C'!$A$9:$M$306,5,FALSE)</f>
        <v>0.87008163540264527</v>
      </c>
      <c r="F61" s="249">
        <f>VLOOKUP(A61,'[1]981800C'!$A$9:$M$306,6,FALSE)</f>
        <v>3.6231852313195936E-2</v>
      </c>
      <c r="G61" s="249">
        <f>VLOOKUP(A61,'[1]981800C'!$A$9:$M$306,7,FALSE)</f>
        <v>0.19051849297897513</v>
      </c>
      <c r="H61" s="249">
        <f>VLOOKUP(A61,'[1]981800C'!$A$9:$M$306,8,FALSE)</f>
        <v>6.5686060981269695E-3</v>
      </c>
      <c r="I61" s="249">
        <f>VLOOKUP(A61,'[1]981800C'!$A$9:$M$306,9,FALSE)</f>
        <v>0</v>
      </c>
      <c r="J61" s="249">
        <f>VLOOKUP(A61,'[1]981800C'!$A$9:$M$306,10,FALSE)</f>
        <v>-0.61943295661664988</v>
      </c>
      <c r="K61" s="34"/>
    </row>
    <row r="62" spans="1:11">
      <c r="A62" s="360" t="s">
        <v>437</v>
      </c>
      <c r="B62" s="359" t="s">
        <v>195</v>
      </c>
      <c r="C62" s="248" t="str">
        <f>VLOOKUP(A62,'[1]981800C'!$A$9:$M$306,3,FALSE)</f>
        <v>BL</v>
      </c>
      <c r="D62" s="249">
        <f>VLOOKUP(A62,'[1]981800C'!$A$9:$M$306,4,FALSE)</f>
        <v>0.43154093362229179</v>
      </c>
      <c r="E62" s="249">
        <f>VLOOKUP(A62,'[1]981800C'!$A$9:$M$306,5,FALSE)</f>
        <v>0.76467322999002985</v>
      </c>
      <c r="F62" s="249">
        <f>VLOOKUP(A62,'[1]981800C'!$A$9:$M$306,6,FALSE)</f>
        <v>5.2926384961012138E-2</v>
      </c>
      <c r="G62" s="249">
        <f>VLOOKUP(A62,'[1]981800C'!$A$9:$M$306,7,FALSE)</f>
        <v>0.26961626206290795</v>
      </c>
      <c r="H62" s="249">
        <f>VLOOKUP(A62,'[1]981800C'!$A$9:$M$306,8,FALSE)</f>
        <v>9.8527677141747441E-2</v>
      </c>
      <c r="I62" s="249">
        <f>VLOOKUP(A62,'[1]981800C'!$A$9:$M$306,9,FALSE)</f>
        <v>0</v>
      </c>
      <c r="J62" s="249">
        <f>VLOOKUP(A62,'[1]981800C'!$A$9:$M$306,10,FALSE)</f>
        <v>-0.61728448777798928</v>
      </c>
      <c r="K62" s="34"/>
    </row>
    <row r="63" spans="1:11">
      <c r="A63" s="360" t="s">
        <v>538</v>
      </c>
      <c r="B63" s="359" t="s">
        <v>651</v>
      </c>
      <c r="C63" s="248" t="str">
        <f>VLOOKUP(A63,'[1]981800C'!$A$9:$M$306,3,FALSE)</f>
        <v>BL</v>
      </c>
      <c r="D63" s="249">
        <f>VLOOKUP(A63,'[1]981800C'!$A$9:$M$306,4,FALSE)</f>
        <v>0.7656483084331781</v>
      </c>
      <c r="E63" s="249">
        <f>VLOOKUP(A63,'[1]981800C'!$A$9:$M$306,5,FALSE)</f>
        <v>0.62024711710466318</v>
      </c>
      <c r="F63" s="249">
        <f>VLOOKUP(A63,'[1]981800C'!$A$9:$M$306,6,FALSE)</f>
        <v>1.1256135630708793E-3</v>
      </c>
      <c r="G63" s="249">
        <f>VLOOKUP(A63,'[1]981800C'!$A$9:$M$306,7,FALSE)</f>
        <v>0.17702109728495113</v>
      </c>
      <c r="H63" s="249">
        <f>VLOOKUP(A63,'[1]981800C'!$A$9:$M$306,8,FALSE)</f>
        <v>2.7056197115969866E-2</v>
      </c>
      <c r="I63" s="249">
        <f>VLOOKUP(A63,'[1]981800C'!$A$9:$M$306,9,FALSE)</f>
        <v>0</v>
      </c>
      <c r="J63" s="249">
        <f>VLOOKUP(A63,'[1]981800C'!$A$9:$M$306,10,FALSE)</f>
        <v>-0.59109833350183294</v>
      </c>
      <c r="K63" s="34"/>
    </row>
    <row r="64" spans="1:11">
      <c r="A64" s="360" t="s">
        <v>535</v>
      </c>
      <c r="B64" s="359" t="s">
        <v>62</v>
      </c>
      <c r="C64" s="248" t="str">
        <f>VLOOKUP(A64,'[1]981800C'!$A$9:$M$306,3,FALSE)</f>
        <v>BL</v>
      </c>
      <c r="D64" s="249">
        <f>VLOOKUP(A64,'[1]981800C'!$A$9:$M$306,4,FALSE)</f>
        <v>0.84702057456328572</v>
      </c>
      <c r="E64" s="249">
        <f>VLOOKUP(A64,'[1]981800C'!$A$9:$M$306,5,FALSE)</f>
        <v>0.57005334701769872</v>
      </c>
      <c r="F64" s="249">
        <f>VLOOKUP(A64,'[1]981800C'!$A$9:$M$306,6,FALSE)</f>
        <v>9.3261000259082655E-3</v>
      </c>
      <c r="G64" s="249">
        <f>VLOOKUP(A64,'[1]981800C'!$A$9:$M$306,7,FALSE)</f>
        <v>0.1381163204312176</v>
      </c>
      <c r="H64" s="249">
        <f>VLOOKUP(A64,'[1]981800C'!$A$9:$M$306,8,FALSE)</f>
        <v>1.441384801751759E-2</v>
      </c>
      <c r="I64" s="249">
        <f>VLOOKUP(A64,'[1]981800C'!$A$9:$M$306,9,FALSE)</f>
        <v>0</v>
      </c>
      <c r="J64" s="249">
        <f>VLOOKUP(A64,'[1]981800C'!$A$9:$M$306,10,FALSE)</f>
        <v>-0.57893019005562796</v>
      </c>
      <c r="K64" s="34"/>
    </row>
    <row r="65" spans="1:11">
      <c r="A65" s="360" t="s">
        <v>479</v>
      </c>
      <c r="B65" s="359" t="s">
        <v>236</v>
      </c>
      <c r="C65" s="248" t="str">
        <f>VLOOKUP(A65,'[1]981800C'!$A$9:$M$306,3,FALSE)</f>
        <v>BL</v>
      </c>
      <c r="D65" s="249">
        <f>VLOOKUP(A65,'[1]981800C'!$A$9:$M$306,4,FALSE)</f>
        <v>0.78708011908211606</v>
      </c>
      <c r="E65" s="249">
        <f>VLOOKUP(A65,'[1]981800C'!$A$9:$M$306,5,FALSE)</f>
        <v>0.58607194103948979</v>
      </c>
      <c r="F65" s="249">
        <f>VLOOKUP(A65,'[1]981800C'!$A$9:$M$306,6,FALSE)</f>
        <v>0</v>
      </c>
      <c r="G65" s="249">
        <f>VLOOKUP(A65,'[1]981800C'!$A$9:$M$306,7,FALSE)</f>
        <v>0.20448050022867795</v>
      </c>
      <c r="H65" s="249">
        <f>VLOOKUP(A65,'[1]981800C'!$A$9:$M$306,8,FALSE)</f>
        <v>0</v>
      </c>
      <c r="I65" s="249">
        <f>VLOOKUP(A65,'[1]981800C'!$A$9:$M$306,9,FALSE)</f>
        <v>0</v>
      </c>
      <c r="J65" s="249">
        <f>VLOOKUP(A65,'[1]981800C'!$A$9:$M$306,10,FALSE)</f>
        <v>-0.57763256035028376</v>
      </c>
      <c r="K65" s="34"/>
    </row>
    <row r="66" spans="1:11">
      <c r="A66" s="360" t="s">
        <v>420</v>
      </c>
      <c r="B66" s="359" t="s">
        <v>180</v>
      </c>
      <c r="C66" s="248" t="str">
        <f>VLOOKUP(A66,'[1]981800C'!$A$9:$M$306,3,FALSE)</f>
        <v>BL</v>
      </c>
      <c r="D66" s="249">
        <f>VLOOKUP(A66,'[1]981800C'!$A$9:$M$306,4,FALSE)</f>
        <v>0.43967278782928781</v>
      </c>
      <c r="E66" s="249">
        <f>VLOOKUP(A66,'[1]981800C'!$A$9:$M$306,5,FALSE)</f>
        <v>0.67471359962703414</v>
      </c>
      <c r="F66" s="249">
        <f>VLOOKUP(A66,'[1]981800C'!$A$9:$M$306,6,FALSE)</f>
        <v>0.21669402495950446</v>
      </c>
      <c r="G66" s="249">
        <f>VLOOKUP(A66,'[1]981800C'!$A$9:$M$306,7,FALSE)</f>
        <v>0.18388720966200497</v>
      </c>
      <c r="H66" s="249">
        <f>VLOOKUP(A66,'[1]981800C'!$A$9:$M$306,8,FALSE)</f>
        <v>5.3542065351822203E-2</v>
      </c>
      <c r="I66" s="249">
        <f>VLOOKUP(A66,'[1]981800C'!$A$9:$M$306,9,FALSE)</f>
        <v>0</v>
      </c>
      <c r="J66" s="249">
        <f>VLOOKUP(A66,'[1]981800C'!$A$9:$M$306,10,FALSE)</f>
        <v>-0.56850968742965347</v>
      </c>
      <c r="K66" s="34"/>
    </row>
    <row r="67" spans="1:11">
      <c r="A67" s="360" t="s">
        <v>434</v>
      </c>
      <c r="B67" s="359" t="s">
        <v>192</v>
      </c>
      <c r="C67" s="248" t="str">
        <f>VLOOKUP(A67,'[1]981800C'!$A$9:$M$306,3,FALSE)</f>
        <v>BLS</v>
      </c>
      <c r="D67" s="249">
        <f>VLOOKUP(A67,'[1]981800C'!$A$9:$M$306,4,FALSE)</f>
        <v>0.4220326503733085</v>
      </c>
      <c r="E67" s="249">
        <f>VLOOKUP(A67,'[1]981800C'!$A$9:$M$306,5,FALSE)</f>
        <v>0.87013823694518833</v>
      </c>
      <c r="F67" s="249">
        <f>VLOOKUP(A67,'[1]981800C'!$A$9:$M$306,6,FALSE)</f>
        <v>8.7353648908354026E-3</v>
      </c>
      <c r="G67" s="249">
        <f>VLOOKUP(A67,'[1]981800C'!$A$9:$M$306,7,FALSE)</f>
        <v>0.20178937898155103</v>
      </c>
      <c r="H67" s="249">
        <f>VLOOKUP(A67,'[1]981800C'!$A$9:$M$306,8,FALSE)</f>
        <v>0</v>
      </c>
      <c r="I67" s="249">
        <f>VLOOKUP(A67,'[1]981800C'!$A$9:$M$306,9,FALSE)</f>
        <v>5.8981669338286184E-2</v>
      </c>
      <c r="J67" s="249">
        <f>VLOOKUP(A67,'[1]981800C'!$A$9:$M$306,10,FALSE)</f>
        <v>-0.56167730052916942</v>
      </c>
      <c r="K67" s="34"/>
    </row>
    <row r="68" spans="1:11">
      <c r="A68" s="360" t="s">
        <v>357</v>
      </c>
      <c r="B68" s="359" t="s">
        <v>118</v>
      </c>
      <c r="C68" s="248" t="str">
        <f>VLOOKUP(A68,'[1]981800C'!$A$9:$M$306,3,FALSE)</f>
        <v>BL</v>
      </c>
      <c r="D68" s="249">
        <f>VLOOKUP(A68,'[1]981800C'!$A$9:$M$306,4,FALSE)</f>
        <v>0.46911041563465117</v>
      </c>
      <c r="E68" s="249">
        <f>VLOOKUP(A68,'[1]981800C'!$A$9:$M$306,5,FALSE)</f>
        <v>0.67330966163989048</v>
      </c>
      <c r="F68" s="249">
        <f>VLOOKUP(A68,'[1]981800C'!$A$9:$M$306,6,FALSE)</f>
        <v>0.13044079900326913</v>
      </c>
      <c r="G68" s="249">
        <f>VLOOKUP(A68,'[1]981800C'!$A$9:$M$306,7,FALSE)</f>
        <v>0.24784670370990067</v>
      </c>
      <c r="H68" s="249">
        <f>VLOOKUP(A68,'[1]981800C'!$A$9:$M$306,8,FALSE)</f>
        <v>3.131255724734118E-2</v>
      </c>
      <c r="I68" s="249">
        <f>VLOOKUP(A68,'[1]981800C'!$A$9:$M$306,9,FALSE)</f>
        <v>0</v>
      </c>
      <c r="J68" s="249">
        <f>VLOOKUP(A68,'[1]981800C'!$A$9:$M$306,10,FALSE)</f>
        <v>-0.55202013723505283</v>
      </c>
      <c r="K68" s="34"/>
    </row>
    <row r="69" spans="1:11">
      <c r="A69" s="360" t="s">
        <v>395</v>
      </c>
      <c r="B69" s="359" t="s">
        <v>155</v>
      </c>
      <c r="C69" s="248" t="str">
        <f>VLOOKUP(A69,'[1]981800C'!$A$9:$M$306,3,FALSE)</f>
        <v>BL</v>
      </c>
      <c r="D69" s="249">
        <f>VLOOKUP(A69,'[1]981800C'!$A$9:$M$306,4,FALSE)</f>
        <v>0.47009151402086385</v>
      </c>
      <c r="E69" s="249">
        <f>VLOOKUP(A69,'[1]981800C'!$A$9:$M$306,5,FALSE)</f>
        <v>0.84849216396023175</v>
      </c>
      <c r="F69" s="249">
        <f>VLOOKUP(A69,'[1]981800C'!$A$9:$M$306,6,FALSE)</f>
        <v>4.2256736934769966E-2</v>
      </c>
      <c r="G69" s="249">
        <f>VLOOKUP(A69,'[1]981800C'!$A$9:$M$306,7,FALSE)</f>
        <v>0.17999576474774115</v>
      </c>
      <c r="H69" s="249">
        <f>VLOOKUP(A69,'[1]981800C'!$A$9:$M$306,8,FALSE)</f>
        <v>1.0130802547146212E-2</v>
      </c>
      <c r="I69" s="249">
        <f>VLOOKUP(A69,'[1]981800C'!$A$9:$M$306,9,FALSE)</f>
        <v>0</v>
      </c>
      <c r="J69" s="249">
        <f>VLOOKUP(A69,'[1]981800C'!$A$9:$M$306,10,FALSE)</f>
        <v>-0.55096698221075291</v>
      </c>
      <c r="K69" s="34"/>
    </row>
    <row r="70" spans="1:11">
      <c r="A70" s="360" t="s">
        <v>369</v>
      </c>
      <c r="B70" s="359" t="s">
        <v>129</v>
      </c>
      <c r="C70" s="248" t="str">
        <f>VLOOKUP(A70,'[1]981800C'!$A$9:$M$306,3,FALSE)</f>
        <v>BL</v>
      </c>
      <c r="D70" s="249">
        <f>VLOOKUP(A70,'[1]981800C'!$A$9:$M$306,4,FALSE)</f>
        <v>0.76761345007770687</v>
      </c>
      <c r="E70" s="249">
        <f>VLOOKUP(A70,'[1]981800C'!$A$9:$M$306,5,FALSE)</f>
        <v>0.5366418583605469</v>
      </c>
      <c r="F70" s="249">
        <f>VLOOKUP(A70,'[1]981800C'!$A$9:$M$306,6,FALSE)</f>
        <v>5.7586589774353825E-2</v>
      </c>
      <c r="G70" s="249">
        <f>VLOOKUP(A70,'[1]981800C'!$A$9:$M$306,7,FALSE)</f>
        <v>0.17642956593739639</v>
      </c>
      <c r="H70" s="249">
        <f>VLOOKUP(A70,'[1]981800C'!$A$9:$M$306,8,FALSE)</f>
        <v>1.1434325422931081E-2</v>
      </c>
      <c r="I70" s="249">
        <f>VLOOKUP(A70,'[1]981800C'!$A$9:$M$306,9,FALSE)</f>
        <v>0</v>
      </c>
      <c r="J70" s="249">
        <f>VLOOKUP(A70,'[1]981800C'!$A$9:$M$306,10,FALSE)</f>
        <v>-0.54970578957293514</v>
      </c>
      <c r="K70" s="34"/>
    </row>
    <row r="71" spans="1:11">
      <c r="A71" s="360" t="s">
        <v>387</v>
      </c>
      <c r="B71" s="359" t="s">
        <v>147</v>
      </c>
      <c r="C71" s="248" t="str">
        <f>VLOOKUP(A71,'[1]981800C'!$A$9:$M$306,3,FALSE)</f>
        <v>BL</v>
      </c>
      <c r="D71" s="249">
        <f>VLOOKUP(A71,'[1]981800C'!$A$9:$M$306,4,FALSE)</f>
        <v>0.58008276126297231</v>
      </c>
      <c r="E71" s="249">
        <f>VLOOKUP(A71,'[1]981800C'!$A$9:$M$306,5,FALSE)</f>
        <v>0.64437293424785935</v>
      </c>
      <c r="F71" s="249">
        <f>VLOOKUP(A71,'[1]981800C'!$A$9:$M$306,6,FALSE)</f>
        <v>7.5623895762288645E-2</v>
      </c>
      <c r="G71" s="249">
        <f>VLOOKUP(A71,'[1]981800C'!$A$9:$M$306,7,FALSE)</f>
        <v>0.20733723341697116</v>
      </c>
      <c r="H71" s="249">
        <f>VLOOKUP(A71,'[1]981800C'!$A$9:$M$306,8,FALSE)</f>
        <v>8.2688300424378115E-3</v>
      </c>
      <c r="I71" s="249">
        <f>VLOOKUP(A71,'[1]981800C'!$A$9:$M$306,9,FALSE)</f>
        <v>3.1857621815242994E-2</v>
      </c>
      <c r="J71" s="249">
        <f>VLOOKUP(A71,'[1]981800C'!$A$9:$M$306,10,FALSE)</f>
        <v>-0.54754327654777235</v>
      </c>
      <c r="K71" s="34"/>
    </row>
    <row r="72" spans="1:11">
      <c r="A72" s="360" t="s">
        <v>565</v>
      </c>
      <c r="B72" s="359" t="s">
        <v>270</v>
      </c>
      <c r="C72" s="248" t="str">
        <f>VLOOKUP(A72,'[1]981800C'!$A$9:$M$306,3,FALSE)</f>
        <v>BL</v>
      </c>
      <c r="D72" s="249">
        <f>VLOOKUP(A72,'[1]981800C'!$A$9:$M$306,4,FALSE)</f>
        <v>0.45373595891209251</v>
      </c>
      <c r="E72" s="249">
        <f>VLOOKUP(A72,'[1]981800C'!$A$9:$M$306,5,FALSE)</f>
        <v>0.77534370348389547</v>
      </c>
      <c r="F72" s="249">
        <f>VLOOKUP(A72,'[1]981800C'!$A$9:$M$306,6,FALSE)</f>
        <v>2.2524570863209397E-2</v>
      </c>
      <c r="G72" s="249">
        <f>VLOOKUP(A72,'[1]981800C'!$A$9:$M$306,7,FALSE)</f>
        <v>0.28445509082977605</v>
      </c>
      <c r="H72" s="249">
        <f>VLOOKUP(A72,'[1]981800C'!$A$9:$M$306,8,FALSE)</f>
        <v>9.3255134785933877E-3</v>
      </c>
      <c r="I72" s="249">
        <f>VLOOKUP(A72,'[1]981800C'!$A$9:$M$306,9,FALSE)</f>
        <v>0</v>
      </c>
      <c r="J72" s="249">
        <f>VLOOKUP(A72,'[1]981800C'!$A$9:$M$306,10,FALSE)</f>
        <v>-0.54538483756756662</v>
      </c>
      <c r="K72" s="34"/>
    </row>
    <row r="73" spans="1:11">
      <c r="A73" s="360" t="s">
        <v>310</v>
      </c>
      <c r="B73" s="359" t="s">
        <v>86</v>
      </c>
      <c r="C73" s="248" t="str">
        <f>VLOOKUP(A73,'[1]981800C'!$A$9:$M$306,3,FALSE)</f>
        <v>BL</v>
      </c>
      <c r="D73" s="249">
        <f>VLOOKUP(A73,'[1]981800C'!$A$9:$M$306,4,FALSE)</f>
        <v>0.50790860825454054</v>
      </c>
      <c r="E73" s="249">
        <f>VLOOKUP(A73,'[1]981800C'!$A$9:$M$306,5,FALSE)</f>
        <v>0.75057530255236471</v>
      </c>
      <c r="F73" s="249">
        <f>VLOOKUP(A73,'[1]981800C'!$A$9:$M$306,6,FALSE)</f>
        <v>7.3847440625259261E-2</v>
      </c>
      <c r="G73" s="249">
        <f>VLOOKUP(A73,'[1]981800C'!$A$9:$M$306,7,FALSE)</f>
        <v>0.18348133448340975</v>
      </c>
      <c r="H73" s="249">
        <f>VLOOKUP(A73,'[1]981800C'!$A$9:$M$306,8,FALSE)</f>
        <v>2.7394037153897727E-2</v>
      </c>
      <c r="I73" s="249">
        <f>VLOOKUP(A73,'[1]981800C'!$A$9:$M$306,9,FALSE)</f>
        <v>0</v>
      </c>
      <c r="J73" s="249">
        <f>VLOOKUP(A73,'[1]981800C'!$A$9:$M$306,10,FALSE)</f>
        <v>-0.54320672306947182</v>
      </c>
      <c r="K73" s="34"/>
    </row>
    <row r="74" spans="1:11">
      <c r="A74" s="360" t="s">
        <v>532</v>
      </c>
      <c r="B74" s="359" t="s">
        <v>59</v>
      </c>
      <c r="C74" s="248" t="str">
        <f>VLOOKUP(A74,'[1]981800C'!$A$9:$M$306,3,FALSE)</f>
        <v>BL</v>
      </c>
      <c r="D74" s="249">
        <f>VLOOKUP(A74,'[1]981800C'!$A$9:$M$306,4,FALSE)</f>
        <v>0.58559307221718038</v>
      </c>
      <c r="E74" s="249">
        <f>VLOOKUP(A74,'[1]981800C'!$A$9:$M$306,5,FALSE)</f>
        <v>0.65170888608540134</v>
      </c>
      <c r="F74" s="249">
        <f>VLOOKUP(A74,'[1]981800C'!$A$9:$M$306,6,FALSE)</f>
        <v>2.2173084787033608E-2</v>
      </c>
      <c r="G74" s="249">
        <f>VLOOKUP(A74,'[1]981800C'!$A$9:$M$306,7,FALSE)</f>
        <v>0.21945378742937091</v>
      </c>
      <c r="H74" s="249">
        <f>VLOOKUP(A74,'[1]981800C'!$A$9:$M$306,8,FALSE)</f>
        <v>4.0021046139181837E-2</v>
      </c>
      <c r="I74" s="249">
        <f>VLOOKUP(A74,'[1]981800C'!$A$9:$M$306,9,FALSE)</f>
        <v>2.0469717259797064E-2</v>
      </c>
      <c r="J74" s="249">
        <f>VLOOKUP(A74,'[1]981800C'!$A$9:$M$306,10,FALSE)</f>
        <v>-0.53941959391796479</v>
      </c>
      <c r="K74" s="34"/>
    </row>
    <row r="75" spans="1:11">
      <c r="A75" s="360" t="s">
        <v>380</v>
      </c>
      <c r="B75" s="359" t="s">
        <v>140</v>
      </c>
      <c r="C75" s="248" t="str">
        <f>VLOOKUP(A75,'[1]981800C'!$A$9:$M$306,3,FALSE)</f>
        <v>BLS</v>
      </c>
      <c r="D75" s="249">
        <f>VLOOKUP(A75,'[1]981800C'!$A$9:$M$306,4,FALSE)</f>
        <v>0.55880309959667995</v>
      </c>
      <c r="E75" s="249">
        <f>VLOOKUP(A75,'[1]981800C'!$A$9:$M$306,5,FALSE)</f>
        <v>0.6533860180536134</v>
      </c>
      <c r="F75" s="249">
        <f>VLOOKUP(A75,'[1]981800C'!$A$9:$M$306,6,FALSE)</f>
        <v>3.7038152941707057E-2</v>
      </c>
      <c r="G75" s="249">
        <f>VLOOKUP(A75,'[1]981800C'!$A$9:$M$306,7,FALSE)</f>
        <v>0.24517993908808783</v>
      </c>
      <c r="H75" s="249">
        <f>VLOOKUP(A75,'[1]981800C'!$A$9:$M$306,8,FALSE)</f>
        <v>2.4386147045751795E-2</v>
      </c>
      <c r="I75" s="249">
        <f>VLOOKUP(A75,'[1]981800C'!$A$9:$M$306,9,FALSE)</f>
        <v>1.8440470554453907E-2</v>
      </c>
      <c r="J75" s="249">
        <f>VLOOKUP(A75,'[1]981800C'!$A$9:$M$306,10,FALSE)</f>
        <v>-0.53723382728029401</v>
      </c>
      <c r="K75" s="34"/>
    </row>
    <row r="76" spans="1:11">
      <c r="A76" s="360" t="s">
        <v>383</v>
      </c>
      <c r="B76" s="359" t="s">
        <v>143</v>
      </c>
      <c r="C76" s="248" t="str">
        <f>VLOOKUP(A76,'[1]981800C'!$A$9:$M$306,3,FALSE)</f>
        <v>BL</v>
      </c>
      <c r="D76" s="249">
        <f>VLOOKUP(A76,'[1]981800C'!$A$9:$M$306,4,FALSE)</f>
        <v>0.48412921995220504</v>
      </c>
      <c r="E76" s="249">
        <f>VLOOKUP(A76,'[1]981800C'!$A$9:$M$306,5,FALSE)</f>
        <v>0.58138664792041983</v>
      </c>
      <c r="F76" s="249">
        <f>VLOOKUP(A76,'[1]981800C'!$A$9:$M$306,6,FALSE)</f>
        <v>3.0371857860072467E-2</v>
      </c>
      <c r="G76" s="249">
        <f>VLOOKUP(A76,'[1]981800C'!$A$9:$M$306,7,FALSE)</f>
        <v>0.22680087920468819</v>
      </c>
      <c r="H76" s="249">
        <f>VLOOKUP(A76,'[1]981800C'!$A$9:$M$306,8,FALSE)</f>
        <v>2.9465354000927618E-2</v>
      </c>
      <c r="I76" s="249">
        <f>VLOOKUP(A76,'[1]981800C'!$A$9:$M$306,9,FALSE)</f>
        <v>0.16920864692057241</v>
      </c>
      <c r="J76" s="249">
        <f>VLOOKUP(A76,'[1]981800C'!$A$9:$M$306,10,FALSE)</f>
        <v>-0.52136260585888539</v>
      </c>
      <c r="K76" s="34"/>
    </row>
    <row r="77" spans="1:11">
      <c r="A77" s="360" t="s">
        <v>540</v>
      </c>
      <c r="B77" s="359" t="s">
        <v>65</v>
      </c>
      <c r="C77" s="248" t="str">
        <f>VLOOKUP(A77,'[1]981800C'!$A$9:$M$306,3,FALSE)</f>
        <v>BL</v>
      </c>
      <c r="D77" s="249">
        <f>VLOOKUP(A77,'[1]981800C'!$A$9:$M$306,4,FALSE)</f>
        <v>0.54790978883189922</v>
      </c>
      <c r="E77" s="249">
        <f>VLOOKUP(A77,'[1]981800C'!$A$9:$M$306,5,FALSE)</f>
        <v>0.69130888288820558</v>
      </c>
      <c r="F77" s="249">
        <f>VLOOKUP(A77,'[1]981800C'!$A$9:$M$306,6,FALSE)</f>
        <v>7.4667140781631697E-3</v>
      </c>
      <c r="G77" s="249">
        <f>VLOOKUP(A77,'[1]981800C'!$A$9:$M$306,7,FALSE)</f>
        <v>0.22731843139256999</v>
      </c>
      <c r="H77" s="249">
        <f>VLOOKUP(A77,'[1]981800C'!$A$9:$M$306,8,FALSE)</f>
        <v>3.9990835898662362E-2</v>
      </c>
      <c r="I77" s="249">
        <f>VLOOKUP(A77,'[1]981800C'!$A$9:$M$306,9,FALSE)</f>
        <v>0</v>
      </c>
      <c r="J77" s="249">
        <f>VLOOKUP(A77,'[1]981800C'!$A$9:$M$306,10,FALSE)</f>
        <v>-0.5139946530895001</v>
      </c>
      <c r="K77" s="34"/>
    </row>
    <row r="78" spans="1:11">
      <c r="A78" s="360" t="s">
        <v>474</v>
      </c>
      <c r="B78" s="359" t="s">
        <v>231</v>
      </c>
      <c r="C78" s="248" t="str">
        <f>VLOOKUP(A78,'[1]981800C'!$A$9:$M$306,3,FALSE)</f>
        <v>BL</v>
      </c>
      <c r="D78" s="249">
        <f>VLOOKUP(A78,'[1]981800C'!$A$9:$M$306,4,FALSE)</f>
        <v>0.47696954347058945</v>
      </c>
      <c r="E78" s="249">
        <f>VLOOKUP(A78,'[1]981800C'!$A$9:$M$306,5,FALSE)</f>
        <v>0.69698805877676695</v>
      </c>
      <c r="F78" s="249">
        <f>VLOOKUP(A78,'[1]981800C'!$A$9:$M$306,6,FALSE)</f>
        <v>3.4714952281883135E-2</v>
      </c>
      <c r="G78" s="249">
        <f>VLOOKUP(A78,'[1]981800C'!$A$9:$M$306,7,FALSE)</f>
        <v>0.21440791528563696</v>
      </c>
      <c r="H78" s="249">
        <f>VLOOKUP(A78,'[1]981800C'!$A$9:$M$306,8,FALSE)</f>
        <v>1.4582806155540431E-2</v>
      </c>
      <c r="I78" s="249">
        <f>VLOOKUP(A78,'[1]981800C'!$A$9:$M$306,9,FALSE)</f>
        <v>6.9197271446283889E-2</v>
      </c>
      <c r="J78" s="249">
        <f>VLOOKUP(A78,'[1]981800C'!$A$9:$M$306,10,FALSE)</f>
        <v>-0.50686054741670084</v>
      </c>
      <c r="K78" s="34"/>
    </row>
    <row r="79" spans="1:11">
      <c r="A79" s="360" t="s">
        <v>431</v>
      </c>
      <c r="B79" s="359" t="s">
        <v>189</v>
      </c>
      <c r="C79" s="248" t="str">
        <f>VLOOKUP(A79,'[1]981800C'!$A$9:$M$306,3,FALSE)</f>
        <v>BL</v>
      </c>
      <c r="D79" s="249">
        <f>VLOOKUP(A79,'[1]981800C'!$A$9:$M$306,4,FALSE)</f>
        <v>0.6308412391301319</v>
      </c>
      <c r="E79" s="249">
        <f>VLOOKUP(A79,'[1]981800C'!$A$9:$M$306,5,FALSE)</f>
        <v>0.54574703313163575</v>
      </c>
      <c r="F79" s="249">
        <f>VLOOKUP(A79,'[1]981800C'!$A$9:$M$306,6,FALSE)</f>
        <v>4.0056154790000818E-2</v>
      </c>
      <c r="G79" s="249">
        <f>VLOOKUP(A79,'[1]981800C'!$A$9:$M$306,7,FALSE)</f>
        <v>0.14588531821251341</v>
      </c>
      <c r="H79" s="249">
        <f>VLOOKUP(A79,'[1]981800C'!$A$9:$M$306,8,FALSE)</f>
        <v>2.4440629352723334E-3</v>
      </c>
      <c r="I79" s="249">
        <f>VLOOKUP(A79,'[1]981800C'!$A$9:$M$306,9,FALSE)</f>
        <v>0.13051809327570668</v>
      </c>
      <c r="J79" s="249">
        <f>VLOOKUP(A79,'[1]981800C'!$A$9:$M$306,10,FALSE)</f>
        <v>-0.49549190147526107</v>
      </c>
      <c r="K79" s="34"/>
    </row>
    <row r="80" spans="1:11">
      <c r="A80" s="360" t="s">
        <v>464</v>
      </c>
      <c r="B80" s="359" t="s">
        <v>222</v>
      </c>
      <c r="C80" s="248" t="str">
        <f>VLOOKUP(A80,'[1]981800C'!$A$9:$M$306,3,FALSE)</f>
        <v>BL</v>
      </c>
      <c r="D80" s="249">
        <f>VLOOKUP(A80,'[1]981800C'!$A$9:$M$306,4,FALSE)</f>
        <v>0.50380039933631637</v>
      </c>
      <c r="E80" s="249">
        <f>VLOOKUP(A80,'[1]981800C'!$A$9:$M$306,5,FALSE)</f>
        <v>0.78140672389380339</v>
      </c>
      <c r="F80" s="249">
        <f>VLOOKUP(A80,'[1]981800C'!$A$9:$M$306,6,FALSE)</f>
        <v>2.9334020790465015E-2</v>
      </c>
      <c r="G80" s="249">
        <f>VLOOKUP(A80,'[1]981800C'!$A$9:$M$306,7,FALSE)</f>
        <v>0.15258551399752474</v>
      </c>
      <c r="H80" s="249">
        <f>VLOOKUP(A80,'[1]981800C'!$A$9:$M$306,8,FALSE)</f>
        <v>1.0936767418718784E-2</v>
      </c>
      <c r="I80" s="249">
        <f>VLOOKUP(A80,'[1]981800C'!$A$9:$M$306,9,FALSE)</f>
        <v>0</v>
      </c>
      <c r="J80" s="249">
        <f>VLOOKUP(A80,'[1]981800C'!$A$9:$M$306,10,FALSE)</f>
        <v>-0.47806342543682817</v>
      </c>
      <c r="K80" s="34"/>
    </row>
    <row r="81" spans="1:11">
      <c r="A81" s="360" t="s">
        <v>556</v>
      </c>
      <c r="B81" s="359" t="s">
        <v>261</v>
      </c>
      <c r="C81" s="248" t="str">
        <f>VLOOKUP(A81,'[1]981800C'!$A$9:$M$306,3,FALSE)</f>
        <v>BLS</v>
      </c>
      <c r="D81" s="249">
        <f>VLOOKUP(A81,'[1]981800C'!$A$9:$M$306,4,FALSE)</f>
        <v>0.51683397664771413</v>
      </c>
      <c r="E81" s="249">
        <f>VLOOKUP(A81,'[1]981800C'!$A$9:$M$306,5,FALSE)</f>
        <v>0.71379943824348835</v>
      </c>
      <c r="F81" s="249">
        <f>VLOOKUP(A81,'[1]981800C'!$A$9:$M$306,6,FALSE)</f>
        <v>3.2930308999831993E-2</v>
      </c>
      <c r="G81" s="249">
        <f>VLOOKUP(A81,'[1]981800C'!$A$9:$M$306,7,FALSE)</f>
        <v>0.20539016768160423</v>
      </c>
      <c r="H81" s="249">
        <f>VLOOKUP(A81,'[1]981800C'!$A$9:$M$306,8,FALSE)</f>
        <v>3.1430810940443286E-3</v>
      </c>
      <c r="I81" s="249">
        <f>VLOOKUP(A81,'[1]981800C'!$A$9:$M$306,9,FALSE)</f>
        <v>0</v>
      </c>
      <c r="J81" s="249">
        <f>VLOOKUP(A81,'[1]981800C'!$A$9:$M$306,10,FALSE)</f>
        <v>-0.47209697266668321</v>
      </c>
      <c r="K81" s="34"/>
    </row>
    <row r="82" spans="1:11">
      <c r="A82" s="360" t="s">
        <v>557</v>
      </c>
      <c r="B82" s="359" t="s">
        <v>262</v>
      </c>
      <c r="C82" s="248" t="str">
        <f>VLOOKUP(A82,'[1]981800C'!$A$9:$M$306,3,FALSE)</f>
        <v>BLS</v>
      </c>
      <c r="D82" s="249">
        <f>VLOOKUP(A82,'[1]981800C'!$A$9:$M$306,4,FALSE)</f>
        <v>0.4384777359867133</v>
      </c>
      <c r="E82" s="249">
        <f>VLOOKUP(A82,'[1]981800C'!$A$9:$M$306,5,FALSE)</f>
        <v>0.41743680834011837</v>
      </c>
      <c r="F82" s="249">
        <f>VLOOKUP(A82,'[1]981800C'!$A$9:$M$306,6,FALSE)</f>
        <v>3.8028761281250309E-2</v>
      </c>
      <c r="G82" s="249">
        <f>VLOOKUP(A82,'[1]981800C'!$A$9:$M$306,7,FALSE)</f>
        <v>0.17836454028893392</v>
      </c>
      <c r="H82" s="249">
        <f>VLOOKUP(A82,'[1]981800C'!$A$9:$M$306,8,FALSE)</f>
        <v>0.38508363060923412</v>
      </c>
      <c r="I82" s="249">
        <f>VLOOKUP(A82,'[1]981800C'!$A$9:$M$306,9,FALSE)</f>
        <v>0</v>
      </c>
      <c r="J82" s="249">
        <f>VLOOKUP(A82,'[1]981800C'!$A$9:$M$306,10,FALSE)</f>
        <v>-0.45739147650625023</v>
      </c>
      <c r="K82" s="34"/>
    </row>
    <row r="83" spans="1:11">
      <c r="A83" s="360" t="s">
        <v>448</v>
      </c>
      <c r="B83" s="359" t="s">
        <v>206</v>
      </c>
      <c r="C83" s="248" t="str">
        <f>VLOOKUP(A83,'[1]981800C'!$A$9:$M$306,3,FALSE)</f>
        <v>BL</v>
      </c>
      <c r="D83" s="249">
        <f>VLOOKUP(A83,'[1]981800C'!$A$9:$M$306,4,FALSE)</f>
        <v>0.4982192862955882</v>
      </c>
      <c r="E83" s="249">
        <f>VLOOKUP(A83,'[1]981800C'!$A$9:$M$306,5,FALSE)</f>
        <v>0.72381146716706712</v>
      </c>
      <c r="F83" s="249">
        <f>VLOOKUP(A83,'[1]981800C'!$A$9:$M$306,6,FALSE)</f>
        <v>3.0308148628356853E-2</v>
      </c>
      <c r="G83" s="249">
        <f>VLOOKUP(A83,'[1]981800C'!$A$9:$M$306,7,FALSE)</f>
        <v>0.1777698108549009</v>
      </c>
      <c r="H83" s="249">
        <f>VLOOKUP(A83,'[1]981800C'!$A$9:$M$306,8,FALSE)</f>
        <v>1.6113533489242059E-2</v>
      </c>
      <c r="I83" s="249">
        <f>VLOOKUP(A83,'[1]981800C'!$A$9:$M$306,9,FALSE)</f>
        <v>0</v>
      </c>
      <c r="J83" s="249">
        <f>VLOOKUP(A83,'[1]981800C'!$A$9:$M$306,10,FALSE)</f>
        <v>-0.44622224643515523</v>
      </c>
      <c r="K83" s="34"/>
    </row>
    <row r="84" spans="1:11">
      <c r="A84" s="360" t="s">
        <v>488</v>
      </c>
      <c r="B84" s="359" t="s">
        <v>245</v>
      </c>
      <c r="C84" s="248" t="str">
        <f>VLOOKUP(A84,'[1]981800C'!$A$9:$M$306,3,FALSE)</f>
        <v>BLC</v>
      </c>
      <c r="D84" s="249">
        <f>VLOOKUP(A84,'[1]981800C'!$A$9:$M$306,4,FALSE)</f>
        <v>0.46591068852342621</v>
      </c>
      <c r="E84" s="249">
        <f>VLOOKUP(A84,'[1]981800C'!$A$9:$M$306,5,FALSE)</f>
        <v>0.77019335699739766</v>
      </c>
      <c r="F84" s="249">
        <f>VLOOKUP(A84,'[1]981800C'!$A$9:$M$306,6,FALSE)</f>
        <v>4.6407197182127546E-2</v>
      </c>
      <c r="G84" s="249">
        <f>VLOOKUP(A84,'[1]981800C'!$A$9:$M$306,7,FALSE)</f>
        <v>0.13372772748738937</v>
      </c>
      <c r="H84" s="249">
        <f>VLOOKUP(A84,'[1]981800C'!$A$9:$M$306,8,FALSE)</f>
        <v>3.0676095419105017E-4</v>
      </c>
      <c r="I84" s="249">
        <f>VLOOKUP(A84,'[1]981800C'!$A$9:$M$306,9,FALSE)</f>
        <v>1.8261208359359002E-2</v>
      </c>
      <c r="J84" s="249">
        <f>VLOOKUP(A84,'[1]981800C'!$A$9:$M$306,10,FALSE)</f>
        <v>-0.43480693950389088</v>
      </c>
      <c r="K84" s="34"/>
    </row>
    <row r="85" spans="1:11">
      <c r="A85" s="360" t="s">
        <v>319</v>
      </c>
      <c r="B85" s="359" t="s">
        <v>95</v>
      </c>
      <c r="C85" s="248" t="str">
        <f>VLOOKUP(A85,'[1]981800C'!$A$9:$M$306,3,FALSE)</f>
        <v>BL</v>
      </c>
      <c r="D85" s="249">
        <f>VLOOKUP(A85,'[1]981800C'!$A$9:$M$306,4,FALSE)</f>
        <v>0.47655699389359246</v>
      </c>
      <c r="E85" s="249">
        <f>VLOOKUP(A85,'[1]981800C'!$A$9:$M$306,5,FALSE)</f>
        <v>0.73422487169244932</v>
      </c>
      <c r="F85" s="249">
        <f>VLOOKUP(A85,'[1]981800C'!$A$9:$M$306,6,FALSE)</f>
        <v>3.9696463159532444E-2</v>
      </c>
      <c r="G85" s="249">
        <f>VLOOKUP(A85,'[1]981800C'!$A$9:$M$306,7,FALSE)</f>
        <v>0.11896605771025583</v>
      </c>
      <c r="H85" s="249">
        <f>VLOOKUP(A85,'[1]981800C'!$A$9:$M$306,8,FALSE)</f>
        <v>1.5501742190193599E-2</v>
      </c>
      <c r="I85" s="249">
        <f>VLOOKUP(A85,'[1]981800C'!$A$9:$M$306,9,FALSE)</f>
        <v>4.8282042850394585E-2</v>
      </c>
      <c r="J85" s="249">
        <f>VLOOKUP(A85,'[1]981800C'!$A$9:$M$306,10,FALSE)</f>
        <v>-0.43322817149641812</v>
      </c>
      <c r="K85" s="34"/>
    </row>
    <row r="86" spans="1:11">
      <c r="A86" s="360" t="s">
        <v>393</v>
      </c>
      <c r="B86" s="359" t="s">
        <v>153</v>
      </c>
      <c r="C86" s="248" t="str">
        <f>VLOOKUP(A86,'[1]981800C'!$A$9:$M$306,3,FALSE)</f>
        <v>BL</v>
      </c>
      <c r="D86" s="249">
        <f>VLOOKUP(A86,'[1]981800C'!$A$9:$M$306,4,FALSE)</f>
        <v>0.48361041126528409</v>
      </c>
      <c r="E86" s="249">
        <f>VLOOKUP(A86,'[1]981800C'!$A$9:$M$306,5,FALSE)</f>
        <v>0.71940019458279947</v>
      </c>
      <c r="F86" s="249">
        <f>VLOOKUP(A86,'[1]981800C'!$A$9:$M$306,6,FALSE)</f>
        <v>3.5908210214979724E-2</v>
      </c>
      <c r="G86" s="249">
        <f>VLOOKUP(A86,'[1]981800C'!$A$9:$M$306,7,FALSE)</f>
        <v>0.14516635708731981</v>
      </c>
      <c r="H86" s="249">
        <f>VLOOKUP(A86,'[1]981800C'!$A$9:$M$306,8,FALSE)</f>
        <v>3.0649132220736328E-2</v>
      </c>
      <c r="I86" s="249">
        <f>VLOOKUP(A86,'[1]981800C'!$A$9:$M$306,9,FALSE)</f>
        <v>4.4370710244245899E-3</v>
      </c>
      <c r="J86" s="249">
        <f>VLOOKUP(A86,'[1]981800C'!$A$9:$M$306,10,FALSE)</f>
        <v>-0.41917137639554419</v>
      </c>
      <c r="K86" s="34"/>
    </row>
    <row r="87" spans="1:11">
      <c r="A87" s="360" t="s">
        <v>424</v>
      </c>
      <c r="B87" s="359" t="s">
        <v>632</v>
      </c>
      <c r="C87" s="248" t="str">
        <f>VLOOKUP(A87,'[1]981800C'!$A$9:$M$306,3,FALSE)</f>
        <v>BLS</v>
      </c>
      <c r="D87" s="249">
        <f>VLOOKUP(A87,'[1]981800C'!$A$9:$M$306,4,FALSE)</f>
        <v>0.63237748347333134</v>
      </c>
      <c r="E87" s="249">
        <f>VLOOKUP(A87,'[1]981800C'!$A$9:$M$306,5,FALSE)</f>
        <v>0.61272092828235936</v>
      </c>
      <c r="F87" s="249">
        <f>VLOOKUP(A87,'[1]981800C'!$A$9:$M$306,6,FALSE)</f>
        <v>4.8211930469239141E-3</v>
      </c>
      <c r="G87" s="249">
        <f>VLOOKUP(A87,'[1]981800C'!$A$9:$M$306,7,FALSE)</f>
        <v>0.15362580147117669</v>
      </c>
      <c r="H87" s="249">
        <f>VLOOKUP(A87,'[1]981800C'!$A$9:$M$306,8,FALSE)</f>
        <v>6.9530066023293733E-3</v>
      </c>
      <c r="I87" s="249">
        <f>VLOOKUP(A87,'[1]981800C'!$A$9:$M$306,9,FALSE)</f>
        <v>0</v>
      </c>
      <c r="J87" s="249">
        <f>VLOOKUP(A87,'[1]981800C'!$A$9:$M$306,10,FALSE)</f>
        <v>-0.41049841287612066</v>
      </c>
      <c r="K87" s="34"/>
    </row>
    <row r="88" spans="1:11">
      <c r="A88" s="360" t="s">
        <v>301</v>
      </c>
      <c r="B88" s="359" t="s">
        <v>76</v>
      </c>
      <c r="C88" s="248" t="str">
        <f>VLOOKUP(A88,'[1]981800C'!$A$9:$M$306,3,FALSE)</f>
        <v>BL</v>
      </c>
      <c r="D88" s="249">
        <f>VLOOKUP(A88,'[1]981800C'!$A$9:$M$306,4,FALSE)</f>
        <v>0.59479725947562989</v>
      </c>
      <c r="E88" s="249">
        <f>VLOOKUP(A88,'[1]981800C'!$A$9:$M$306,5,FALSE)</f>
        <v>0.65178475447139317</v>
      </c>
      <c r="F88" s="249">
        <f>VLOOKUP(A88,'[1]981800C'!$A$9:$M$306,6,FALSE)</f>
        <v>7.2325294460714729E-3</v>
      </c>
      <c r="G88" s="249">
        <f>VLOOKUP(A88,'[1]981800C'!$A$9:$M$306,7,FALSE)</f>
        <v>0.14682859711669285</v>
      </c>
      <c r="H88" s="249">
        <f>VLOOKUP(A88,'[1]981800C'!$A$9:$M$306,8,FALSE)</f>
        <v>8.9927120638495974E-3</v>
      </c>
      <c r="I88" s="249">
        <f>VLOOKUP(A88,'[1]981800C'!$A$9:$M$306,9,FALSE)</f>
        <v>0</v>
      </c>
      <c r="J88" s="249">
        <f>VLOOKUP(A88,'[1]981800C'!$A$9:$M$306,10,FALSE)</f>
        <v>-0.40963585257363688</v>
      </c>
      <c r="K88" s="34"/>
    </row>
    <row r="89" spans="1:11">
      <c r="A89" s="360" t="s">
        <v>517</v>
      </c>
      <c r="B89" s="359" t="s">
        <v>46</v>
      </c>
      <c r="C89" s="248" t="str">
        <f>VLOOKUP(A89,'[1]981800C'!$A$9:$M$306,3,FALSE)</f>
        <v>BL</v>
      </c>
      <c r="D89" s="249">
        <f>VLOOKUP(A89,'[1]981800C'!$A$9:$M$306,4,FALSE)</f>
        <v>0.45475050067184153</v>
      </c>
      <c r="E89" s="249">
        <f>VLOOKUP(A89,'[1]981800C'!$A$9:$M$306,5,FALSE)</f>
        <v>0.77722565022761192</v>
      </c>
      <c r="F89" s="249">
        <f>VLOOKUP(A89,'[1]981800C'!$A$9:$M$306,6,FALSE)</f>
        <v>4.3044936119624032E-2</v>
      </c>
      <c r="G89" s="249">
        <f>VLOOKUP(A89,'[1]981800C'!$A$9:$M$306,7,FALSE)</f>
        <v>0.12294956705679733</v>
      </c>
      <c r="H89" s="249">
        <f>VLOOKUP(A89,'[1]981800C'!$A$9:$M$306,8,FALSE)</f>
        <v>4.3408627258514432E-3</v>
      </c>
      <c r="I89" s="249">
        <f>VLOOKUP(A89,'[1]981800C'!$A$9:$M$306,9,FALSE)</f>
        <v>0</v>
      </c>
      <c r="J89" s="249">
        <f>VLOOKUP(A89,'[1]981800C'!$A$9:$M$306,10,FALSE)</f>
        <v>-0.40231151680172622</v>
      </c>
      <c r="K89" s="34"/>
    </row>
    <row r="90" spans="1:11">
      <c r="A90" s="360" t="s">
        <v>398</v>
      </c>
      <c r="B90" s="359" t="s">
        <v>158</v>
      </c>
      <c r="C90" s="248" t="str">
        <f>VLOOKUP(A90,'[1]981800C'!$A$9:$M$306,3,FALSE)</f>
        <v>BL</v>
      </c>
      <c r="D90" s="249">
        <f>VLOOKUP(A90,'[1]981800C'!$A$9:$M$306,4,FALSE)</f>
        <v>0.54715951340170133</v>
      </c>
      <c r="E90" s="249">
        <f>VLOOKUP(A90,'[1]981800C'!$A$9:$M$306,5,FALSE)</f>
        <v>0.60705507716134288</v>
      </c>
      <c r="F90" s="249">
        <f>VLOOKUP(A90,'[1]981800C'!$A$9:$M$306,6,FALSE)</f>
        <v>4.8136430817487023E-2</v>
      </c>
      <c r="G90" s="249">
        <f>VLOOKUP(A90,'[1]981800C'!$A$9:$M$306,7,FALSE)</f>
        <v>0.13344801250701294</v>
      </c>
      <c r="H90" s="249">
        <f>VLOOKUP(A90,'[1]981800C'!$A$9:$M$306,8,FALSE)</f>
        <v>6.111559082424544E-2</v>
      </c>
      <c r="I90" s="249">
        <f>VLOOKUP(A90,'[1]981800C'!$A$9:$M$306,9,FALSE)</f>
        <v>0</v>
      </c>
      <c r="J90" s="249">
        <f>VLOOKUP(A90,'[1]981800C'!$A$9:$M$306,10,FALSE)</f>
        <v>-0.39691462471178962</v>
      </c>
      <c r="K90" s="34"/>
    </row>
    <row r="91" spans="1:11">
      <c r="A91" s="360" t="s">
        <v>569</v>
      </c>
      <c r="B91" s="359" t="s">
        <v>341</v>
      </c>
      <c r="C91" s="248" t="str">
        <f>VLOOKUP(A91,'[1]981800C'!$A$9:$M$306,3,FALSE)</f>
        <v>BL</v>
      </c>
      <c r="D91" s="249">
        <f>VLOOKUP(A91,'[1]981800C'!$A$9:$M$306,4,FALSE)</f>
        <v>0.40713312474295743</v>
      </c>
      <c r="E91" s="249">
        <f>VLOOKUP(A91,'[1]981800C'!$A$9:$M$306,5,FALSE)</f>
        <v>0.7591993632267966</v>
      </c>
      <c r="F91" s="249">
        <f>VLOOKUP(A91,'[1]981800C'!$A$9:$M$306,6,FALSE)</f>
        <v>2.033363233532531E-2</v>
      </c>
      <c r="G91" s="249">
        <f>VLOOKUP(A91,'[1]981800C'!$A$9:$M$306,7,FALSE)</f>
        <v>0.20493871462074834</v>
      </c>
      <c r="H91" s="249">
        <f>VLOOKUP(A91,'[1]981800C'!$A$9:$M$306,8,FALSE)</f>
        <v>4.7713083825713645E-3</v>
      </c>
      <c r="I91" s="249">
        <f>VLOOKUP(A91,'[1]981800C'!$A$9:$M$306,9,FALSE)</f>
        <v>0</v>
      </c>
      <c r="J91" s="249">
        <f>VLOOKUP(A91,'[1]981800C'!$A$9:$M$306,10,FALSE)</f>
        <v>-0.39637614330839899</v>
      </c>
      <c r="K91" s="34"/>
    </row>
    <row r="92" spans="1:11">
      <c r="A92" s="360" t="s">
        <v>442</v>
      </c>
      <c r="B92" s="359" t="s">
        <v>200</v>
      </c>
      <c r="C92" s="248" t="str">
        <f>VLOOKUP(A92,'[1]981800C'!$A$9:$M$306,3,FALSE)</f>
        <v>BLSC</v>
      </c>
      <c r="D92" s="249">
        <f>VLOOKUP(A92,'[1]981800C'!$A$9:$M$306,4,FALSE)</f>
        <v>0.59654835920925631</v>
      </c>
      <c r="E92" s="249">
        <f>VLOOKUP(A92,'[1]981800C'!$A$9:$M$306,5,FALSE)</f>
        <v>0.55657119059506288</v>
      </c>
      <c r="F92" s="249">
        <f>VLOOKUP(A92,'[1]981800C'!$A$9:$M$306,6,FALSE)</f>
        <v>8.1106472149232972E-2</v>
      </c>
      <c r="G92" s="249">
        <f>VLOOKUP(A92,'[1]981800C'!$A$9:$M$306,7,FALSE)</f>
        <v>0.15489190428058947</v>
      </c>
      <c r="H92" s="249">
        <f>VLOOKUP(A92,'[1]981800C'!$A$9:$M$306,8,FALSE)</f>
        <v>0</v>
      </c>
      <c r="I92" s="249">
        <f>VLOOKUP(A92,'[1]981800C'!$A$9:$M$306,9,FALSE)</f>
        <v>0</v>
      </c>
      <c r="J92" s="249">
        <f>VLOOKUP(A92,'[1]981800C'!$A$9:$M$306,10,FALSE)</f>
        <v>-0.3891179262341416</v>
      </c>
      <c r="K92" s="34"/>
    </row>
    <row r="93" spans="1:11">
      <c r="A93" s="360" t="s">
        <v>519</v>
      </c>
      <c r="B93" s="359" t="s">
        <v>48</v>
      </c>
      <c r="C93" s="248" t="str">
        <f>VLOOKUP(A93,'[1]981800C'!$A$9:$M$306,3,FALSE)</f>
        <v>L</v>
      </c>
      <c r="D93" s="249">
        <f>VLOOKUP(A93,'[1]981800C'!$A$9:$M$306,4,FALSE)</f>
        <v>0.50750765667524855</v>
      </c>
      <c r="E93" s="249">
        <f>VLOOKUP(A93,'[1]981800C'!$A$9:$M$306,5,FALSE)</f>
        <v>0.68137371768026345</v>
      </c>
      <c r="F93" s="249">
        <f>VLOOKUP(A93,'[1]981800C'!$A$9:$M$306,6,FALSE)</f>
        <v>5.1761297437607857E-2</v>
      </c>
      <c r="G93" s="249">
        <f>VLOOKUP(A93,'[1]981800C'!$A$9:$M$306,7,FALSE)</f>
        <v>0.12560955268937687</v>
      </c>
      <c r="H93" s="249">
        <f>VLOOKUP(A93,'[1]981800C'!$A$9:$M$306,8,FALSE)</f>
        <v>1.632532312423416E-2</v>
      </c>
      <c r="I93" s="249">
        <f>VLOOKUP(A93,'[1]981800C'!$A$9:$M$306,9,FALSE)</f>
        <v>0</v>
      </c>
      <c r="J93" s="249">
        <f>VLOOKUP(A93,'[1]981800C'!$A$9:$M$306,10,FALSE)</f>
        <v>-0.38257754760673091</v>
      </c>
      <c r="K93" s="34"/>
    </row>
    <row r="94" spans="1:11">
      <c r="A94" s="360" t="s">
        <v>473</v>
      </c>
      <c r="B94" s="359" t="s">
        <v>230</v>
      </c>
      <c r="C94" s="248" t="str">
        <f>VLOOKUP(A94,'[1]981800C'!$A$9:$M$306,3,FALSE)</f>
        <v>BLS</v>
      </c>
      <c r="D94" s="249">
        <f>VLOOKUP(A94,'[1]981800C'!$A$9:$M$306,4,FALSE)</f>
        <v>0.59423997796423433</v>
      </c>
      <c r="E94" s="249">
        <f>VLOOKUP(A94,'[1]981800C'!$A$9:$M$306,5,FALSE)</f>
        <v>0.61423656182578679</v>
      </c>
      <c r="F94" s="249">
        <f>VLOOKUP(A94,'[1]981800C'!$A$9:$M$306,6,FALSE)</f>
        <v>2.9541419656438327E-2</v>
      </c>
      <c r="G94" s="249">
        <f>VLOOKUP(A94,'[1]981800C'!$A$9:$M$306,7,FALSE)</f>
        <v>0.1347608200628064</v>
      </c>
      <c r="H94" s="249">
        <f>VLOOKUP(A94,'[1]981800C'!$A$9:$M$306,8,FALSE)</f>
        <v>6.2983333407678034E-3</v>
      </c>
      <c r="I94" s="249">
        <f>VLOOKUP(A94,'[1]981800C'!$A$9:$M$306,9,FALSE)</f>
        <v>0</v>
      </c>
      <c r="J94" s="249">
        <f>VLOOKUP(A94,'[1]981800C'!$A$9:$M$306,10,FALSE)</f>
        <v>-0.37907711285003359</v>
      </c>
      <c r="K94" s="34"/>
    </row>
    <row r="95" spans="1:11">
      <c r="A95" s="360" t="s">
        <v>491</v>
      </c>
      <c r="B95" s="359" t="s">
        <v>28</v>
      </c>
      <c r="C95" s="248" t="str">
        <f>VLOOKUP(A95,'[1]981800C'!$A$9:$M$306,3,FALSE)</f>
        <v>BL</v>
      </c>
      <c r="D95" s="249">
        <f>VLOOKUP(A95,'[1]981800C'!$A$9:$M$306,4,FALSE)</f>
        <v>0.46473774462507045</v>
      </c>
      <c r="E95" s="249">
        <f>VLOOKUP(A95,'[1]981800C'!$A$9:$M$306,5,FALSE)</f>
        <v>0.71284063320031699</v>
      </c>
      <c r="F95" s="249">
        <f>VLOOKUP(A95,'[1]981800C'!$A$9:$M$306,6,FALSE)</f>
        <v>6.5970806679044045E-3</v>
      </c>
      <c r="G95" s="249">
        <f>VLOOKUP(A95,'[1]981800C'!$A$9:$M$306,7,FALSE)</f>
        <v>0.13372075570851291</v>
      </c>
      <c r="H95" s="249">
        <f>VLOOKUP(A95,'[1]981800C'!$A$9:$M$306,8,FALSE)</f>
        <v>5.9366920427136004E-2</v>
      </c>
      <c r="I95" s="249">
        <f>VLOOKUP(A95,'[1]981800C'!$A$9:$M$306,9,FALSE)</f>
        <v>0</v>
      </c>
      <c r="J95" s="249">
        <f>VLOOKUP(A95,'[1]981800C'!$A$9:$M$306,10,FALSE)</f>
        <v>-0.37726313462894095</v>
      </c>
      <c r="K95" s="34"/>
    </row>
    <row r="96" spans="1:11">
      <c r="A96" s="360" t="s">
        <v>329</v>
      </c>
      <c r="B96" s="359" t="s">
        <v>104</v>
      </c>
      <c r="C96" s="248" t="str">
        <f>VLOOKUP(A96,'[1]981800C'!$A$9:$M$306,3,FALSE)</f>
        <v>BL</v>
      </c>
      <c r="D96" s="249">
        <f>VLOOKUP(A96,'[1]981800C'!$A$9:$M$306,4,FALSE)</f>
        <v>0.45338733365234907</v>
      </c>
      <c r="E96" s="249">
        <f>VLOOKUP(A96,'[1]981800C'!$A$9:$M$306,5,FALSE)</f>
        <v>0.53462016614774277</v>
      </c>
      <c r="F96" s="249">
        <f>VLOOKUP(A96,'[1]981800C'!$A$9:$M$306,6,FALSE)</f>
        <v>0.19388175359845131</v>
      </c>
      <c r="G96" s="249">
        <f>VLOOKUP(A96,'[1]981800C'!$A$9:$M$306,7,FALSE)</f>
        <v>0.14653944324848439</v>
      </c>
      <c r="H96" s="249">
        <f>VLOOKUP(A96,'[1]981800C'!$A$9:$M$306,8,FALSE)</f>
        <v>4.397801303442983E-2</v>
      </c>
      <c r="I96" s="249">
        <f>VLOOKUP(A96,'[1]981800C'!$A$9:$M$306,9,FALSE)</f>
        <v>0</v>
      </c>
      <c r="J96" s="249">
        <f>VLOOKUP(A96,'[1]981800C'!$A$9:$M$306,10,FALSE)</f>
        <v>-0.37240670968145734</v>
      </c>
      <c r="K96" s="34"/>
    </row>
    <row r="97" spans="1:11">
      <c r="A97" s="360" t="s">
        <v>409</v>
      </c>
      <c r="B97" s="359" t="s">
        <v>169</v>
      </c>
      <c r="C97" s="248" t="str">
        <f>VLOOKUP(A97,'[1]981800C'!$A$9:$M$306,3,FALSE)</f>
        <v>BLC</v>
      </c>
      <c r="D97" s="249">
        <f>VLOOKUP(A97,'[1]981800C'!$A$9:$M$306,4,FALSE)</f>
        <v>0.41655647344671287</v>
      </c>
      <c r="E97" s="249">
        <f>VLOOKUP(A97,'[1]981800C'!$A$9:$M$306,5,FALSE)</f>
        <v>0.67095492757785846</v>
      </c>
      <c r="F97" s="249">
        <f>VLOOKUP(A97,'[1]981800C'!$A$9:$M$306,6,FALSE)</f>
        <v>1.9406617868785534E-2</v>
      </c>
      <c r="G97" s="249">
        <f>VLOOKUP(A97,'[1]981800C'!$A$9:$M$306,7,FALSE)</f>
        <v>0.1835664058513016</v>
      </c>
      <c r="H97" s="249">
        <f>VLOOKUP(A97,'[1]981800C'!$A$9:$M$306,8,FALSE)</f>
        <v>7.195741572985774E-2</v>
      </c>
      <c r="I97" s="249">
        <f>VLOOKUP(A97,'[1]981800C'!$A$9:$M$306,9,FALSE)</f>
        <v>0</v>
      </c>
      <c r="J97" s="249">
        <f>VLOOKUP(A97,'[1]981800C'!$A$9:$M$306,10,FALSE)</f>
        <v>-0.36244184047451622</v>
      </c>
      <c r="K97" s="34"/>
    </row>
    <row r="98" spans="1:11">
      <c r="A98" s="360" t="s">
        <v>360</v>
      </c>
      <c r="B98" s="359" t="s">
        <v>121</v>
      </c>
      <c r="C98" s="248" t="str">
        <f>VLOOKUP(A98,'[1]981800C'!$A$9:$M$306,3,FALSE)</f>
        <v>BLS</v>
      </c>
      <c r="D98" s="249">
        <f>VLOOKUP(A98,'[1]981800C'!$A$9:$M$306,4,FALSE)</f>
        <v>0.50508487751501419</v>
      </c>
      <c r="E98" s="249">
        <f>VLOOKUP(A98,'[1]981800C'!$A$9:$M$306,5,FALSE)</f>
        <v>0.58420472422214642</v>
      </c>
      <c r="F98" s="249">
        <f>VLOOKUP(A98,'[1]981800C'!$A$9:$M$306,6,FALSE)</f>
        <v>4.6510121436853021E-2</v>
      </c>
      <c r="G98" s="249">
        <f>VLOOKUP(A98,'[1]981800C'!$A$9:$M$306,7,FALSE)</f>
        <v>0.1967348718973625</v>
      </c>
      <c r="H98" s="249">
        <f>VLOOKUP(A98,'[1]981800C'!$A$9:$M$306,8,FALSE)</f>
        <v>2.1156830607940363E-2</v>
      </c>
      <c r="I98" s="249">
        <f>VLOOKUP(A98,'[1]981800C'!$A$9:$M$306,9,FALSE)</f>
        <v>0</v>
      </c>
      <c r="J98" s="249">
        <f>VLOOKUP(A98,'[1]981800C'!$A$9:$M$306,10,FALSE)</f>
        <v>-0.35369142567931655</v>
      </c>
      <c r="K98" s="34"/>
    </row>
    <row r="99" spans="1:11">
      <c r="A99" s="360" t="s">
        <v>313</v>
      </c>
      <c r="B99" s="359" t="s">
        <v>89</v>
      </c>
      <c r="C99" s="248" t="str">
        <f>VLOOKUP(A99,'[1]981800C'!$A$9:$M$306,3,FALSE)</f>
        <v>BLS</v>
      </c>
      <c r="D99" s="249">
        <f>VLOOKUP(A99,'[1]981800C'!$A$9:$M$306,4,FALSE)</f>
        <v>0.4396371364661642</v>
      </c>
      <c r="E99" s="249">
        <f>VLOOKUP(A99,'[1]981800C'!$A$9:$M$306,5,FALSE)</f>
        <v>0.62990796156059481</v>
      </c>
      <c r="F99" s="249">
        <f>VLOOKUP(A99,'[1]981800C'!$A$9:$M$306,6,FALSE)</f>
        <v>9.635987170822298E-2</v>
      </c>
      <c r="G99" s="249">
        <f>VLOOKUP(A99,'[1]981800C'!$A$9:$M$306,7,FALSE)</f>
        <v>0.15159539842936373</v>
      </c>
      <c r="H99" s="249">
        <f>VLOOKUP(A99,'[1]981800C'!$A$9:$M$306,8,FALSE)</f>
        <v>4.6646567474008145E-3</v>
      </c>
      <c r="I99" s="249">
        <f>VLOOKUP(A99,'[1]981800C'!$A$9:$M$306,9,FALSE)</f>
        <v>1.8883191983963384E-2</v>
      </c>
      <c r="J99" s="249">
        <f>VLOOKUP(A99,'[1]981800C'!$A$9:$M$306,10,FALSE)</f>
        <v>-0.34104821689570974</v>
      </c>
      <c r="K99" s="34"/>
    </row>
    <row r="100" spans="1:11">
      <c r="A100" s="360" t="s">
        <v>494</v>
      </c>
      <c r="B100" s="359" t="s">
        <v>31</v>
      </c>
      <c r="C100" s="248" t="str">
        <f>VLOOKUP(A100,'[1]981800C'!$A$9:$M$306,3,FALSE)</f>
        <v>BL</v>
      </c>
      <c r="D100" s="249">
        <f>VLOOKUP(A100,'[1]981800C'!$A$9:$M$306,4,FALSE)</f>
        <v>0.39014785775488042</v>
      </c>
      <c r="E100" s="249">
        <f>VLOOKUP(A100,'[1]981800C'!$A$9:$M$306,5,FALSE)</f>
        <v>0.53967905302004293</v>
      </c>
      <c r="F100" s="249">
        <f>VLOOKUP(A100,'[1]981800C'!$A$9:$M$306,6,FALSE)</f>
        <v>3.3103785468174683E-2</v>
      </c>
      <c r="G100" s="249">
        <f>VLOOKUP(A100,'[1]981800C'!$A$9:$M$306,7,FALSE)</f>
        <v>0.17157484857068137</v>
      </c>
      <c r="H100" s="249">
        <f>VLOOKUP(A100,'[1]981800C'!$A$9:$M$306,8,FALSE)</f>
        <v>3.1566751404989005E-2</v>
      </c>
      <c r="I100" s="249">
        <f>VLOOKUP(A100,'[1]981800C'!$A$9:$M$306,9,FALSE)</f>
        <v>0.17399009868450255</v>
      </c>
      <c r="J100" s="249">
        <f>VLOOKUP(A100,'[1]981800C'!$A$9:$M$306,10,FALSE)</f>
        <v>-0.340062394903271</v>
      </c>
      <c r="K100" s="34"/>
    </row>
    <row r="101" spans="1:11">
      <c r="A101" s="360" t="s">
        <v>499</v>
      </c>
      <c r="B101" s="359" t="s">
        <v>36</v>
      </c>
      <c r="C101" s="248" t="str">
        <f>VLOOKUP(A101,'[1]981800C'!$A$9:$M$306,3,FALSE)</f>
        <v>BL</v>
      </c>
      <c r="D101" s="249">
        <f>VLOOKUP(A101,'[1]981800C'!$A$9:$M$306,4,FALSE)</f>
        <v>0.44625730604943531</v>
      </c>
      <c r="E101" s="249">
        <f>VLOOKUP(A101,'[1]981800C'!$A$9:$M$306,5,FALSE)</f>
        <v>0.73747357564654992</v>
      </c>
      <c r="F101" s="249">
        <f>VLOOKUP(A101,'[1]981800C'!$A$9:$M$306,6,FALSE)</f>
        <v>3.2552409398283657E-3</v>
      </c>
      <c r="G101" s="249">
        <f>VLOOKUP(A101,'[1]981800C'!$A$9:$M$306,7,FALSE)</f>
        <v>0.11358768685219933</v>
      </c>
      <c r="H101" s="249">
        <f>VLOOKUP(A101,'[1]981800C'!$A$9:$M$306,8,FALSE)</f>
        <v>3.7802279042130058E-2</v>
      </c>
      <c r="I101" s="249">
        <f>VLOOKUP(A101,'[1]981800C'!$A$9:$M$306,9,FALSE)</f>
        <v>0</v>
      </c>
      <c r="J101" s="249">
        <f>VLOOKUP(A101,'[1]981800C'!$A$9:$M$306,10,FALSE)</f>
        <v>-0.33837608853014284</v>
      </c>
      <c r="K101" s="34"/>
    </row>
    <row r="102" spans="1:11">
      <c r="A102" s="360" t="s">
        <v>493</v>
      </c>
      <c r="B102" s="359" t="s">
        <v>30</v>
      </c>
      <c r="C102" s="248" t="str">
        <f>VLOOKUP(A102,'[1]981800C'!$A$9:$M$306,3,FALSE)</f>
        <v>BL</v>
      </c>
      <c r="D102" s="249">
        <f>VLOOKUP(A102,'[1]981800C'!$A$9:$M$306,4,FALSE)</f>
        <v>0.57710021942002754</v>
      </c>
      <c r="E102" s="249">
        <f>VLOOKUP(A102,'[1]981800C'!$A$9:$M$306,5,FALSE)</f>
        <v>0.61496154756663357</v>
      </c>
      <c r="F102" s="249">
        <f>VLOOKUP(A102,'[1]981800C'!$A$9:$M$306,6,FALSE)</f>
        <v>0</v>
      </c>
      <c r="G102" s="249">
        <f>VLOOKUP(A102,'[1]981800C'!$A$9:$M$306,7,FALSE)</f>
        <v>0.14009220019740609</v>
      </c>
      <c r="H102" s="249">
        <f>VLOOKUP(A102,'[1]981800C'!$A$9:$M$306,8,FALSE)</f>
        <v>3.0013999296439942E-3</v>
      </c>
      <c r="I102" s="249">
        <f>VLOOKUP(A102,'[1]981800C'!$A$9:$M$306,9,FALSE)</f>
        <v>0</v>
      </c>
      <c r="J102" s="249">
        <f>VLOOKUP(A102,'[1]981800C'!$A$9:$M$306,10,FALSE)</f>
        <v>-0.33515536711371102</v>
      </c>
      <c r="K102" s="34"/>
    </row>
    <row r="103" spans="1:11">
      <c r="A103" s="360" t="s">
        <v>443</v>
      </c>
      <c r="B103" s="359" t="s">
        <v>201</v>
      </c>
      <c r="C103" s="248" t="str">
        <f>VLOOKUP(A103,'[1]981800C'!$A$9:$M$306,3,FALSE)</f>
        <v>BLSC</v>
      </c>
      <c r="D103" s="249">
        <f>VLOOKUP(A103,'[1]981800C'!$A$9:$M$306,4,FALSE)</f>
        <v>0.55345863974845599</v>
      </c>
      <c r="E103" s="249">
        <f>VLOOKUP(A103,'[1]981800C'!$A$9:$M$306,5,FALSE)</f>
        <v>0.52502215973672373</v>
      </c>
      <c r="F103" s="249">
        <f>VLOOKUP(A103,'[1]981800C'!$A$9:$M$306,6,FALSE)</f>
        <v>8.5314833870829693E-2</v>
      </c>
      <c r="G103" s="249">
        <f>VLOOKUP(A103,'[1]981800C'!$A$9:$M$306,7,FALSE)</f>
        <v>0.12109056101604329</v>
      </c>
      <c r="H103" s="249">
        <f>VLOOKUP(A103,'[1]981800C'!$A$9:$M$306,8,FALSE)</f>
        <v>4.5980410273440124E-2</v>
      </c>
      <c r="I103" s="249">
        <f>VLOOKUP(A103,'[1]981800C'!$A$9:$M$306,9,FALSE)</f>
        <v>0</v>
      </c>
      <c r="J103" s="249">
        <f>VLOOKUP(A103,'[1]981800C'!$A$9:$M$306,10,FALSE)</f>
        <v>-0.33086660464549283</v>
      </c>
      <c r="K103" s="34"/>
    </row>
    <row r="104" spans="1:11">
      <c r="A104" s="360" t="s">
        <v>311</v>
      </c>
      <c r="B104" s="359" t="s">
        <v>87</v>
      </c>
      <c r="C104" s="248" t="str">
        <f>VLOOKUP(A104,'[1]981800C'!$A$9:$M$306,3,FALSE)</f>
        <v>BLS</v>
      </c>
      <c r="D104" s="249">
        <f>VLOOKUP(A104,'[1]981800C'!$A$9:$M$306,4,FALSE)</f>
        <v>0.55263197774977257</v>
      </c>
      <c r="E104" s="249">
        <f>VLOOKUP(A104,'[1]981800C'!$A$9:$M$306,5,FALSE)</f>
        <v>0.58870886976530679</v>
      </c>
      <c r="F104" s="249">
        <f>VLOOKUP(A104,'[1]981800C'!$A$9:$M$306,6,FALSE)</f>
        <v>4.6585340106086212E-2</v>
      </c>
      <c r="G104" s="249">
        <f>VLOOKUP(A104,'[1]981800C'!$A$9:$M$306,7,FALSE)</f>
        <v>0.11713160069914771</v>
      </c>
      <c r="H104" s="249">
        <f>VLOOKUP(A104,'[1]981800C'!$A$9:$M$306,8,FALSE)</f>
        <v>1.9804228043303469E-2</v>
      </c>
      <c r="I104" s="249">
        <f>VLOOKUP(A104,'[1]981800C'!$A$9:$M$306,9,FALSE)</f>
        <v>0</v>
      </c>
      <c r="J104" s="249">
        <f>VLOOKUP(A104,'[1]981800C'!$A$9:$M$306,10,FALSE)</f>
        <v>-0.32486201636361678</v>
      </c>
      <c r="K104" s="34"/>
    </row>
    <row r="105" spans="1:11">
      <c r="A105" s="360" t="s">
        <v>309</v>
      </c>
      <c r="B105" s="359" t="s">
        <v>85</v>
      </c>
      <c r="C105" s="248" t="str">
        <f>VLOOKUP(A105,'[1]981800C'!$A$9:$M$306,3,FALSE)</f>
        <v>BLS</v>
      </c>
      <c r="D105" s="249">
        <f>VLOOKUP(A105,'[1]981800C'!$A$9:$M$306,4,FALSE)</f>
        <v>0.56762095171494342</v>
      </c>
      <c r="E105" s="249">
        <f>VLOOKUP(A105,'[1]981800C'!$A$9:$M$306,5,FALSE)</f>
        <v>0.58172247316197156</v>
      </c>
      <c r="F105" s="249">
        <f>VLOOKUP(A105,'[1]981800C'!$A$9:$M$306,6,FALSE)</f>
        <v>3.3151044763561892E-2</v>
      </c>
      <c r="G105" s="249">
        <f>VLOOKUP(A105,'[1]981800C'!$A$9:$M$306,7,FALSE)</f>
        <v>0.11706190134232565</v>
      </c>
      <c r="H105" s="249">
        <f>VLOOKUP(A105,'[1]981800C'!$A$9:$M$306,8,FALSE)</f>
        <v>1.6869068919181631E-2</v>
      </c>
      <c r="I105" s="249">
        <f>VLOOKUP(A105,'[1]981800C'!$A$9:$M$306,9,FALSE)</f>
        <v>0</v>
      </c>
      <c r="J105" s="249">
        <f>VLOOKUP(A105,'[1]981800C'!$A$9:$M$306,10,FALSE)</f>
        <v>-0.31642543990198407</v>
      </c>
      <c r="K105" s="34"/>
    </row>
    <row r="106" spans="1:11">
      <c r="A106" s="360" t="s">
        <v>466</v>
      </c>
      <c r="B106" s="359" t="s">
        <v>224</v>
      </c>
      <c r="C106" s="248" t="str">
        <f>VLOOKUP(A106,'[1]981800C'!$A$9:$M$306,3,FALSE)</f>
        <v>BLC</v>
      </c>
      <c r="D106" s="249">
        <f>VLOOKUP(A106,'[1]981800C'!$A$9:$M$306,4,FALSE)</f>
        <v>0.36445124528482448</v>
      </c>
      <c r="E106" s="249">
        <f>VLOOKUP(A106,'[1]981800C'!$A$9:$M$306,5,FALSE)</f>
        <v>0.51454718365458996</v>
      </c>
      <c r="F106" s="249">
        <f>VLOOKUP(A106,'[1]981800C'!$A$9:$M$306,6,FALSE)</f>
        <v>0.20500095699121962</v>
      </c>
      <c r="G106" s="249">
        <f>VLOOKUP(A106,'[1]981800C'!$A$9:$M$306,7,FALSE)</f>
        <v>0.20526181405660604</v>
      </c>
      <c r="H106" s="249">
        <f>VLOOKUP(A106,'[1]981800C'!$A$9:$M$306,8,FALSE)</f>
        <v>2.5503816002488178E-2</v>
      </c>
      <c r="I106" s="249">
        <f>VLOOKUP(A106,'[1]981800C'!$A$9:$M$306,9,FALSE)</f>
        <v>0</v>
      </c>
      <c r="J106" s="249">
        <f>VLOOKUP(A106,'[1]981800C'!$A$9:$M$306,10,FALSE)</f>
        <v>-0.31476501598972828</v>
      </c>
      <c r="K106" s="34"/>
    </row>
    <row r="107" spans="1:11">
      <c r="A107" s="360" t="s">
        <v>549</v>
      </c>
      <c r="B107" s="359" t="s">
        <v>255</v>
      </c>
      <c r="C107" s="248" t="str">
        <f>VLOOKUP(A107,'[1]981800C'!$A$9:$M$306,3,FALSE)</f>
        <v>BL</v>
      </c>
      <c r="D107" s="249">
        <f>VLOOKUP(A107,'[1]981800C'!$A$9:$M$306,4,FALSE)</f>
        <v>0.50012360043606852</v>
      </c>
      <c r="E107" s="249">
        <f>VLOOKUP(A107,'[1]981800C'!$A$9:$M$306,5,FALSE)</f>
        <v>0.61020126457863222</v>
      </c>
      <c r="F107" s="249">
        <f>VLOOKUP(A107,'[1]981800C'!$A$9:$M$306,6,FALSE)</f>
        <v>3.3532885035136961E-2</v>
      </c>
      <c r="G107" s="249">
        <f>VLOOKUP(A107,'[1]981800C'!$A$9:$M$306,7,FALSE)</f>
        <v>0.1252177012535787</v>
      </c>
      <c r="H107" s="249">
        <f>VLOOKUP(A107,'[1]981800C'!$A$9:$M$306,8,FALSE)</f>
        <v>4.3142982879805968E-2</v>
      </c>
      <c r="I107" s="249">
        <f>VLOOKUP(A107,'[1]981800C'!$A$9:$M$306,9,FALSE)</f>
        <v>0</v>
      </c>
      <c r="J107" s="249">
        <f>VLOOKUP(A107,'[1]981800C'!$A$9:$M$306,10,FALSE)</f>
        <v>-0.31221843418322215</v>
      </c>
      <c r="K107" s="34"/>
    </row>
    <row r="108" spans="1:11">
      <c r="A108" s="360" t="s">
        <v>303</v>
      </c>
      <c r="B108" s="359" t="s">
        <v>78</v>
      </c>
      <c r="C108" s="248" t="str">
        <f>VLOOKUP(A108,'[1]981800C'!$A$9:$M$306,3,FALSE)</f>
        <v>BL</v>
      </c>
      <c r="D108" s="249">
        <f>VLOOKUP(A108,'[1]981800C'!$A$9:$M$306,4,FALSE)</f>
        <v>0.46682172365054048</v>
      </c>
      <c r="E108" s="249">
        <f>VLOOKUP(A108,'[1]981800C'!$A$9:$M$306,5,FALSE)</f>
        <v>0.65402937842950504</v>
      </c>
      <c r="F108" s="249">
        <f>VLOOKUP(A108,'[1]981800C'!$A$9:$M$306,6,FALSE)</f>
        <v>6.4377170495266188E-3</v>
      </c>
      <c r="G108" s="249">
        <f>VLOOKUP(A108,'[1]981800C'!$A$9:$M$306,7,FALSE)</f>
        <v>0.18262078475774296</v>
      </c>
      <c r="H108" s="249">
        <f>VLOOKUP(A108,'[1]981800C'!$A$9:$M$306,8,FALSE)</f>
        <v>1.6822328666642467E-3</v>
      </c>
      <c r="I108" s="249">
        <f>VLOOKUP(A108,'[1]981800C'!$A$9:$M$306,9,FALSE)</f>
        <v>0</v>
      </c>
      <c r="J108" s="249">
        <f>VLOOKUP(A108,'[1]981800C'!$A$9:$M$306,10,FALSE)</f>
        <v>-0.31159183675397956</v>
      </c>
      <c r="K108" s="34"/>
    </row>
    <row r="109" spans="1:11">
      <c r="A109" s="360" t="s">
        <v>534</v>
      </c>
      <c r="B109" s="359" t="s">
        <v>61</v>
      </c>
      <c r="C109" s="248" t="str">
        <f>VLOOKUP(A109,'[1]981800C'!$A$9:$M$306,3,FALSE)</f>
        <v>BL</v>
      </c>
      <c r="D109" s="249">
        <f>VLOOKUP(A109,'[1]981800C'!$A$9:$M$306,4,FALSE)</f>
        <v>0.50565910577459949</v>
      </c>
      <c r="E109" s="249">
        <f>VLOOKUP(A109,'[1]981800C'!$A$9:$M$306,5,FALSE)</f>
        <v>0.68731354271463763</v>
      </c>
      <c r="F109" s="249">
        <f>VLOOKUP(A109,'[1]981800C'!$A$9:$M$306,6,FALSE)</f>
        <v>8.859966387809939E-3</v>
      </c>
      <c r="G109" s="249">
        <f>VLOOKUP(A109,'[1]981800C'!$A$9:$M$306,7,FALSE)</f>
        <v>0.10359078086754037</v>
      </c>
      <c r="H109" s="249">
        <f>VLOOKUP(A109,'[1]981800C'!$A$9:$M$306,8,FALSE)</f>
        <v>5.1858738869928738E-3</v>
      </c>
      <c r="I109" s="249">
        <f>VLOOKUP(A109,'[1]981800C'!$A$9:$M$306,9,FALSE)</f>
        <v>0</v>
      </c>
      <c r="J109" s="249">
        <f>VLOOKUP(A109,'[1]981800C'!$A$9:$M$306,10,FALSE)</f>
        <v>-0.31060926963158048</v>
      </c>
      <c r="K109" s="34"/>
    </row>
    <row r="110" spans="1:11">
      <c r="A110" s="360" t="s">
        <v>423</v>
      </c>
      <c r="B110" s="359" t="s">
        <v>183</v>
      </c>
      <c r="C110" s="248" t="str">
        <f>VLOOKUP(A110,'[1]981800C'!$A$9:$M$306,3,FALSE)</f>
        <v>BL</v>
      </c>
      <c r="D110" s="249">
        <f>VLOOKUP(A110,'[1]981800C'!$A$9:$M$306,4,FALSE)</f>
        <v>0.58503075182315845</v>
      </c>
      <c r="E110" s="249">
        <f>VLOOKUP(A110,'[1]981800C'!$A$9:$M$306,5,FALSE)</f>
        <v>0.55958357757932597</v>
      </c>
      <c r="F110" s="249">
        <f>VLOOKUP(A110,'[1]981800C'!$A$9:$M$306,6,FALSE)</f>
        <v>1.6192103701731804E-2</v>
      </c>
      <c r="G110" s="249">
        <f>VLOOKUP(A110,'[1]981800C'!$A$9:$M$306,7,FALSE)</f>
        <v>0.14467605845380016</v>
      </c>
      <c r="H110" s="249">
        <f>VLOOKUP(A110,'[1]981800C'!$A$9:$M$306,8,FALSE)</f>
        <v>4.7863510375626226E-3</v>
      </c>
      <c r="I110" s="249">
        <f>VLOOKUP(A110,'[1]981800C'!$A$9:$M$306,9,FALSE)</f>
        <v>0</v>
      </c>
      <c r="J110" s="249">
        <f>VLOOKUP(A110,'[1]981800C'!$A$9:$M$306,10,FALSE)</f>
        <v>-0.31026884259557891</v>
      </c>
      <c r="K110" s="34"/>
    </row>
    <row r="111" spans="1:11">
      <c r="A111" s="360" t="s">
        <v>550</v>
      </c>
      <c r="B111" s="359" t="s">
        <v>256</v>
      </c>
      <c r="C111" s="248" t="str">
        <f>VLOOKUP(A111,'[1]981800C'!$A$9:$M$306,3,FALSE)</f>
        <v>BLS</v>
      </c>
      <c r="D111" s="249">
        <f>VLOOKUP(A111,'[1]981800C'!$A$9:$M$306,4,FALSE)</f>
        <v>0.55018093896802178</v>
      </c>
      <c r="E111" s="249">
        <f>VLOOKUP(A111,'[1]981800C'!$A$9:$M$306,5,FALSE)</f>
        <v>0.56128644444359033</v>
      </c>
      <c r="F111" s="249">
        <f>VLOOKUP(A111,'[1]981800C'!$A$9:$M$306,6,FALSE)</f>
        <v>6.4991870469756519E-2</v>
      </c>
      <c r="G111" s="249">
        <f>VLOOKUP(A111,'[1]981800C'!$A$9:$M$306,7,FALSE)</f>
        <v>0.12971829212434216</v>
      </c>
      <c r="H111" s="249">
        <f>VLOOKUP(A111,'[1]981800C'!$A$9:$M$306,8,FALSE)</f>
        <v>1.8974338728136417E-3</v>
      </c>
      <c r="I111" s="249">
        <f>VLOOKUP(A111,'[1]981800C'!$A$9:$M$306,9,FALSE)</f>
        <v>0</v>
      </c>
      <c r="J111" s="249">
        <f>VLOOKUP(A111,'[1]981800C'!$A$9:$M$306,10,FALSE)</f>
        <v>-0.30807497987852439</v>
      </c>
      <c r="K111" s="34"/>
    </row>
    <row r="112" spans="1:11">
      <c r="A112" s="360" t="s">
        <v>546</v>
      </c>
      <c r="B112" s="359" t="s">
        <v>71</v>
      </c>
      <c r="C112" s="248" t="str">
        <f>VLOOKUP(A112,'[1]981800C'!$A$9:$M$306,3,FALSE)</f>
        <v>BLC</v>
      </c>
      <c r="D112" s="249">
        <f>VLOOKUP(A112,'[1]981800C'!$A$9:$M$306,4,FALSE)</f>
        <v>0.45343275955931756</v>
      </c>
      <c r="E112" s="249">
        <f>VLOOKUP(A112,'[1]981800C'!$A$9:$M$306,5,FALSE)</f>
        <v>0.58957988250143822</v>
      </c>
      <c r="F112" s="249">
        <f>VLOOKUP(A112,'[1]981800C'!$A$9:$M$306,6,FALSE)</f>
        <v>2.6067517714874214E-2</v>
      </c>
      <c r="G112" s="249">
        <f>VLOOKUP(A112,'[1]981800C'!$A$9:$M$306,7,FALSE)</f>
        <v>0.16130992383171677</v>
      </c>
      <c r="H112" s="249">
        <f>VLOOKUP(A112,'[1]981800C'!$A$9:$M$306,8,FALSE)</f>
        <v>7.3711248637178012E-2</v>
      </c>
      <c r="I112" s="249">
        <f>VLOOKUP(A112,'[1]981800C'!$A$9:$M$306,9,FALSE)</f>
        <v>0</v>
      </c>
      <c r="J112" s="249">
        <f>VLOOKUP(A112,'[1]981800C'!$A$9:$M$306,10,FALSE)</f>
        <v>-0.30410133224452479</v>
      </c>
      <c r="K112" s="34"/>
    </row>
    <row r="113" spans="1:11">
      <c r="A113" s="360" t="s">
        <v>461</v>
      </c>
      <c r="B113" s="359" t="s">
        <v>219</v>
      </c>
      <c r="C113" s="248" t="str">
        <f>VLOOKUP(A113,'[1]981800C'!$A$9:$M$306,3,FALSE)</f>
        <v>BLC</v>
      </c>
      <c r="D113" s="249">
        <f>VLOOKUP(A113,'[1]981800C'!$A$9:$M$306,4,FALSE)</f>
        <v>0.41036057794936376</v>
      </c>
      <c r="E113" s="249">
        <f>VLOOKUP(A113,'[1]981800C'!$A$9:$M$306,5,FALSE)</f>
        <v>0.58832000299265508</v>
      </c>
      <c r="F113" s="249">
        <f>VLOOKUP(A113,'[1]981800C'!$A$9:$M$306,6,FALSE)</f>
        <v>5.4999838290379049E-2</v>
      </c>
      <c r="G113" s="249">
        <f>VLOOKUP(A113,'[1]981800C'!$A$9:$M$306,7,FALSE)</f>
        <v>0.21360693243531054</v>
      </c>
      <c r="H113" s="249">
        <f>VLOOKUP(A113,'[1]981800C'!$A$9:$M$306,8,FALSE)</f>
        <v>3.5012748222556553E-2</v>
      </c>
      <c r="I113" s="249">
        <f>VLOOKUP(A113,'[1]981800C'!$A$9:$M$306,9,FALSE)</f>
        <v>0</v>
      </c>
      <c r="J113" s="249">
        <f>VLOOKUP(A113,'[1]981800C'!$A$9:$M$306,10,FALSE)</f>
        <v>-0.30230009989026502</v>
      </c>
      <c r="K113" s="34"/>
    </row>
    <row r="114" spans="1:11">
      <c r="A114" s="360" t="s">
        <v>364</v>
      </c>
      <c r="B114" s="359" t="s">
        <v>125</v>
      </c>
      <c r="C114" s="248" t="str">
        <f>VLOOKUP(A114,'[1]981800C'!$A$9:$M$306,3,FALSE)</f>
        <v>BL</v>
      </c>
      <c r="D114" s="249">
        <f>VLOOKUP(A114,'[1]981800C'!$A$9:$M$306,4,FALSE)</f>
        <v>0.5084141889799384</v>
      </c>
      <c r="E114" s="249">
        <f>VLOOKUP(A114,'[1]981800C'!$A$9:$M$306,5,FALSE)</f>
        <v>0.59747077090139666</v>
      </c>
      <c r="F114" s="249">
        <f>VLOOKUP(A114,'[1]981800C'!$A$9:$M$306,6,FALSE)</f>
        <v>4.0707853914730141E-3</v>
      </c>
      <c r="G114" s="249">
        <f>VLOOKUP(A114,'[1]981800C'!$A$9:$M$306,7,FALSE)</f>
        <v>0.18551780326271899</v>
      </c>
      <c r="H114" s="249">
        <f>VLOOKUP(A114,'[1]981800C'!$A$9:$M$306,8,FALSE)</f>
        <v>2.750962478202119E-3</v>
      </c>
      <c r="I114" s="249">
        <f>VLOOKUP(A114,'[1]981800C'!$A$9:$M$306,9,FALSE)</f>
        <v>0</v>
      </c>
      <c r="J114" s="249">
        <f>VLOOKUP(A114,'[1]981800C'!$A$9:$M$306,10,FALSE)</f>
        <v>-0.2982245110137291</v>
      </c>
      <c r="K114" s="34"/>
    </row>
    <row r="115" spans="1:11">
      <c r="A115" s="360" t="s">
        <v>573</v>
      </c>
      <c r="B115" s="359" t="s">
        <v>277</v>
      </c>
      <c r="C115" s="248" t="str">
        <f>VLOOKUP(A115,'[1]981800C'!$A$9:$M$306,3,FALSE)</f>
        <v>BL</v>
      </c>
      <c r="D115" s="249">
        <f>VLOOKUP(A115,'[1]981800C'!$A$9:$M$306,4,FALSE)</f>
        <v>0.40372698233999232</v>
      </c>
      <c r="E115" s="249">
        <f>VLOOKUP(A115,'[1]981800C'!$A$9:$M$306,5,FALSE)</f>
        <v>0.63826231329858907</v>
      </c>
      <c r="F115" s="249">
        <f>VLOOKUP(A115,'[1]981800C'!$A$9:$M$306,6,FALSE)</f>
        <v>1.7071839942189231E-2</v>
      </c>
      <c r="G115" s="249">
        <f>VLOOKUP(A115,'[1]981800C'!$A$9:$M$306,7,FALSE)</f>
        <v>0.17545512793743112</v>
      </c>
      <c r="H115" s="249">
        <f>VLOOKUP(A115,'[1]981800C'!$A$9:$M$306,8,FALSE)</f>
        <v>1.5109591266027456E-2</v>
      </c>
      <c r="I115" s="249">
        <f>VLOOKUP(A115,'[1]981800C'!$A$9:$M$306,9,FALSE)</f>
        <v>4.6173434614813089E-2</v>
      </c>
      <c r="J115" s="249">
        <f>VLOOKUP(A115,'[1]981800C'!$A$9:$M$306,10,FALSE)</f>
        <v>-0.29579928939904238</v>
      </c>
      <c r="K115" s="34"/>
    </row>
    <row r="116" spans="1:11">
      <c r="A116" s="360" t="s">
        <v>378</v>
      </c>
      <c r="B116" s="359" t="s">
        <v>138</v>
      </c>
      <c r="C116" s="248" t="str">
        <f>VLOOKUP(A116,'[1]981800C'!$A$9:$M$306,3,FALSE)</f>
        <v>BLS</v>
      </c>
      <c r="D116" s="249">
        <f>VLOOKUP(A116,'[1]981800C'!$A$9:$M$306,4,FALSE)</f>
        <v>0.60375713240673012</v>
      </c>
      <c r="E116" s="249">
        <f>VLOOKUP(A116,'[1]981800C'!$A$9:$M$306,5,FALSE)</f>
        <v>0.5084637291940155</v>
      </c>
      <c r="F116" s="249">
        <f>VLOOKUP(A116,'[1]981800C'!$A$9:$M$306,6,FALSE)</f>
        <v>3.9088334619354452E-2</v>
      </c>
      <c r="G116" s="249">
        <f>VLOOKUP(A116,'[1]981800C'!$A$9:$M$306,7,FALSE)</f>
        <v>0.13673926230621999</v>
      </c>
      <c r="H116" s="249">
        <f>VLOOKUP(A116,'[1]981800C'!$A$9:$M$306,8,FALSE)</f>
        <v>2.485194055576154E-3</v>
      </c>
      <c r="I116" s="249">
        <f>VLOOKUP(A116,'[1]981800C'!$A$9:$M$306,9,FALSE)</f>
        <v>0</v>
      </c>
      <c r="J116" s="249">
        <f>VLOOKUP(A116,'[1]981800C'!$A$9:$M$306,10,FALSE)</f>
        <v>-0.29053365258189612</v>
      </c>
      <c r="K116" s="34"/>
    </row>
    <row r="117" spans="1:11">
      <c r="A117" s="360" t="s">
        <v>526</v>
      </c>
      <c r="B117" s="359" t="s">
        <v>54</v>
      </c>
      <c r="C117" s="248" t="str">
        <f>VLOOKUP(A117,'[1]981800C'!$A$9:$M$306,3,FALSE)</f>
        <v>BL</v>
      </c>
      <c r="D117" s="249">
        <f>VLOOKUP(A117,'[1]981800C'!$A$9:$M$306,4,FALSE)</f>
        <v>0.42784932023729644</v>
      </c>
      <c r="E117" s="249">
        <f>VLOOKUP(A117,'[1]981800C'!$A$9:$M$306,5,FALSE)</f>
        <v>0.65676274109339761</v>
      </c>
      <c r="F117" s="249">
        <f>VLOOKUP(A117,'[1]981800C'!$A$9:$M$306,6,FALSE)</f>
        <v>2.6712135842920356E-2</v>
      </c>
      <c r="G117" s="249">
        <f>VLOOKUP(A117,'[1]981800C'!$A$9:$M$306,7,FALSE)</f>
        <v>0.1607181307229294</v>
      </c>
      <c r="H117" s="249">
        <f>VLOOKUP(A117,'[1]981800C'!$A$9:$M$306,8,FALSE)</f>
        <v>1.7738607893217059E-2</v>
      </c>
      <c r="I117" s="249">
        <f>VLOOKUP(A117,'[1]981800C'!$A$9:$M$306,9,FALSE)</f>
        <v>0</v>
      </c>
      <c r="J117" s="249">
        <f>VLOOKUP(A117,'[1]981800C'!$A$9:$M$306,10,FALSE)</f>
        <v>-0.28978093578976077</v>
      </c>
      <c r="K117" s="34"/>
    </row>
    <row r="118" spans="1:11">
      <c r="A118" s="360" t="s">
        <v>445</v>
      </c>
      <c r="B118" s="359" t="s">
        <v>203</v>
      </c>
      <c r="C118" s="248" t="str">
        <f>VLOOKUP(A118,'[1]981800C'!$A$9:$M$306,3,FALSE)</f>
        <v>BL</v>
      </c>
      <c r="D118" s="249">
        <f>VLOOKUP(A118,'[1]981800C'!$A$9:$M$306,4,FALSE)</f>
        <v>0.58667908038120042</v>
      </c>
      <c r="E118" s="249">
        <f>VLOOKUP(A118,'[1]981800C'!$A$9:$M$306,5,FALSE)</f>
        <v>0.49612468475987925</v>
      </c>
      <c r="F118" s="249">
        <f>VLOOKUP(A118,'[1]981800C'!$A$9:$M$306,6,FALSE)</f>
        <v>5.2914143168711431E-2</v>
      </c>
      <c r="G118" s="249">
        <f>VLOOKUP(A118,'[1]981800C'!$A$9:$M$306,7,FALSE)</f>
        <v>0.1269240308148985</v>
      </c>
      <c r="H118" s="249">
        <f>VLOOKUP(A118,'[1]981800C'!$A$9:$M$306,8,FALSE)</f>
        <v>1.0097871696512833E-2</v>
      </c>
      <c r="I118" s="249">
        <f>VLOOKUP(A118,'[1]981800C'!$A$9:$M$306,9,FALSE)</f>
        <v>1.5648575302814067E-2</v>
      </c>
      <c r="J118" s="249">
        <f>VLOOKUP(A118,'[1]981800C'!$A$9:$M$306,10,FALSE)</f>
        <v>-0.28838838612401663</v>
      </c>
      <c r="K118" s="34"/>
    </row>
    <row r="119" spans="1:11">
      <c r="A119" s="360" t="s">
        <v>566</v>
      </c>
      <c r="B119" s="359" t="s">
        <v>271</v>
      </c>
      <c r="C119" s="248" t="str">
        <f>VLOOKUP(A119,'[1]981800C'!$A$9:$M$306,3,FALSE)</f>
        <v>BL</v>
      </c>
      <c r="D119" s="249">
        <f>VLOOKUP(A119,'[1]981800C'!$A$9:$M$306,4,FALSE)</f>
        <v>0.47811810456601367</v>
      </c>
      <c r="E119" s="249">
        <f>VLOOKUP(A119,'[1]981800C'!$A$9:$M$306,5,FALSE)</f>
        <v>0.57075179966122103</v>
      </c>
      <c r="F119" s="249">
        <f>VLOOKUP(A119,'[1]981800C'!$A$9:$M$306,6,FALSE)</f>
        <v>1.1485705976426761E-2</v>
      </c>
      <c r="G119" s="249">
        <f>VLOOKUP(A119,'[1]981800C'!$A$9:$M$306,7,FALSE)</f>
        <v>0.20873629575175137</v>
      </c>
      <c r="H119" s="249">
        <f>VLOOKUP(A119,'[1]981800C'!$A$9:$M$306,8,FALSE)</f>
        <v>1.6547049014536321E-2</v>
      </c>
      <c r="I119" s="249">
        <f>VLOOKUP(A119,'[1]981800C'!$A$9:$M$306,9,FALSE)</f>
        <v>0</v>
      </c>
      <c r="J119" s="249">
        <f>VLOOKUP(A119,'[1]981800C'!$A$9:$M$306,10,FALSE)</f>
        <v>-0.28563895496994907</v>
      </c>
      <c r="K119" s="34"/>
    </row>
    <row r="120" spans="1:11">
      <c r="A120" s="360" t="s">
        <v>463</v>
      </c>
      <c r="B120" s="359" t="s">
        <v>221</v>
      </c>
      <c r="C120" s="248" t="str">
        <f>VLOOKUP(A120,'[1]981800C'!$A$9:$M$306,3,FALSE)</f>
        <v>BLS</v>
      </c>
      <c r="D120" s="249">
        <f>VLOOKUP(A120,'[1]981800C'!$A$9:$M$306,4,FALSE)</f>
        <v>0.54373264042423719</v>
      </c>
      <c r="E120" s="249">
        <f>VLOOKUP(A120,'[1]981800C'!$A$9:$M$306,5,FALSE)</f>
        <v>0.50343381301062129</v>
      </c>
      <c r="F120" s="249">
        <f>VLOOKUP(A120,'[1]981800C'!$A$9:$M$306,6,FALSE)</f>
        <v>3.6665129944445207E-2</v>
      </c>
      <c r="G120" s="249">
        <f>VLOOKUP(A120,'[1]981800C'!$A$9:$M$306,7,FALSE)</f>
        <v>0.17204632727041821</v>
      </c>
      <c r="H120" s="249">
        <f>VLOOKUP(A120,'[1]981800C'!$A$9:$M$306,8,FALSE)</f>
        <v>1.1154909241082929E-2</v>
      </c>
      <c r="I120" s="249">
        <f>VLOOKUP(A120,'[1]981800C'!$A$9:$M$306,9,FALSE)</f>
        <v>0</v>
      </c>
      <c r="J120" s="249">
        <f>VLOOKUP(A120,'[1]981800C'!$A$9:$M$306,10,FALSE)</f>
        <v>-0.26703281989080474</v>
      </c>
      <c r="K120" s="34"/>
    </row>
    <row r="121" spans="1:11">
      <c r="A121" s="360" t="s">
        <v>555</v>
      </c>
      <c r="B121" s="359" t="s">
        <v>652</v>
      </c>
      <c r="C121" s="248" t="str">
        <f>VLOOKUP(A121,'[1]981800C'!$A$9:$M$306,3,FALSE)</f>
        <v>BLSC</v>
      </c>
      <c r="D121" s="249">
        <f>VLOOKUP(A121,'[1]981800C'!$A$9:$M$306,4,FALSE)</f>
        <v>0.49006250489459635</v>
      </c>
      <c r="E121" s="249">
        <f>VLOOKUP(A121,'[1]981800C'!$A$9:$M$306,5,FALSE)</f>
        <v>0.48389103371026515</v>
      </c>
      <c r="F121" s="249">
        <f>VLOOKUP(A121,'[1]981800C'!$A$9:$M$306,6,FALSE)</f>
        <v>9.9524207796276021E-2</v>
      </c>
      <c r="G121" s="249">
        <f>VLOOKUP(A121,'[1]981800C'!$A$9:$M$306,7,FALSE)</f>
        <v>0.1342465850171895</v>
      </c>
      <c r="H121" s="249">
        <f>VLOOKUP(A121,'[1]981800C'!$A$9:$M$306,8,FALSE)</f>
        <v>4.8036240230003968E-2</v>
      </c>
      <c r="I121" s="249">
        <f>VLOOKUP(A121,'[1]981800C'!$A$9:$M$306,9,FALSE)</f>
        <v>8.3956990919475862E-3</v>
      </c>
      <c r="J121" s="249">
        <f>VLOOKUP(A121,'[1]981800C'!$A$9:$M$306,10,FALSE)</f>
        <v>-0.26415627074027864</v>
      </c>
      <c r="K121" s="34"/>
    </row>
    <row r="122" spans="1:11">
      <c r="A122" s="360" t="s">
        <v>503</v>
      </c>
      <c r="B122" s="359" t="s">
        <v>633</v>
      </c>
      <c r="C122" s="248" t="str">
        <f>VLOOKUP(A122,'[1]981800C'!$A$9:$M$306,3,FALSE)</f>
        <v>BLS</v>
      </c>
      <c r="D122" s="249">
        <f>VLOOKUP(A122,'[1]981800C'!$A$9:$M$306,4,FALSE)</f>
        <v>0.40770653397514495</v>
      </c>
      <c r="E122" s="249">
        <f>VLOOKUP(A122,'[1]981800C'!$A$9:$M$306,5,FALSE)</f>
        <v>0.60265100052513887</v>
      </c>
      <c r="F122" s="249">
        <f>VLOOKUP(A122,'[1]981800C'!$A$9:$M$306,6,FALSE)</f>
        <v>1.4651419745681436E-2</v>
      </c>
      <c r="G122" s="249">
        <f>VLOOKUP(A122,'[1]981800C'!$A$9:$M$306,7,FALSE)</f>
        <v>0.13548202526634334</v>
      </c>
      <c r="H122" s="249">
        <f>VLOOKUP(A122,'[1]981800C'!$A$9:$M$306,8,FALSE)</f>
        <v>6.1125347712871946E-2</v>
      </c>
      <c r="I122" s="249">
        <f>VLOOKUP(A122,'[1]981800C'!$A$9:$M$306,9,FALSE)</f>
        <v>3.8061860203820304E-2</v>
      </c>
      <c r="J122" s="249">
        <f>VLOOKUP(A122,'[1]981800C'!$A$9:$M$306,10,FALSE)</f>
        <v>-0.2596781874290009</v>
      </c>
      <c r="K122" s="34"/>
    </row>
    <row r="123" spans="1:11">
      <c r="A123" s="360" t="s">
        <v>509</v>
      </c>
      <c r="B123" s="359" t="s">
        <v>250</v>
      </c>
      <c r="C123" s="248" t="str">
        <f>VLOOKUP(A123,'[1]981800C'!$A$9:$M$306,3,FALSE)</f>
        <v>BLSC</v>
      </c>
      <c r="D123" s="249">
        <f>VLOOKUP(A123,'[1]981800C'!$A$9:$M$306,4,FALSE)</f>
        <v>0.54286647416355938</v>
      </c>
      <c r="E123" s="249">
        <f>VLOOKUP(A123,'[1]981800C'!$A$9:$M$306,5,FALSE)</f>
        <v>0.54234172291224125</v>
      </c>
      <c r="F123" s="249">
        <f>VLOOKUP(A123,'[1]981800C'!$A$9:$M$306,6,FALSE)</f>
        <v>1.119535299496854E-2</v>
      </c>
      <c r="G123" s="249">
        <f>VLOOKUP(A123,'[1]981800C'!$A$9:$M$306,7,FALSE)</f>
        <v>8.5295183963303767E-2</v>
      </c>
      <c r="H123" s="249">
        <f>VLOOKUP(A123,'[1]981800C'!$A$9:$M$306,8,FALSE)</f>
        <v>7.2712439241863505E-2</v>
      </c>
      <c r="I123" s="249">
        <f>VLOOKUP(A123,'[1]981800C'!$A$9:$M$306,9,FALSE)</f>
        <v>0</v>
      </c>
      <c r="J123" s="249">
        <f>VLOOKUP(A123,'[1]981800C'!$A$9:$M$306,10,FALSE)</f>
        <v>-0.25441117327593649</v>
      </c>
      <c r="K123" s="34"/>
    </row>
    <row r="124" spans="1:11">
      <c r="A124" s="360" t="s">
        <v>458</v>
      </c>
      <c r="B124" s="359" t="s">
        <v>216</v>
      </c>
      <c r="C124" s="248" t="str">
        <f>VLOOKUP(A124,'[1]981800C'!$A$9:$M$306,3,FALSE)</f>
        <v>BLS</v>
      </c>
      <c r="D124" s="249">
        <f>VLOOKUP(A124,'[1]981800C'!$A$9:$M$306,4,FALSE)</f>
        <v>0.41709730740956263</v>
      </c>
      <c r="E124" s="249">
        <f>VLOOKUP(A124,'[1]981800C'!$A$9:$M$306,5,FALSE)</f>
        <v>0.63736941322011864</v>
      </c>
      <c r="F124" s="249">
        <f>VLOOKUP(A124,'[1]981800C'!$A$9:$M$306,6,FALSE)</f>
        <v>2.0465819196227818E-2</v>
      </c>
      <c r="G124" s="249">
        <f>VLOOKUP(A124,'[1]981800C'!$A$9:$M$306,7,FALSE)</f>
        <v>0.1128244547467851</v>
      </c>
      <c r="H124" s="249">
        <f>VLOOKUP(A124,'[1]981800C'!$A$9:$M$306,8,FALSE)</f>
        <v>2.3471861465206027E-2</v>
      </c>
      <c r="I124" s="249">
        <f>VLOOKUP(A124,'[1]981800C'!$A$9:$M$306,9,FALSE)</f>
        <v>4.2531413725925796E-2</v>
      </c>
      <c r="J124" s="249">
        <f>VLOOKUP(A124,'[1]981800C'!$A$9:$M$306,10,FALSE)</f>
        <v>-0.25376026976382604</v>
      </c>
      <c r="K124" s="34"/>
    </row>
    <row r="125" spans="1:11">
      <c r="A125" s="360" t="s">
        <v>470</v>
      </c>
      <c r="B125" s="159" t="s">
        <v>634</v>
      </c>
      <c r="C125" s="248" t="str">
        <f>VLOOKUP(A125,'[1]981800C'!$A$9:$M$306,3,FALSE)</f>
        <v>BL</v>
      </c>
      <c r="D125" s="249">
        <f>VLOOKUP(A125,'[1]981800C'!$A$9:$M$306,4,FALSE)</f>
        <v>0.51427545471096237</v>
      </c>
      <c r="E125" s="249">
        <f>VLOOKUP(A125,'[1]981800C'!$A$9:$M$306,5,FALSE)</f>
        <v>0.60079221041411424</v>
      </c>
      <c r="F125" s="249">
        <f>VLOOKUP(A125,'[1]981800C'!$A$9:$M$306,6,FALSE)</f>
        <v>3.6509064777422801E-2</v>
      </c>
      <c r="G125" s="249">
        <f>VLOOKUP(A125,'[1]981800C'!$A$9:$M$306,7,FALSE)</f>
        <v>9.9333930118626498E-2</v>
      </c>
      <c r="H125" s="249">
        <f>VLOOKUP(A125,'[1]981800C'!$A$9:$M$306,8,FALSE)</f>
        <v>1.5021339314630362E-3</v>
      </c>
      <c r="I125" s="249">
        <f>VLOOKUP(A125,'[1]981800C'!$A$9:$M$306,9,FALSE)</f>
        <v>0</v>
      </c>
      <c r="J125" s="249">
        <f>VLOOKUP(A125,'[1]981800C'!$A$9:$M$306,10,FALSE)</f>
        <v>-0.25241279395258887</v>
      </c>
      <c r="K125" s="34"/>
    </row>
    <row r="126" spans="1:11">
      <c r="A126" s="360" t="s">
        <v>331</v>
      </c>
      <c r="B126" s="359" t="s">
        <v>106</v>
      </c>
      <c r="C126" s="248" t="str">
        <f>VLOOKUP(A126,'[1]981800C'!$A$9:$M$306,3,FALSE)</f>
        <v>BL</v>
      </c>
      <c r="D126" s="249">
        <f>VLOOKUP(A126,'[1]981800C'!$A$9:$M$306,4,FALSE)</f>
        <v>0.58738393445373682</v>
      </c>
      <c r="E126" s="249">
        <f>VLOOKUP(A126,'[1]981800C'!$A$9:$M$306,5,FALSE)</f>
        <v>0.50914980544367505</v>
      </c>
      <c r="F126" s="249">
        <f>VLOOKUP(A126,'[1]981800C'!$A$9:$M$306,6,FALSE)</f>
        <v>4.5454412425590257E-2</v>
      </c>
      <c r="G126" s="249">
        <f>VLOOKUP(A126,'[1]981800C'!$A$9:$M$306,7,FALSE)</f>
        <v>0.10531360850441698</v>
      </c>
      <c r="H126" s="249">
        <f>VLOOKUP(A126,'[1]981800C'!$A$9:$M$306,8,FALSE)</f>
        <v>3.7924337978448249E-3</v>
      </c>
      <c r="I126" s="249">
        <f>VLOOKUP(A126,'[1]981800C'!$A$9:$M$306,9,FALSE)</f>
        <v>0</v>
      </c>
      <c r="J126" s="249">
        <f>VLOOKUP(A126,'[1]981800C'!$A$9:$M$306,10,FALSE)</f>
        <v>-0.25109419462526394</v>
      </c>
      <c r="K126" s="34"/>
    </row>
    <row r="127" spans="1:11">
      <c r="A127" s="360" t="s">
        <v>468</v>
      </c>
      <c r="B127" s="359" t="s">
        <v>226</v>
      </c>
      <c r="C127" s="248" t="str">
        <f>VLOOKUP(A127,'[1]981800C'!$A$9:$M$306,3,FALSE)</f>
        <v>BL</v>
      </c>
      <c r="D127" s="249">
        <f>VLOOKUP(A127,'[1]981800C'!$A$9:$M$306,4,FALSE)</f>
        <v>0.52763757821592072</v>
      </c>
      <c r="E127" s="249">
        <f>VLOOKUP(A127,'[1]981800C'!$A$9:$M$306,5,FALSE)</f>
        <v>0.5870477590042753</v>
      </c>
      <c r="F127" s="249">
        <f>VLOOKUP(A127,'[1]981800C'!$A$9:$M$306,6,FALSE)</f>
        <v>4.0248724877298874E-3</v>
      </c>
      <c r="G127" s="249">
        <f>VLOOKUP(A127,'[1]981800C'!$A$9:$M$306,7,FALSE)</f>
        <v>0.12790148370727372</v>
      </c>
      <c r="H127" s="249">
        <f>VLOOKUP(A127,'[1]981800C'!$A$9:$M$306,8,FALSE)</f>
        <v>4.3718922848742662E-3</v>
      </c>
      <c r="I127" s="249">
        <f>VLOOKUP(A127,'[1]981800C'!$A$9:$M$306,9,FALSE)</f>
        <v>0</v>
      </c>
      <c r="J127" s="249">
        <f>VLOOKUP(A127,'[1]981800C'!$A$9:$M$306,10,FALSE)</f>
        <v>-0.25098358570007401</v>
      </c>
      <c r="K127" s="34"/>
    </row>
    <row r="128" spans="1:11">
      <c r="A128" s="360" t="s">
        <v>435</v>
      </c>
      <c r="B128" s="359" t="s">
        <v>193</v>
      </c>
      <c r="C128" s="248" t="str">
        <f>VLOOKUP(A128,'[1]981800C'!$A$9:$M$306,3,FALSE)</f>
        <v>BL</v>
      </c>
      <c r="D128" s="249">
        <f>VLOOKUP(A128,'[1]981800C'!$A$9:$M$306,4,FALSE)</f>
        <v>0.46364741231620799</v>
      </c>
      <c r="E128" s="249">
        <f>VLOOKUP(A128,'[1]981800C'!$A$9:$M$306,5,FALSE)</f>
        <v>0.58848510640588825</v>
      </c>
      <c r="F128" s="249">
        <f>VLOOKUP(A128,'[1]981800C'!$A$9:$M$306,6,FALSE)</f>
        <v>0</v>
      </c>
      <c r="G128" s="249">
        <f>VLOOKUP(A128,'[1]981800C'!$A$9:$M$306,7,FALSE)</f>
        <v>0.14228041347762377</v>
      </c>
      <c r="H128" s="249">
        <f>VLOOKUP(A128,'[1]981800C'!$A$9:$M$306,8,FALSE)</f>
        <v>5.4154520864318427E-2</v>
      </c>
      <c r="I128" s="249">
        <f>VLOOKUP(A128,'[1]981800C'!$A$9:$M$306,9,FALSE)</f>
        <v>0</v>
      </c>
      <c r="J128" s="249">
        <f>VLOOKUP(A128,'[1]981800C'!$A$9:$M$306,10,FALSE)</f>
        <v>-0.24856745306403852</v>
      </c>
      <c r="K128" s="34"/>
    </row>
    <row r="129" spans="1:11">
      <c r="A129" s="360" t="s">
        <v>558</v>
      </c>
      <c r="B129" s="359" t="s">
        <v>263</v>
      </c>
      <c r="C129" s="248" t="str">
        <f>VLOOKUP(A129,'[1]981800C'!$A$9:$M$306,3,FALSE)</f>
        <v>BLS</v>
      </c>
      <c r="D129" s="249">
        <f>VLOOKUP(A129,'[1]981800C'!$A$9:$M$306,4,FALSE)</f>
        <v>0.46684308766767529</v>
      </c>
      <c r="E129" s="249">
        <f>VLOOKUP(A129,'[1]981800C'!$A$9:$M$306,5,FALSE)</f>
        <v>0.62029496467197343</v>
      </c>
      <c r="F129" s="249">
        <f>VLOOKUP(A129,'[1]981800C'!$A$9:$M$306,6,FALSE)</f>
        <v>2.5735842880749028E-2</v>
      </c>
      <c r="G129" s="249">
        <f>VLOOKUP(A129,'[1]981800C'!$A$9:$M$306,7,FALSE)</f>
        <v>0.11876326689363953</v>
      </c>
      <c r="H129" s="249">
        <f>VLOOKUP(A129,'[1]981800C'!$A$9:$M$306,8,FALSE)</f>
        <v>5.0835942764417682E-3</v>
      </c>
      <c r="I129" s="249">
        <f>VLOOKUP(A129,'[1]981800C'!$A$9:$M$306,9,FALSE)</f>
        <v>0</v>
      </c>
      <c r="J129" s="249">
        <f>VLOOKUP(A129,'[1]981800C'!$A$9:$M$306,10,FALSE)</f>
        <v>-0.23672075639047879</v>
      </c>
      <c r="K129" s="34"/>
    </row>
    <row r="130" spans="1:11">
      <c r="A130" s="360" t="s">
        <v>401</v>
      </c>
      <c r="B130" s="359" t="s">
        <v>161</v>
      </c>
      <c r="C130" s="248" t="str">
        <f>VLOOKUP(A130,'[1]981800C'!$A$9:$M$306,3,FALSE)</f>
        <v>BL</v>
      </c>
      <c r="D130" s="249">
        <f>VLOOKUP(A130,'[1]981800C'!$A$9:$M$306,4,FALSE)</f>
        <v>0.43414269188712357</v>
      </c>
      <c r="E130" s="249">
        <f>VLOOKUP(A130,'[1]981800C'!$A$9:$M$306,5,FALSE)</f>
        <v>0.55793784959791703</v>
      </c>
      <c r="F130" s="249">
        <f>VLOOKUP(A130,'[1]981800C'!$A$9:$M$306,6,FALSE)</f>
        <v>7.2607815072643439E-2</v>
      </c>
      <c r="G130" s="249">
        <f>VLOOKUP(A130,'[1]981800C'!$A$9:$M$306,7,FALSE)</f>
        <v>0.16844238103132952</v>
      </c>
      <c r="H130" s="249">
        <f>VLOOKUP(A130,'[1]981800C'!$A$9:$M$306,8,FALSE)</f>
        <v>1.7455554170126505E-3</v>
      </c>
      <c r="I130" s="249">
        <f>VLOOKUP(A130,'[1]981800C'!$A$9:$M$306,9,FALSE)</f>
        <v>0</v>
      </c>
      <c r="J130" s="249">
        <f>VLOOKUP(A130,'[1]981800C'!$A$9:$M$306,10,FALSE)</f>
        <v>-0.2348762930060265</v>
      </c>
      <c r="K130" s="34"/>
    </row>
    <row r="131" spans="1:11">
      <c r="A131" s="360" t="s">
        <v>516</v>
      </c>
      <c r="B131" s="359" t="s">
        <v>45</v>
      </c>
      <c r="C131" s="248" t="str">
        <f>VLOOKUP(A131,'[1]981800C'!$A$9:$M$306,3,FALSE)</f>
        <v>BL</v>
      </c>
      <c r="D131" s="249">
        <f>VLOOKUP(A131,'[1]981800C'!$A$9:$M$306,4,FALSE)</f>
        <v>0.47034941953105808</v>
      </c>
      <c r="E131" s="249">
        <f>VLOOKUP(A131,'[1]981800C'!$A$9:$M$306,5,FALSE)</f>
        <v>0.61892509159876963</v>
      </c>
      <c r="F131" s="249">
        <f>VLOOKUP(A131,'[1]981800C'!$A$9:$M$306,6,FALSE)</f>
        <v>2.3020750038527027E-3</v>
      </c>
      <c r="G131" s="249">
        <f>VLOOKUP(A131,'[1]981800C'!$A$9:$M$306,7,FALSE)</f>
        <v>0.11984430651065617</v>
      </c>
      <c r="H131" s="249">
        <f>VLOOKUP(A131,'[1]981800C'!$A$9:$M$306,8,FALSE)</f>
        <v>1.590364950931919E-2</v>
      </c>
      <c r="I131" s="249">
        <f>VLOOKUP(A131,'[1]981800C'!$A$9:$M$306,9,FALSE)</f>
        <v>0</v>
      </c>
      <c r="J131" s="249">
        <f>VLOOKUP(A131,'[1]981800C'!$A$9:$M$306,10,FALSE)</f>
        <v>-0.22732454215365563</v>
      </c>
      <c r="K131" s="34"/>
    </row>
    <row r="132" spans="1:11">
      <c r="A132" s="360" t="s">
        <v>322</v>
      </c>
      <c r="B132" s="359" t="s">
        <v>98</v>
      </c>
      <c r="C132" s="248" t="str">
        <f>VLOOKUP(A132,'[1]981800C'!$A$9:$M$306,3,FALSE)</f>
        <v>BL</v>
      </c>
      <c r="D132" s="249">
        <f>VLOOKUP(A132,'[1]981800C'!$A$9:$M$306,4,FALSE)</f>
        <v>0.47583975677732621</v>
      </c>
      <c r="E132" s="249">
        <f>VLOOKUP(A132,'[1]981800C'!$A$9:$M$306,5,FALSE)</f>
        <v>0.62961127963349695</v>
      </c>
      <c r="F132" s="249">
        <f>VLOOKUP(A132,'[1]981800C'!$A$9:$M$306,6,FALSE)</f>
        <v>2.0832866311648805E-4</v>
      </c>
      <c r="G132" s="249">
        <f>VLOOKUP(A132,'[1]981800C'!$A$9:$M$306,7,FALSE)</f>
        <v>0.1161840056743967</v>
      </c>
      <c r="H132" s="249">
        <f>VLOOKUP(A132,'[1]981800C'!$A$9:$M$306,8,FALSE)</f>
        <v>5.0656686126581705E-3</v>
      </c>
      <c r="I132" s="249">
        <f>VLOOKUP(A132,'[1]981800C'!$A$9:$M$306,9,FALSE)</f>
        <v>0</v>
      </c>
      <c r="J132" s="249">
        <f>VLOOKUP(A132,'[1]981800C'!$A$9:$M$306,10,FALSE)</f>
        <v>-0.22690903936099441</v>
      </c>
      <c r="K132" s="34"/>
    </row>
    <row r="133" spans="1:11">
      <c r="A133" s="360" t="s">
        <v>394</v>
      </c>
      <c r="B133" s="359" t="s">
        <v>154</v>
      </c>
      <c r="C133" s="248" t="str">
        <f>VLOOKUP(A133,'[1]981800C'!$A$9:$M$306,3,FALSE)</f>
        <v>BL</v>
      </c>
      <c r="D133" s="249">
        <f>VLOOKUP(A133,'[1]981800C'!$A$9:$M$306,4,FALSE)</f>
        <v>0.39925687934215898</v>
      </c>
      <c r="E133" s="249">
        <f>VLOOKUP(A133,'[1]981800C'!$A$9:$M$306,5,FALSE)</f>
        <v>0.5209935917282138</v>
      </c>
      <c r="F133" s="249">
        <f>VLOOKUP(A133,'[1]981800C'!$A$9:$M$306,6,FALSE)</f>
        <v>6.9712372003654252E-2</v>
      </c>
      <c r="G133" s="249">
        <f>VLOOKUP(A133,'[1]981800C'!$A$9:$M$306,7,FALSE)</f>
        <v>0.16071313701670034</v>
      </c>
      <c r="H133" s="249">
        <f>VLOOKUP(A133,'[1]981800C'!$A$9:$M$306,8,FALSE)</f>
        <v>7.3397908237968171E-2</v>
      </c>
      <c r="I133" s="249">
        <f>VLOOKUP(A133,'[1]981800C'!$A$9:$M$306,9,FALSE)</f>
        <v>0</v>
      </c>
      <c r="J133" s="249">
        <f>VLOOKUP(A133,'[1]981800C'!$A$9:$M$306,10,FALSE)</f>
        <v>-0.22407388832869543</v>
      </c>
      <c r="K133" s="34"/>
    </row>
    <row r="134" spans="1:11">
      <c r="A134" s="360" t="s">
        <v>374</v>
      </c>
      <c r="B134" s="359" t="s">
        <v>134</v>
      </c>
      <c r="C134" s="248" t="str">
        <f>VLOOKUP(A134,'[1]981800C'!$A$9:$M$306,3,FALSE)</f>
        <v>BLSC</v>
      </c>
      <c r="D134" s="249">
        <f>VLOOKUP(A134,'[1]981800C'!$A$9:$M$306,4,FALSE)</f>
        <v>0.46434031901621325</v>
      </c>
      <c r="E134" s="249">
        <f>VLOOKUP(A134,'[1]981800C'!$A$9:$M$306,5,FALSE)</f>
        <v>0.534698931706032</v>
      </c>
      <c r="F134" s="249">
        <f>VLOOKUP(A134,'[1]981800C'!$A$9:$M$306,6,FALSE)</f>
        <v>3.4576597289032007E-2</v>
      </c>
      <c r="G134" s="249">
        <f>VLOOKUP(A134,'[1]981800C'!$A$9:$M$306,7,FALSE)</f>
        <v>0.1559817513076841</v>
      </c>
      <c r="H134" s="249">
        <f>VLOOKUP(A134,'[1]981800C'!$A$9:$M$306,8,FALSE)</f>
        <v>3.2505918951248061E-2</v>
      </c>
      <c r="I134" s="249">
        <f>VLOOKUP(A134,'[1]981800C'!$A$9:$M$306,9,FALSE)</f>
        <v>0</v>
      </c>
      <c r="J134" s="249">
        <f>VLOOKUP(A134,'[1]981800C'!$A$9:$M$306,10,FALSE)</f>
        <v>-0.22210351827020958</v>
      </c>
      <c r="K134" s="34"/>
    </row>
    <row r="135" spans="1:11">
      <c r="A135" s="360" t="s">
        <v>430</v>
      </c>
      <c r="B135" s="359" t="s">
        <v>188</v>
      </c>
      <c r="C135" s="248" t="str">
        <f>VLOOKUP(A135,'[1]981800C'!$A$9:$M$306,3,FALSE)</f>
        <v>BLS</v>
      </c>
      <c r="D135" s="249">
        <f>VLOOKUP(A135,'[1]981800C'!$A$9:$M$306,4,FALSE)</f>
        <v>0.45889323715289976</v>
      </c>
      <c r="E135" s="249">
        <f>VLOOKUP(A135,'[1]981800C'!$A$9:$M$306,5,FALSE)</f>
        <v>0.64747116920806724</v>
      </c>
      <c r="F135" s="249">
        <f>VLOOKUP(A135,'[1]981800C'!$A$9:$M$306,6,FALSE)</f>
        <v>1.4737557836961117E-2</v>
      </c>
      <c r="G135" s="249">
        <f>VLOOKUP(A135,'[1]981800C'!$A$9:$M$306,7,FALSE)</f>
        <v>9.6297085614943628E-2</v>
      </c>
      <c r="H135" s="249">
        <f>VLOOKUP(A135,'[1]981800C'!$A$9:$M$306,8,FALSE)</f>
        <v>3.7462218826591069E-3</v>
      </c>
      <c r="I135" s="249">
        <f>VLOOKUP(A135,'[1]981800C'!$A$9:$M$306,9,FALSE)</f>
        <v>0</v>
      </c>
      <c r="J135" s="249">
        <f>VLOOKUP(A135,'[1]981800C'!$A$9:$M$306,10,FALSE)</f>
        <v>-0.22114527169553097</v>
      </c>
      <c r="K135" s="34"/>
    </row>
    <row r="136" spans="1:11">
      <c r="A136" s="360" t="s">
        <v>525</v>
      </c>
      <c r="B136" s="359" t="s">
        <v>649</v>
      </c>
      <c r="C136" s="248" t="str">
        <f>VLOOKUP(A136,'[1]981800C'!$A$9:$M$306,3,FALSE)</f>
        <v>BL</v>
      </c>
      <c r="D136" s="249">
        <f>VLOOKUP(A136,'[1]981800C'!$A$9:$M$306,4,FALSE)</f>
        <v>0.4927161608060272</v>
      </c>
      <c r="E136" s="249">
        <f>VLOOKUP(A136,'[1]981800C'!$A$9:$M$306,5,FALSE)</f>
        <v>0.52427270094723288</v>
      </c>
      <c r="F136" s="249">
        <f>VLOOKUP(A136,'[1]981800C'!$A$9:$M$306,6,FALSE)</f>
        <v>6.3494209554223635E-2</v>
      </c>
      <c r="G136" s="249">
        <f>VLOOKUP(A136,'[1]981800C'!$A$9:$M$306,7,FALSE)</f>
        <v>9.6567416249301166E-2</v>
      </c>
      <c r="H136" s="249">
        <f>VLOOKUP(A136,'[1]981800C'!$A$9:$M$306,8,FALSE)</f>
        <v>1.8431559362329823E-2</v>
      </c>
      <c r="I136" s="249">
        <f>VLOOKUP(A136,'[1]981800C'!$A$9:$M$306,9,FALSE)</f>
        <v>2.5656651138263577E-2</v>
      </c>
      <c r="J136" s="249">
        <f>VLOOKUP(A136,'[1]981800C'!$A$9:$M$306,10,FALSE)</f>
        <v>-0.22113869805737832</v>
      </c>
      <c r="K136" s="34"/>
    </row>
    <row r="137" spans="1:11">
      <c r="A137" s="360" t="s">
        <v>528</v>
      </c>
      <c r="B137" s="359" t="s">
        <v>55</v>
      </c>
      <c r="C137" s="248" t="str">
        <f>VLOOKUP(A137,'[1]981800C'!$A$9:$M$306,3,FALSE)</f>
        <v>BLSC</v>
      </c>
      <c r="D137" s="249">
        <f>VLOOKUP(A137,'[1]981800C'!$A$9:$M$306,4,FALSE)</f>
        <v>0.38807113421693806</v>
      </c>
      <c r="E137" s="249">
        <f>VLOOKUP(A137,'[1]981800C'!$A$9:$M$306,5,FALSE)</f>
        <v>0.55043871529845334</v>
      </c>
      <c r="F137" s="249">
        <f>VLOOKUP(A137,'[1]981800C'!$A$9:$M$306,6,FALSE)</f>
        <v>2.4431169045276434E-2</v>
      </c>
      <c r="G137" s="249">
        <f>VLOOKUP(A137,'[1]981800C'!$A$9:$M$306,7,FALSE)</f>
        <v>0.14961871703140922</v>
      </c>
      <c r="H137" s="249">
        <f>VLOOKUP(A137,'[1]981800C'!$A$9:$M$306,8,FALSE)</f>
        <v>0.10428906722871335</v>
      </c>
      <c r="I137" s="249">
        <f>VLOOKUP(A137,'[1]981800C'!$A$9:$M$306,9,FALSE)</f>
        <v>0</v>
      </c>
      <c r="J137" s="249">
        <f>VLOOKUP(A137,'[1]981800C'!$A$9:$M$306,10,FALSE)</f>
        <v>-0.21684880282079036</v>
      </c>
      <c r="K137" s="34"/>
    </row>
    <row r="138" spans="1:11">
      <c r="A138" s="360" t="s">
        <v>326</v>
      </c>
      <c r="B138" s="359" t="s">
        <v>101</v>
      </c>
      <c r="C138" s="248" t="str">
        <f>VLOOKUP(A138,'[1]981800C'!$A$9:$M$306,3,FALSE)</f>
        <v>BLC</v>
      </c>
      <c r="D138" s="249">
        <f>VLOOKUP(A138,'[1]981800C'!$A$9:$M$306,4,FALSE)</f>
        <v>0.46110620195762464</v>
      </c>
      <c r="E138" s="249">
        <f>VLOOKUP(A138,'[1]981800C'!$A$9:$M$306,5,FALSE)</f>
        <v>0.63983273750796166</v>
      </c>
      <c r="F138" s="249">
        <f>VLOOKUP(A138,'[1]981800C'!$A$9:$M$306,6,FALSE)</f>
        <v>1.1087148223892229E-3</v>
      </c>
      <c r="G138" s="249">
        <f>VLOOKUP(A138,'[1]981800C'!$A$9:$M$306,7,FALSE)</f>
        <v>9.9193051293411313E-2</v>
      </c>
      <c r="H138" s="249">
        <f>VLOOKUP(A138,'[1]981800C'!$A$9:$M$306,8,FALSE)</f>
        <v>9.5047856592317022E-3</v>
      </c>
      <c r="I138" s="249">
        <f>VLOOKUP(A138,'[1]981800C'!$A$9:$M$306,9,FALSE)</f>
        <v>0</v>
      </c>
      <c r="J138" s="249">
        <f>VLOOKUP(A138,'[1]981800C'!$A$9:$M$306,10,FALSE)</f>
        <v>-0.21074549124061842</v>
      </c>
      <c r="K138" s="34"/>
    </row>
    <row r="139" spans="1:11">
      <c r="A139" s="360" t="s">
        <v>335</v>
      </c>
      <c r="B139" s="359" t="s">
        <v>110</v>
      </c>
      <c r="C139" s="248" t="str">
        <f>VLOOKUP(A139,'[1]981800C'!$A$9:$M$306,3,FALSE)</f>
        <v>BLS</v>
      </c>
      <c r="D139" s="249">
        <f>VLOOKUP(A139,'[1]981800C'!$A$9:$M$306,4,FALSE)</f>
        <v>0.51120909638394452</v>
      </c>
      <c r="E139" s="249">
        <f>VLOOKUP(A139,'[1]981800C'!$A$9:$M$306,5,FALSE)</f>
        <v>0.49573566493129001</v>
      </c>
      <c r="F139" s="249">
        <f>VLOOKUP(A139,'[1]981800C'!$A$9:$M$306,6,FALSE)</f>
        <v>7.4286847189944813E-2</v>
      </c>
      <c r="G139" s="249">
        <f>VLOOKUP(A139,'[1]981800C'!$A$9:$M$306,7,FALSE)</f>
        <v>0.11271961318925815</v>
      </c>
      <c r="H139" s="249">
        <f>VLOOKUP(A139,'[1]981800C'!$A$9:$M$306,8,FALSE)</f>
        <v>4.4913165701929957E-3</v>
      </c>
      <c r="I139" s="249">
        <f>VLOOKUP(A139,'[1]981800C'!$A$9:$M$306,9,FALSE)</f>
        <v>2.0130510336635325E-3</v>
      </c>
      <c r="J139" s="249">
        <f>VLOOKUP(A139,'[1]981800C'!$A$9:$M$306,10,FALSE)</f>
        <v>-0.20045558929829396</v>
      </c>
      <c r="K139" s="34"/>
    </row>
    <row r="140" spans="1:11">
      <c r="A140" s="360" t="s">
        <v>495</v>
      </c>
      <c r="B140" s="359" t="s">
        <v>32</v>
      </c>
      <c r="C140" s="248" t="str">
        <f>VLOOKUP(A140,'[1]981800C'!$A$9:$M$306,3,FALSE)</f>
        <v>BLS</v>
      </c>
      <c r="D140" s="249">
        <f>VLOOKUP(A140,'[1]981800C'!$A$9:$M$306,4,FALSE)</f>
        <v>0.46825165654642803</v>
      </c>
      <c r="E140" s="249">
        <f>VLOOKUP(A140,'[1]981800C'!$A$9:$M$306,5,FALSE)</f>
        <v>0.55720503646359509</v>
      </c>
      <c r="F140" s="249">
        <f>VLOOKUP(A140,'[1]981800C'!$A$9:$M$306,6,FALSE)</f>
        <v>3.4145613086026941E-2</v>
      </c>
      <c r="G140" s="249">
        <f>VLOOKUP(A140,'[1]981800C'!$A$9:$M$306,7,FALSE)</f>
        <v>0.11170108075932811</v>
      </c>
      <c r="H140" s="249">
        <f>VLOOKUP(A140,'[1]981800C'!$A$9:$M$306,8,FALSE)</f>
        <v>1.048707005882683E-2</v>
      </c>
      <c r="I140" s="249">
        <f>VLOOKUP(A140,'[1]981800C'!$A$9:$M$306,9,FALSE)</f>
        <v>1.8536936747723744E-2</v>
      </c>
      <c r="J140" s="249">
        <f>VLOOKUP(A140,'[1]981800C'!$A$9:$M$306,10,FALSE)</f>
        <v>-0.2003273936619287</v>
      </c>
      <c r="K140" s="34"/>
    </row>
    <row r="141" spans="1:11">
      <c r="A141" s="360" t="s">
        <v>476</v>
      </c>
      <c r="B141" s="359" t="s">
        <v>233</v>
      </c>
      <c r="C141" s="248" t="str">
        <f>VLOOKUP(A141,'[1]981800C'!$A$9:$M$306,3,FALSE)</f>
        <v>BLC</v>
      </c>
      <c r="D141" s="249">
        <f>VLOOKUP(A141,'[1]981800C'!$A$9:$M$306,4,FALSE)</f>
        <v>0.48061664619920275</v>
      </c>
      <c r="E141" s="249">
        <f>VLOOKUP(A141,'[1]981800C'!$A$9:$M$306,5,FALSE)</f>
        <v>0.42102690243319402</v>
      </c>
      <c r="F141" s="249">
        <f>VLOOKUP(A141,'[1]981800C'!$A$9:$M$306,6,FALSE)</f>
        <v>6.5400123914020392E-2</v>
      </c>
      <c r="G141" s="249">
        <f>VLOOKUP(A141,'[1]981800C'!$A$9:$M$306,7,FALSE)</f>
        <v>0.18705977749937255</v>
      </c>
      <c r="H141" s="249">
        <f>VLOOKUP(A141,'[1]981800C'!$A$9:$M$306,8,FALSE)</f>
        <v>2.9742337613526664E-2</v>
      </c>
      <c r="I141" s="249">
        <f>VLOOKUP(A141,'[1]981800C'!$A$9:$M$306,9,FALSE)</f>
        <v>1.4208064191767126E-2</v>
      </c>
      <c r="J141" s="249">
        <f>VLOOKUP(A141,'[1]981800C'!$A$9:$M$306,10,FALSE)</f>
        <v>-0.19805385185108348</v>
      </c>
      <c r="K141" s="34"/>
    </row>
    <row r="142" spans="1:11">
      <c r="A142" s="360" t="s">
        <v>386</v>
      </c>
      <c r="B142" s="359" t="s">
        <v>146</v>
      </c>
      <c r="C142" s="248" t="str">
        <f>VLOOKUP(A142,'[1]981800C'!$A$9:$M$306,3,FALSE)</f>
        <v>BLS</v>
      </c>
      <c r="D142" s="249">
        <f>VLOOKUP(A142,'[1]981800C'!$A$9:$M$306,4,FALSE)</f>
        <v>0.53149737746051651</v>
      </c>
      <c r="E142" s="249">
        <f>VLOOKUP(A142,'[1]981800C'!$A$9:$M$306,5,FALSE)</f>
        <v>0.53563518718166747</v>
      </c>
      <c r="F142" s="249">
        <f>VLOOKUP(A142,'[1]981800C'!$A$9:$M$306,6,FALSE)</f>
        <v>1.3329448969273268E-2</v>
      </c>
      <c r="G142" s="249">
        <f>VLOOKUP(A142,'[1]981800C'!$A$9:$M$306,7,FALSE)</f>
        <v>0.1129986708763772</v>
      </c>
      <c r="H142" s="249">
        <f>VLOOKUP(A142,'[1]981800C'!$A$9:$M$306,8,FALSE)</f>
        <v>3.5961016308548527E-3</v>
      </c>
      <c r="I142" s="249">
        <f>VLOOKUP(A142,'[1]981800C'!$A$9:$M$306,9,FALSE)</f>
        <v>0</v>
      </c>
      <c r="J142" s="249">
        <f>VLOOKUP(A142,'[1]981800C'!$A$9:$M$306,10,FALSE)</f>
        <v>-0.19705678611868935</v>
      </c>
      <c r="K142" s="34"/>
    </row>
    <row r="143" spans="1:11">
      <c r="A143" s="360" t="s">
        <v>336</v>
      </c>
      <c r="B143" s="359" t="s">
        <v>111</v>
      </c>
      <c r="C143" s="248" t="str">
        <f>VLOOKUP(A143,'[1]981800C'!$A$9:$M$306,3,FALSE)</f>
        <v>BLS</v>
      </c>
      <c r="D143" s="249">
        <f>VLOOKUP(A143,'[1]981800C'!$A$9:$M$306,4,FALSE)</f>
        <v>0.6161861551207426</v>
      </c>
      <c r="E143" s="249">
        <f>VLOOKUP(A143,'[1]981800C'!$A$9:$M$306,5,FALSE)</f>
        <v>0.47690617337794866</v>
      </c>
      <c r="F143" s="249">
        <f>VLOOKUP(A143,'[1]981800C'!$A$9:$M$306,6,FALSE)</f>
        <v>3.7138551788065917E-2</v>
      </c>
      <c r="G143" s="249">
        <f>VLOOKUP(A143,'[1]981800C'!$A$9:$M$306,7,FALSE)</f>
        <v>6.0635833110151166E-2</v>
      </c>
      <c r="H143" s="249">
        <f>VLOOKUP(A143,'[1]981800C'!$A$9:$M$306,8,FALSE)</f>
        <v>5.9881488490039292E-3</v>
      </c>
      <c r="I143" s="249">
        <f>VLOOKUP(A143,'[1]981800C'!$A$9:$M$306,9,FALSE)</f>
        <v>0</v>
      </c>
      <c r="J143" s="249">
        <f>VLOOKUP(A143,'[1]981800C'!$A$9:$M$306,10,FALSE)</f>
        <v>-0.1968548622459125</v>
      </c>
      <c r="K143" s="34"/>
    </row>
    <row r="144" spans="1:11">
      <c r="A144" s="360" t="s">
        <v>559</v>
      </c>
      <c r="B144" s="359" t="s">
        <v>264</v>
      </c>
      <c r="C144" s="248" t="str">
        <f>VLOOKUP(A144,'[1]981800C'!$A$9:$M$306,3,FALSE)</f>
        <v>BLSC</v>
      </c>
      <c r="D144" s="249">
        <f>VLOOKUP(A144,'[1]981800C'!$A$9:$M$306,4,FALSE)</f>
        <v>0.37823152702154356</v>
      </c>
      <c r="E144" s="249">
        <f>VLOOKUP(A144,'[1]981800C'!$A$9:$M$306,5,FALSE)</f>
        <v>0.59766934259688498</v>
      </c>
      <c r="F144" s="249">
        <f>VLOOKUP(A144,'[1]981800C'!$A$9:$M$306,6,FALSE)</f>
        <v>5.9081162237432885E-2</v>
      </c>
      <c r="G144" s="249">
        <f>VLOOKUP(A144,'[1]981800C'!$A$9:$M$306,7,FALSE)</f>
        <v>0.10088969394279343</v>
      </c>
      <c r="H144" s="249">
        <f>VLOOKUP(A144,'[1]981800C'!$A$9:$M$306,8,FALSE)</f>
        <v>5.4742400262955848E-2</v>
      </c>
      <c r="I144" s="249">
        <f>VLOOKUP(A144,'[1]981800C'!$A$9:$M$306,9,FALSE)</f>
        <v>0</v>
      </c>
      <c r="J144" s="249">
        <f>VLOOKUP(A144,'[1]981800C'!$A$9:$M$306,10,FALSE)</f>
        <v>-0.19061412606161068</v>
      </c>
      <c r="K144" s="34"/>
    </row>
    <row r="145" spans="1:11">
      <c r="A145" s="360" t="s">
        <v>510</v>
      </c>
      <c r="B145" s="359" t="s">
        <v>251</v>
      </c>
      <c r="C145" s="248" t="str">
        <f>VLOOKUP(A145,'[1]981800C'!$A$9:$M$306,3,FALSE)</f>
        <v>BL</v>
      </c>
      <c r="D145" s="249">
        <f>VLOOKUP(A145,'[1]981800C'!$A$9:$M$306,4,FALSE)</f>
        <v>0.90510024331361461</v>
      </c>
      <c r="E145" s="249">
        <f>VLOOKUP(A145,'[1]981800C'!$A$9:$M$306,5,FALSE)</f>
        <v>0.12197567405453634</v>
      </c>
      <c r="F145" s="249">
        <f>VLOOKUP(A145,'[1]981800C'!$A$9:$M$306,6,FALSE)</f>
        <v>4.6750876375832195E-2</v>
      </c>
      <c r="G145" s="249">
        <f>VLOOKUP(A145,'[1]981800C'!$A$9:$M$306,7,FALSE)</f>
        <v>9.2118012992974049E-2</v>
      </c>
      <c r="H145" s="249">
        <f>VLOOKUP(A145,'[1]981800C'!$A$9:$M$306,8,FALSE)</f>
        <v>2.2747182666646805E-2</v>
      </c>
      <c r="I145" s="249">
        <f>VLOOKUP(A145,'[1]981800C'!$A$9:$M$306,9,FALSE)</f>
        <v>0</v>
      </c>
      <c r="J145" s="249">
        <f>VLOOKUP(A145,'[1]981800C'!$A$9:$M$306,10,FALSE)</f>
        <v>-0.18869198940360379</v>
      </c>
      <c r="K145" s="34"/>
    </row>
    <row r="146" spans="1:11">
      <c r="A146" s="360" t="s">
        <v>317</v>
      </c>
      <c r="B146" s="359" t="s">
        <v>93</v>
      </c>
      <c r="C146" s="248" t="str">
        <f>VLOOKUP(A146,'[1]981800C'!$A$9:$M$306,3,FALSE)</f>
        <v>BLC</v>
      </c>
      <c r="D146" s="249">
        <f>VLOOKUP(A146,'[1]981800C'!$A$9:$M$306,4,FALSE)</f>
        <v>0.4771325411239925</v>
      </c>
      <c r="E146" s="249">
        <f>VLOOKUP(A146,'[1]981800C'!$A$9:$M$306,5,FALSE)</f>
        <v>0.53515364344598415</v>
      </c>
      <c r="F146" s="249">
        <f>VLOOKUP(A146,'[1]981800C'!$A$9:$M$306,6,FALSE)</f>
        <v>6.5107668311894754E-2</v>
      </c>
      <c r="G146" s="249">
        <f>VLOOKUP(A146,'[1]981800C'!$A$9:$M$306,7,FALSE)</f>
        <v>0.10656124216829638</v>
      </c>
      <c r="H146" s="249">
        <f>VLOOKUP(A146,'[1]981800C'!$A$9:$M$306,8,FALSE)</f>
        <v>8.3714542382356223E-5</v>
      </c>
      <c r="I146" s="249">
        <f>VLOOKUP(A146,'[1]981800C'!$A$9:$M$306,9,FALSE)</f>
        <v>4.0936503244254829E-3</v>
      </c>
      <c r="J146" s="249">
        <f>VLOOKUP(A146,'[1]981800C'!$A$9:$M$306,10,FALSE)</f>
        <v>-0.18813245991697564</v>
      </c>
      <c r="K146" s="34"/>
    </row>
    <row r="147" spans="1:11">
      <c r="A147" s="360" t="s">
        <v>306</v>
      </c>
      <c r="B147" s="359" t="s">
        <v>82</v>
      </c>
      <c r="C147" s="248" t="str">
        <f>VLOOKUP(A147,'[1]981800C'!$A$9:$M$306,3,FALSE)</f>
        <v>BLS</v>
      </c>
      <c r="D147" s="249">
        <f>VLOOKUP(A147,'[1]981800C'!$A$9:$M$306,4,FALSE)</f>
        <v>0.42407981063057282</v>
      </c>
      <c r="E147" s="249">
        <f>VLOOKUP(A147,'[1]981800C'!$A$9:$M$306,5,FALSE)</f>
        <v>0.47599718235303329</v>
      </c>
      <c r="F147" s="249">
        <f>VLOOKUP(A147,'[1]981800C'!$A$9:$M$306,6,FALSE)</f>
        <v>0.16052560268023605</v>
      </c>
      <c r="G147" s="249">
        <f>VLOOKUP(A147,'[1]981800C'!$A$9:$M$306,7,FALSE)</f>
        <v>0.12063720366596614</v>
      </c>
      <c r="H147" s="249">
        <f>VLOOKUP(A147,'[1]981800C'!$A$9:$M$306,8,FALSE)</f>
        <v>5.5059731677211026E-3</v>
      </c>
      <c r="I147" s="249">
        <f>VLOOKUP(A147,'[1]981800C'!$A$9:$M$306,9,FALSE)</f>
        <v>0</v>
      </c>
      <c r="J147" s="249">
        <f>VLOOKUP(A147,'[1]981800C'!$A$9:$M$306,10,FALSE)</f>
        <v>-0.18674577249752958</v>
      </c>
      <c r="K147" s="34"/>
    </row>
    <row r="148" spans="1:11">
      <c r="A148" s="360" t="s">
        <v>547</v>
      </c>
      <c r="B148" s="359" t="s">
        <v>72</v>
      </c>
      <c r="C148" s="248" t="str">
        <f>VLOOKUP(A148,'[1]981800C'!$A$9:$M$306,3,FALSE)</f>
        <v>L</v>
      </c>
      <c r="D148" s="249">
        <f>VLOOKUP(A148,'[1]981800C'!$A$9:$M$306,4,FALSE)</f>
        <v>0.42976132402218731</v>
      </c>
      <c r="E148" s="249">
        <f>VLOOKUP(A148,'[1]981800C'!$A$9:$M$306,5,FALSE)</f>
        <v>0.63470419665988254</v>
      </c>
      <c r="F148" s="249">
        <f>VLOOKUP(A148,'[1]981800C'!$A$9:$M$306,6,FALSE)</f>
        <v>5.0805113677507372E-3</v>
      </c>
      <c r="G148" s="249">
        <f>VLOOKUP(A148,'[1]981800C'!$A$9:$M$306,7,FALSE)</f>
        <v>0.10153447993272793</v>
      </c>
      <c r="H148" s="249">
        <f>VLOOKUP(A148,'[1]981800C'!$A$9:$M$306,8,FALSE)</f>
        <v>1.317014684521506E-2</v>
      </c>
      <c r="I148" s="249">
        <f>VLOOKUP(A148,'[1]981800C'!$A$9:$M$306,9,FALSE)</f>
        <v>0</v>
      </c>
      <c r="J148" s="249">
        <f>VLOOKUP(A148,'[1]981800C'!$A$9:$M$306,10,FALSE)</f>
        <v>-0.18425065882776356</v>
      </c>
      <c r="K148" s="34"/>
    </row>
    <row r="149" spans="1:11">
      <c r="A149" s="360" t="s">
        <v>312</v>
      </c>
      <c r="B149" s="359" t="s">
        <v>88</v>
      </c>
      <c r="C149" s="248" t="str">
        <f>VLOOKUP(A149,'[1]981800C'!$A$9:$M$306,3,FALSE)</f>
        <v>BL</v>
      </c>
      <c r="D149" s="249">
        <f>VLOOKUP(A149,'[1]981800C'!$A$9:$M$306,4,FALSE)</f>
        <v>0.45482111156974409</v>
      </c>
      <c r="E149" s="249">
        <f>VLOOKUP(A149,'[1]981800C'!$A$9:$M$306,5,FALSE)</f>
        <v>0.54903065914464722</v>
      </c>
      <c r="F149" s="249">
        <f>VLOOKUP(A149,'[1]981800C'!$A$9:$M$306,6,FALSE)</f>
        <v>3.6205502454778528E-2</v>
      </c>
      <c r="G149" s="249">
        <f>VLOOKUP(A149,'[1]981800C'!$A$9:$M$306,7,FALSE)</f>
        <v>0.11313449536202386</v>
      </c>
      <c r="H149" s="249">
        <f>VLOOKUP(A149,'[1]981800C'!$A$9:$M$306,8,FALSE)</f>
        <v>3.0629354797002663E-2</v>
      </c>
      <c r="I149" s="249">
        <f>VLOOKUP(A149,'[1]981800C'!$A$9:$M$306,9,FALSE)</f>
        <v>0</v>
      </c>
      <c r="J149" s="249">
        <f>VLOOKUP(A149,'[1]981800C'!$A$9:$M$306,10,FALSE)</f>
        <v>-0.1838211233281962</v>
      </c>
      <c r="K149" s="34"/>
    </row>
    <row r="150" spans="1:11">
      <c r="A150" s="360" t="s">
        <v>451</v>
      </c>
      <c r="B150" s="359" t="s">
        <v>209</v>
      </c>
      <c r="C150" s="248" t="str">
        <f>VLOOKUP(A150,'[1]981800C'!$A$9:$M$306,3,FALSE)</f>
        <v>BL</v>
      </c>
      <c r="D150" s="249">
        <f>VLOOKUP(A150,'[1]981800C'!$A$9:$M$306,4,FALSE)</f>
        <v>0.57855406591641612</v>
      </c>
      <c r="E150" s="249">
        <f>VLOOKUP(A150,'[1]981800C'!$A$9:$M$306,5,FALSE)</f>
        <v>0.48385804106731189</v>
      </c>
      <c r="F150" s="249">
        <f>VLOOKUP(A150,'[1]981800C'!$A$9:$M$306,6,FALSE)</f>
        <v>2.8615856419147885E-3</v>
      </c>
      <c r="G150" s="249">
        <f>VLOOKUP(A150,'[1]981800C'!$A$9:$M$306,7,FALSE)</f>
        <v>0.1139393743718885</v>
      </c>
      <c r="H150" s="249">
        <f>VLOOKUP(A150,'[1]981800C'!$A$9:$M$306,8,FALSE)</f>
        <v>1.2434326992892242E-3</v>
      </c>
      <c r="I150" s="249">
        <f>VLOOKUP(A150,'[1]981800C'!$A$9:$M$306,9,FALSE)</f>
        <v>0</v>
      </c>
      <c r="J150" s="249">
        <f>VLOOKUP(A150,'[1]981800C'!$A$9:$M$306,10,FALSE)</f>
        <v>-0.18045649969682065</v>
      </c>
      <c r="K150" s="34"/>
    </row>
    <row r="151" spans="1:11">
      <c r="A151" s="360" t="s">
        <v>522</v>
      </c>
      <c r="B151" s="359" t="s">
        <v>51</v>
      </c>
      <c r="C151" s="248" t="str">
        <f>VLOOKUP(A151,'[1]981800C'!$A$9:$M$306,3,FALSE)</f>
        <v>BL</v>
      </c>
      <c r="D151" s="249">
        <f>VLOOKUP(A151,'[1]981800C'!$A$9:$M$306,4,FALSE)</f>
        <v>0.53192071345993985</v>
      </c>
      <c r="E151" s="249">
        <f>VLOOKUP(A151,'[1]981800C'!$A$9:$M$306,5,FALSE)</f>
        <v>0.5054138697906122</v>
      </c>
      <c r="F151" s="249">
        <f>VLOOKUP(A151,'[1]981800C'!$A$9:$M$306,6,FALSE)</f>
        <v>4.7056368826865529E-2</v>
      </c>
      <c r="G151" s="249">
        <f>VLOOKUP(A151,'[1]981800C'!$A$9:$M$306,7,FALSE)</f>
        <v>8.1006090335137934E-2</v>
      </c>
      <c r="H151" s="249">
        <f>VLOOKUP(A151,'[1]981800C'!$A$9:$M$306,8,FALSE)</f>
        <v>8.1255422485286537E-3</v>
      </c>
      <c r="I151" s="249">
        <f>VLOOKUP(A151,'[1]981800C'!$A$9:$M$306,9,FALSE)</f>
        <v>6.8402239310627576E-3</v>
      </c>
      <c r="J151" s="249">
        <f>VLOOKUP(A151,'[1]981800C'!$A$9:$M$306,10,FALSE)</f>
        <v>-0.18036280859214696</v>
      </c>
      <c r="K151" s="34"/>
    </row>
    <row r="152" spans="1:11">
      <c r="A152" s="360" t="s">
        <v>539</v>
      </c>
      <c r="B152" s="359" t="s">
        <v>64</v>
      </c>
      <c r="C152" s="248" t="str">
        <f>VLOOKUP(A152,'[1]981800C'!$A$9:$M$306,3,FALSE)</f>
        <v>BL</v>
      </c>
      <c r="D152" s="249">
        <f>VLOOKUP(A152,'[1]981800C'!$A$9:$M$306,4,FALSE)</f>
        <v>0.58131509067000298</v>
      </c>
      <c r="E152" s="249">
        <f>VLOOKUP(A152,'[1]981800C'!$A$9:$M$306,5,FALSE)</f>
        <v>0.43446228483157973</v>
      </c>
      <c r="F152" s="249">
        <f>VLOOKUP(A152,'[1]981800C'!$A$9:$M$306,6,FALSE)</f>
        <v>3.7696643766339834E-2</v>
      </c>
      <c r="G152" s="249">
        <f>VLOOKUP(A152,'[1]981800C'!$A$9:$M$306,7,FALSE)</f>
        <v>0.12030736851394622</v>
      </c>
      <c r="H152" s="249">
        <f>VLOOKUP(A152,'[1]981800C'!$A$9:$M$306,8,FALSE)</f>
        <v>5.2512639177398866E-3</v>
      </c>
      <c r="I152" s="249">
        <f>VLOOKUP(A152,'[1]981800C'!$A$9:$M$306,9,FALSE)</f>
        <v>0</v>
      </c>
      <c r="J152" s="249">
        <f>VLOOKUP(A152,'[1]981800C'!$A$9:$M$306,10,FALSE)</f>
        <v>-0.17903265169960894</v>
      </c>
      <c r="K152" s="34"/>
    </row>
    <row r="153" spans="1:11">
      <c r="A153" s="360" t="s">
        <v>379</v>
      </c>
      <c r="B153" s="359" t="s">
        <v>139</v>
      </c>
      <c r="C153" s="248" t="str">
        <f>VLOOKUP(A153,'[1]981800C'!$A$9:$M$306,3,FALSE)</f>
        <v>BLSC</v>
      </c>
      <c r="D153" s="249">
        <f>VLOOKUP(A153,'[1]981800C'!$A$9:$M$306,4,FALSE)</f>
        <v>0.39952444904811407</v>
      </c>
      <c r="E153" s="249">
        <f>VLOOKUP(A153,'[1]981800C'!$A$9:$M$306,5,FALSE)</f>
        <v>0.51183082629252674</v>
      </c>
      <c r="F153" s="249">
        <f>VLOOKUP(A153,'[1]981800C'!$A$9:$M$306,6,FALSE)</f>
        <v>0.12941080039277164</v>
      </c>
      <c r="G153" s="249">
        <f>VLOOKUP(A153,'[1]981800C'!$A$9:$M$306,7,FALSE)</f>
        <v>0.13106978849447498</v>
      </c>
      <c r="H153" s="249">
        <f>VLOOKUP(A153,'[1]981800C'!$A$9:$M$306,8,FALSE)</f>
        <v>0</v>
      </c>
      <c r="I153" s="249">
        <f>VLOOKUP(A153,'[1]981800C'!$A$9:$M$306,9,FALSE)</f>
        <v>0</v>
      </c>
      <c r="J153" s="249">
        <f>VLOOKUP(A153,'[1]981800C'!$A$9:$M$306,10,FALSE)</f>
        <v>-0.17183586422788752</v>
      </c>
      <c r="K153" s="34"/>
    </row>
    <row r="154" spans="1:11">
      <c r="A154" s="360" t="s">
        <v>586</v>
      </c>
      <c r="B154" s="359" t="s">
        <v>289</v>
      </c>
      <c r="C154" s="248" t="str">
        <f>VLOOKUP(A154,'[1]981800C'!$A$9:$M$306,3,FALSE)</f>
        <v>BLS</v>
      </c>
      <c r="D154" s="249">
        <f>VLOOKUP(A154,'[1]981800C'!$A$9:$M$306,4,FALSE)</f>
        <v>0.63258507836107036</v>
      </c>
      <c r="E154" s="249">
        <f>VLOOKUP(A154,'[1]981800C'!$A$9:$M$306,5,FALSE)</f>
        <v>0.38458704461505938</v>
      </c>
      <c r="F154" s="249">
        <f>VLOOKUP(A154,'[1]981800C'!$A$9:$M$306,6,FALSE)</f>
        <v>4.988344812845856E-2</v>
      </c>
      <c r="G154" s="249">
        <f>VLOOKUP(A154,'[1]981800C'!$A$9:$M$306,7,FALSE)</f>
        <v>8.8325812284491739E-2</v>
      </c>
      <c r="H154" s="249">
        <f>VLOOKUP(A154,'[1]981800C'!$A$9:$M$306,8,FALSE)</f>
        <v>1.5253602391368736E-2</v>
      </c>
      <c r="I154" s="249">
        <f>VLOOKUP(A154,'[1]981800C'!$A$9:$M$306,9,FALSE)</f>
        <v>0</v>
      </c>
      <c r="J154" s="249">
        <f>VLOOKUP(A154,'[1]981800C'!$A$9:$M$306,10,FALSE)</f>
        <v>-0.17063498578044897</v>
      </c>
      <c r="K154" s="34"/>
    </row>
    <row r="155" spans="1:11">
      <c r="A155" s="360" t="s">
        <v>334</v>
      </c>
      <c r="B155" s="359" t="s">
        <v>109</v>
      </c>
      <c r="C155" s="248" t="str">
        <f>VLOOKUP(A155,'[1]981800C'!$A$9:$M$306,3,FALSE)</f>
        <v>BLC</v>
      </c>
      <c r="D155" s="249">
        <f>VLOOKUP(A155,'[1]981800C'!$A$9:$M$306,4,FALSE)</f>
        <v>0.41869536324774725</v>
      </c>
      <c r="E155" s="249">
        <f>VLOOKUP(A155,'[1]981800C'!$A$9:$M$306,5,FALSE)</f>
        <v>0.55535989758909576</v>
      </c>
      <c r="F155" s="249">
        <f>VLOOKUP(A155,'[1]981800C'!$A$9:$M$306,6,FALSE)</f>
        <v>7.068774149993351E-2</v>
      </c>
      <c r="G155" s="249">
        <f>VLOOKUP(A155,'[1]981800C'!$A$9:$M$306,7,FALSE)</f>
        <v>0.10717240847690476</v>
      </c>
      <c r="H155" s="249">
        <f>VLOOKUP(A155,'[1]981800C'!$A$9:$M$306,8,FALSE)</f>
        <v>1.2643710594550953E-2</v>
      </c>
      <c r="I155" s="249">
        <f>VLOOKUP(A155,'[1]981800C'!$A$9:$M$306,9,FALSE)</f>
        <v>0</v>
      </c>
      <c r="J155" s="249">
        <f>VLOOKUP(A155,'[1]981800C'!$A$9:$M$306,10,FALSE)</f>
        <v>-0.16455912140823223</v>
      </c>
      <c r="K155" s="34"/>
    </row>
    <row r="156" spans="1:11">
      <c r="A156" s="360" t="s">
        <v>497</v>
      </c>
      <c r="B156" s="359" t="s">
        <v>34</v>
      </c>
      <c r="C156" s="248" t="str">
        <f>VLOOKUP(A156,'[1]981800C'!$A$9:$M$306,3,FALSE)</f>
        <v>BL</v>
      </c>
      <c r="D156" s="249">
        <f>VLOOKUP(A156,'[1]981800C'!$A$9:$M$306,4,FALSE)</f>
        <v>0.37191469508669273</v>
      </c>
      <c r="E156" s="249">
        <f>VLOOKUP(A156,'[1]981800C'!$A$9:$M$306,5,FALSE)</f>
        <v>0.63542010364386903</v>
      </c>
      <c r="F156" s="249">
        <f>VLOOKUP(A156,'[1]981800C'!$A$9:$M$306,6,FALSE)</f>
        <v>2.2696841394563631E-2</v>
      </c>
      <c r="G156" s="249">
        <f>VLOOKUP(A156,'[1]981800C'!$A$9:$M$306,7,FALSE)</f>
        <v>0.10816580822290507</v>
      </c>
      <c r="H156" s="249">
        <f>VLOOKUP(A156,'[1]981800C'!$A$9:$M$306,8,FALSE)</f>
        <v>2.4748005863745877E-2</v>
      </c>
      <c r="I156" s="249">
        <f>VLOOKUP(A156,'[1]981800C'!$A$9:$M$306,9,FALSE)</f>
        <v>0</v>
      </c>
      <c r="J156" s="249">
        <f>VLOOKUP(A156,'[1]981800C'!$A$9:$M$306,10,FALSE)</f>
        <v>-0.16294545421177611</v>
      </c>
      <c r="K156" s="34"/>
    </row>
    <row r="157" spans="1:11">
      <c r="A157" s="360" t="s">
        <v>587</v>
      </c>
      <c r="B157" s="359" t="s">
        <v>290</v>
      </c>
      <c r="C157" s="248" t="str">
        <f>VLOOKUP(A157,'[1]981800C'!$A$9:$M$306,3,FALSE)</f>
        <v>BLS</v>
      </c>
      <c r="D157" s="249">
        <f>VLOOKUP(A157,'[1]981800C'!$A$9:$M$306,4,FALSE)</f>
        <v>0.47873971844796726</v>
      </c>
      <c r="E157" s="249">
        <f>VLOOKUP(A157,'[1]981800C'!$A$9:$M$306,5,FALSE)</f>
        <v>0.44746889646991855</v>
      </c>
      <c r="F157" s="249">
        <f>VLOOKUP(A157,'[1]981800C'!$A$9:$M$306,6,FALSE)</f>
        <v>3.8616695169509184E-2</v>
      </c>
      <c r="G157" s="249">
        <f>VLOOKUP(A157,'[1]981800C'!$A$9:$M$306,7,FALSE)</f>
        <v>0.14450827947164085</v>
      </c>
      <c r="H157" s="249">
        <f>VLOOKUP(A157,'[1]981800C'!$A$9:$M$306,8,FALSE)</f>
        <v>2.1138976530599794E-2</v>
      </c>
      <c r="I157" s="249">
        <f>VLOOKUP(A157,'[1]981800C'!$A$9:$M$306,9,FALSE)</f>
        <v>3.2382672582167635E-2</v>
      </c>
      <c r="J157" s="249">
        <f>VLOOKUP(A157,'[1]981800C'!$A$9:$M$306,10,FALSE)</f>
        <v>-0.16285523867180338</v>
      </c>
      <c r="K157" s="34"/>
    </row>
    <row r="158" spans="1:11">
      <c r="A158" s="360" t="s">
        <v>441</v>
      </c>
      <c r="B158" s="359" t="s">
        <v>199</v>
      </c>
      <c r="C158" s="248" t="str">
        <f>VLOOKUP(A158,'[1]981800C'!$A$9:$M$306,3,FALSE)</f>
        <v>BLC</v>
      </c>
      <c r="D158" s="249">
        <f>VLOOKUP(A158,'[1]981800C'!$A$9:$M$306,4,FALSE)</f>
        <v>0.39792086080704897</v>
      </c>
      <c r="E158" s="249">
        <f>VLOOKUP(A158,'[1]981800C'!$A$9:$M$306,5,FALSE)</f>
        <v>0.5164534154257997</v>
      </c>
      <c r="F158" s="249">
        <f>VLOOKUP(A158,'[1]981800C'!$A$9:$M$306,6,FALSE)</f>
        <v>6.6684605085798571E-2</v>
      </c>
      <c r="G158" s="249">
        <f>VLOOKUP(A158,'[1]981800C'!$A$9:$M$306,7,FALSE)</f>
        <v>0.10844231600875921</v>
      </c>
      <c r="H158" s="249">
        <f>VLOOKUP(A158,'[1]981800C'!$A$9:$M$306,8,FALSE)</f>
        <v>6.1584429005400697E-2</v>
      </c>
      <c r="I158" s="249">
        <f>VLOOKUP(A158,'[1]981800C'!$A$9:$M$306,9,FALSE)</f>
        <v>1.134529782154276E-2</v>
      </c>
      <c r="J158" s="249">
        <f>VLOOKUP(A158,'[1]981800C'!$A$9:$M$306,10,FALSE)</f>
        <v>-0.16243092415434998</v>
      </c>
      <c r="K158" s="34"/>
    </row>
    <row r="159" spans="1:11">
      <c r="A159" s="360" t="s">
        <v>524</v>
      </c>
      <c r="B159" s="359" t="s">
        <v>53</v>
      </c>
      <c r="C159" s="248" t="str">
        <f>VLOOKUP(A159,'[1]981800C'!$A$9:$M$306,3,FALSE)</f>
        <v>BLS</v>
      </c>
      <c r="D159" s="249">
        <f>VLOOKUP(A159,'[1]981800C'!$A$9:$M$306,4,FALSE)</f>
        <v>0.49955420110054088</v>
      </c>
      <c r="E159" s="249">
        <f>VLOOKUP(A159,'[1]981800C'!$A$9:$M$306,5,FALSE)</f>
        <v>0.53699074331870034</v>
      </c>
      <c r="F159" s="249">
        <f>VLOOKUP(A159,'[1]981800C'!$A$9:$M$306,6,FALSE)</f>
        <v>9.7820117043919338E-3</v>
      </c>
      <c r="G159" s="249">
        <f>VLOOKUP(A159,'[1]981800C'!$A$9:$M$306,7,FALSE)</f>
        <v>0.11038471160701593</v>
      </c>
      <c r="H159" s="249">
        <f>VLOOKUP(A159,'[1]981800C'!$A$9:$M$306,8,FALSE)</f>
        <v>5.1508030119874031E-3</v>
      </c>
      <c r="I159" s="249">
        <f>VLOOKUP(A159,'[1]981800C'!$A$9:$M$306,9,FALSE)</f>
        <v>1.8708130401325814E-4</v>
      </c>
      <c r="J159" s="249">
        <f>VLOOKUP(A159,'[1]981800C'!$A$9:$M$306,10,FALSE)</f>
        <v>-0.16204955204664981</v>
      </c>
      <c r="K159" s="34"/>
    </row>
    <row r="160" spans="1:11">
      <c r="A160" s="360" t="s">
        <v>324</v>
      </c>
      <c r="B160" s="359" t="s">
        <v>100</v>
      </c>
      <c r="C160" s="248" t="str">
        <f>VLOOKUP(A160,'[1]981800C'!$A$9:$M$306,3,FALSE)</f>
        <v>BLC</v>
      </c>
      <c r="D160" s="249">
        <f>VLOOKUP(A160,'[1]981800C'!$A$9:$M$306,4,FALSE)</f>
        <v>0.39850979113110196</v>
      </c>
      <c r="E160" s="249">
        <f>VLOOKUP(A160,'[1]981800C'!$A$9:$M$306,5,FALSE)</f>
        <v>0.44260711641538547</v>
      </c>
      <c r="F160" s="249">
        <f>VLOOKUP(A160,'[1]981800C'!$A$9:$M$306,6,FALSE)</f>
        <v>0.20907021428479655</v>
      </c>
      <c r="G160" s="249">
        <f>VLOOKUP(A160,'[1]981800C'!$A$9:$M$306,7,FALSE)</f>
        <v>0.10961212702377063</v>
      </c>
      <c r="H160" s="249">
        <f>VLOOKUP(A160,'[1]981800C'!$A$9:$M$306,8,FALSE)</f>
        <v>0</v>
      </c>
      <c r="I160" s="249">
        <f>VLOOKUP(A160,'[1]981800C'!$A$9:$M$306,9,FALSE)</f>
        <v>0</v>
      </c>
      <c r="J160" s="249">
        <f>VLOOKUP(A160,'[1]981800C'!$A$9:$M$306,10,FALSE)</f>
        <v>-0.15979924885505453</v>
      </c>
      <c r="K160" s="34"/>
    </row>
    <row r="161" spans="1:11">
      <c r="A161" s="360" t="s">
        <v>489</v>
      </c>
      <c r="B161" s="359" t="s">
        <v>246</v>
      </c>
      <c r="C161" s="248" t="str">
        <f>VLOOKUP(A161,'[1]981800C'!$A$9:$M$306,3,FALSE)</f>
        <v>BL</v>
      </c>
      <c r="D161" s="249">
        <f>VLOOKUP(A161,'[1]981800C'!$A$9:$M$306,4,FALSE)</f>
        <v>0.35412622508550268</v>
      </c>
      <c r="E161" s="249">
        <f>VLOOKUP(A161,'[1]981800C'!$A$9:$M$306,5,FALSE)</f>
        <v>0.63681352241579747</v>
      </c>
      <c r="F161" s="249">
        <f>VLOOKUP(A161,'[1]981800C'!$A$9:$M$306,6,FALSE)</f>
        <v>2.8672318438438052E-2</v>
      </c>
      <c r="G161" s="249">
        <f>VLOOKUP(A161,'[1]981800C'!$A$9:$M$306,7,FALSE)</f>
        <v>0.11821573329017045</v>
      </c>
      <c r="H161" s="249">
        <f>VLOOKUP(A161,'[1]981800C'!$A$9:$M$306,8,FALSE)</f>
        <v>1.4305609923053065E-2</v>
      </c>
      <c r="I161" s="249">
        <f>VLOOKUP(A161,'[1]981800C'!$A$9:$M$306,9,FALSE)</f>
        <v>7.0618634668226194E-3</v>
      </c>
      <c r="J161" s="249">
        <f>VLOOKUP(A161,'[1]981800C'!$A$9:$M$306,10,FALSE)</f>
        <v>-0.15919527261978414</v>
      </c>
      <c r="K161" s="34"/>
    </row>
    <row r="162" spans="1:11">
      <c r="A162" s="360" t="s">
        <v>389</v>
      </c>
      <c r="B162" s="359" t="s">
        <v>149</v>
      </c>
      <c r="C162" s="248" t="str">
        <f>VLOOKUP(A162,'[1]981800C'!$A$9:$M$306,3,FALSE)</f>
        <v>LC</v>
      </c>
      <c r="D162" s="249">
        <f>VLOOKUP(A162,'[1]981800C'!$A$9:$M$306,4,FALSE)</f>
        <v>0.39096944791776123</v>
      </c>
      <c r="E162" s="249">
        <f>VLOOKUP(A162,'[1]981800C'!$A$9:$M$306,5,FALSE)</f>
        <v>0.45809001723174914</v>
      </c>
      <c r="F162" s="249">
        <f>VLOOKUP(A162,'[1]981800C'!$A$9:$M$306,6,FALSE)</f>
        <v>0.11984892134382477</v>
      </c>
      <c r="G162" s="249">
        <f>VLOOKUP(A162,'[1]981800C'!$A$9:$M$306,7,FALSE)</f>
        <v>0.18927500238350053</v>
      </c>
      <c r="H162" s="249">
        <f>VLOOKUP(A162,'[1]981800C'!$A$9:$M$306,8,FALSE)</f>
        <v>0</v>
      </c>
      <c r="I162" s="249">
        <f>VLOOKUP(A162,'[1]981800C'!$A$9:$M$306,9,FALSE)</f>
        <v>0</v>
      </c>
      <c r="J162" s="249">
        <f>VLOOKUP(A162,'[1]981800C'!$A$9:$M$306,10,FALSE)</f>
        <v>-0.15818338887683589</v>
      </c>
      <c r="K162" s="34"/>
    </row>
    <row r="163" spans="1:11">
      <c r="A163" s="360" t="s">
        <v>416</v>
      </c>
      <c r="B163" s="359" t="s">
        <v>176</v>
      </c>
      <c r="C163" s="248" t="str">
        <f>VLOOKUP(A163,'[1]981800C'!$A$9:$M$306,3,FALSE)</f>
        <v>BL</v>
      </c>
      <c r="D163" s="249">
        <f>VLOOKUP(A163,'[1]981800C'!$A$9:$M$306,4,FALSE)</f>
        <v>0.36979112175977019</v>
      </c>
      <c r="E163" s="249">
        <f>VLOOKUP(A163,'[1]981800C'!$A$9:$M$306,5,FALSE)</f>
        <v>0.60508643193999689</v>
      </c>
      <c r="F163" s="249">
        <f>VLOOKUP(A163,'[1]981800C'!$A$9:$M$306,6,FALSE)</f>
        <v>3.2309864917679398E-2</v>
      </c>
      <c r="G163" s="249">
        <f>VLOOKUP(A163,'[1]981800C'!$A$9:$M$306,7,FALSE)</f>
        <v>0.12089469525393808</v>
      </c>
      <c r="H163" s="249">
        <f>VLOOKUP(A163,'[1]981800C'!$A$9:$M$306,8,FALSE)</f>
        <v>1.6441968442151001E-2</v>
      </c>
      <c r="I163" s="249">
        <f>VLOOKUP(A163,'[1]981800C'!$A$9:$M$306,9,FALSE)</f>
        <v>1.2155138927153617E-2</v>
      </c>
      <c r="J163" s="249">
        <f>VLOOKUP(A163,'[1]981800C'!$A$9:$M$306,10,FALSE)</f>
        <v>-0.15667922124068911</v>
      </c>
      <c r="K163" s="34"/>
    </row>
    <row r="164" spans="1:11">
      <c r="A164" s="360" t="s">
        <v>366</v>
      </c>
      <c r="B164" s="359" t="s">
        <v>127</v>
      </c>
      <c r="C164" s="248" t="str">
        <f>VLOOKUP(A164,'[1]981800C'!$A$9:$M$306,3,FALSE)</f>
        <v>BLSC</v>
      </c>
      <c r="D164" s="249">
        <f>VLOOKUP(A164,'[1]981800C'!$A$9:$M$306,4,FALSE)</f>
        <v>0.44311823049920873</v>
      </c>
      <c r="E164" s="249">
        <f>VLOOKUP(A164,'[1]981800C'!$A$9:$M$306,5,FALSE)</f>
        <v>0.5048434185109979</v>
      </c>
      <c r="F164" s="249">
        <f>VLOOKUP(A164,'[1]981800C'!$A$9:$M$306,6,FALSE)</f>
        <v>6.5444879564016997E-2</v>
      </c>
      <c r="G164" s="249">
        <f>VLOOKUP(A164,'[1]981800C'!$A$9:$M$306,7,FALSE)</f>
        <v>8.143267786268947E-2</v>
      </c>
      <c r="H164" s="249">
        <f>VLOOKUP(A164,'[1]981800C'!$A$9:$M$306,8,FALSE)</f>
        <v>6.0483800009334385E-2</v>
      </c>
      <c r="I164" s="249">
        <f>VLOOKUP(A164,'[1]981800C'!$A$9:$M$306,9,FALSE)</f>
        <v>0</v>
      </c>
      <c r="J164" s="249">
        <f>VLOOKUP(A164,'[1]981800C'!$A$9:$M$306,10,FALSE)</f>
        <v>-0.15532300644624736</v>
      </c>
      <c r="K164" s="34"/>
    </row>
    <row r="165" spans="1:11">
      <c r="A165" s="360" t="s">
        <v>372</v>
      </c>
      <c r="B165" s="359" t="s">
        <v>132</v>
      </c>
      <c r="C165" s="248" t="str">
        <f>VLOOKUP(A165,'[1]981800C'!$A$9:$M$306,3,FALSE)</f>
        <v>BLS</v>
      </c>
      <c r="D165" s="249">
        <f>VLOOKUP(A165,'[1]981800C'!$A$9:$M$306,4,FALSE)</f>
        <v>0.46367258179304871</v>
      </c>
      <c r="E165" s="249">
        <f>VLOOKUP(A165,'[1]981800C'!$A$9:$M$306,5,FALSE)</f>
        <v>0.56834807278308652</v>
      </c>
      <c r="F165" s="249">
        <f>VLOOKUP(A165,'[1]981800C'!$A$9:$M$306,6,FALSE)</f>
        <v>2.0699413865752143E-2</v>
      </c>
      <c r="G165" s="249">
        <f>VLOOKUP(A165,'[1]981800C'!$A$9:$M$306,7,FALSE)</f>
        <v>9.4827350117949238E-2</v>
      </c>
      <c r="H165" s="249">
        <f>VLOOKUP(A165,'[1]981800C'!$A$9:$M$306,8,FALSE)</f>
        <v>2.8835378077732066E-3</v>
      </c>
      <c r="I165" s="249">
        <f>VLOOKUP(A165,'[1]981800C'!$A$9:$M$306,9,FALSE)</f>
        <v>3.5469553114270635E-3</v>
      </c>
      <c r="J165" s="249">
        <f>VLOOKUP(A165,'[1]981800C'!$A$9:$M$306,10,FALSE)</f>
        <v>-0.15397791167903693</v>
      </c>
      <c r="K165" s="34"/>
    </row>
    <row r="166" spans="1:11">
      <c r="A166" s="360" t="s">
        <v>452</v>
      </c>
      <c r="B166" s="359" t="s">
        <v>210</v>
      </c>
      <c r="C166" s="248" t="str">
        <f>VLOOKUP(A166,'[1]981800C'!$A$9:$M$306,3,FALSE)</f>
        <v>BL</v>
      </c>
      <c r="D166" s="249">
        <f>VLOOKUP(A166,'[1]981800C'!$A$9:$M$306,4,FALSE)</f>
        <v>0.41462582638502682</v>
      </c>
      <c r="E166" s="249">
        <f>VLOOKUP(A166,'[1]981800C'!$A$9:$M$306,5,FALSE)</f>
        <v>0.55873276638464953</v>
      </c>
      <c r="F166" s="249">
        <f>VLOOKUP(A166,'[1]981800C'!$A$9:$M$306,6,FALSE)</f>
        <v>5.4338861154612304E-2</v>
      </c>
      <c r="G166" s="249">
        <f>VLOOKUP(A166,'[1]981800C'!$A$9:$M$306,7,FALSE)</f>
        <v>0.1222291026143741</v>
      </c>
      <c r="H166" s="249">
        <f>VLOOKUP(A166,'[1]981800C'!$A$9:$M$306,8,FALSE)</f>
        <v>3.6241475080343059E-3</v>
      </c>
      <c r="I166" s="249">
        <f>VLOOKUP(A166,'[1]981800C'!$A$9:$M$306,9,FALSE)</f>
        <v>0</v>
      </c>
      <c r="J166" s="249">
        <f>VLOOKUP(A166,'[1]981800C'!$A$9:$M$306,10,FALSE)</f>
        <v>-0.15355070404669705</v>
      </c>
      <c r="K166" s="34"/>
    </row>
    <row r="167" spans="1:11">
      <c r="A167" s="360" t="s">
        <v>583</v>
      </c>
      <c r="B167" s="359" t="s">
        <v>286</v>
      </c>
      <c r="C167" s="248" t="str">
        <f>VLOOKUP(A167,'[1]981800C'!$A$9:$M$306,3,FALSE)</f>
        <v>BLS</v>
      </c>
      <c r="D167" s="249">
        <f>VLOOKUP(A167,'[1]981800C'!$A$9:$M$306,4,FALSE)</f>
        <v>0.51686452048585507</v>
      </c>
      <c r="E167" s="249">
        <f>VLOOKUP(A167,'[1]981800C'!$A$9:$M$306,5,FALSE)</f>
        <v>0.48907422907070286</v>
      </c>
      <c r="F167" s="249">
        <f>VLOOKUP(A167,'[1]981800C'!$A$9:$M$306,6,FALSE)</f>
        <v>4.7883645778590486E-2</v>
      </c>
      <c r="G167" s="249">
        <f>VLOOKUP(A167,'[1]981800C'!$A$9:$M$306,7,FALSE)</f>
        <v>9.3739557118784858E-2</v>
      </c>
      <c r="H167" s="249">
        <f>VLOOKUP(A167,'[1]981800C'!$A$9:$M$306,8,FALSE)</f>
        <v>5.8305276914412891E-3</v>
      </c>
      <c r="I167" s="249">
        <f>VLOOKUP(A167,'[1]981800C'!$A$9:$M$306,9,FALSE)</f>
        <v>0</v>
      </c>
      <c r="J167" s="249">
        <f>VLOOKUP(A167,'[1]981800C'!$A$9:$M$306,10,FALSE)</f>
        <v>-0.15339248014537449</v>
      </c>
      <c r="K167" s="34"/>
    </row>
    <row r="168" spans="1:11">
      <c r="A168" s="360" t="s">
        <v>471</v>
      </c>
      <c r="B168" s="359" t="s">
        <v>228</v>
      </c>
      <c r="C168" s="248" t="str">
        <f>VLOOKUP(A168,'[1]981800C'!$A$9:$M$306,3,FALSE)</f>
        <v>BL</v>
      </c>
      <c r="D168" s="249">
        <f>VLOOKUP(A168,'[1]981800C'!$A$9:$M$306,4,FALSE)</f>
        <v>0.49854391146111443</v>
      </c>
      <c r="E168" s="249">
        <f>VLOOKUP(A168,'[1]981800C'!$A$9:$M$306,5,FALSE)</f>
        <v>0.51348223349191913</v>
      </c>
      <c r="F168" s="249">
        <f>VLOOKUP(A168,'[1]981800C'!$A$9:$M$306,6,FALSE)</f>
        <v>1.6803435369008777E-2</v>
      </c>
      <c r="G168" s="249">
        <f>VLOOKUP(A168,'[1]981800C'!$A$9:$M$306,7,FALSE)</f>
        <v>0.12285841654424512</v>
      </c>
      <c r="H168" s="249">
        <f>VLOOKUP(A168,'[1]981800C'!$A$9:$M$306,8,FALSE)</f>
        <v>1.5689482137263096E-3</v>
      </c>
      <c r="I168" s="249">
        <f>VLOOKUP(A168,'[1]981800C'!$A$9:$M$306,9,FALSE)</f>
        <v>0</v>
      </c>
      <c r="J168" s="249">
        <f>VLOOKUP(A168,'[1]981800C'!$A$9:$M$306,10,FALSE)</f>
        <v>-0.15325694508001378</v>
      </c>
      <c r="K168" s="34"/>
    </row>
    <row r="169" spans="1:11">
      <c r="A169" s="360" t="s">
        <v>469</v>
      </c>
      <c r="B169" s="359" t="s">
        <v>227</v>
      </c>
      <c r="C169" s="248" t="str">
        <f>VLOOKUP(A169,'[1]981800C'!$A$9:$M$306,3,FALSE)</f>
        <v>BL</v>
      </c>
      <c r="D169" s="249">
        <f>VLOOKUP(A169,'[1]981800C'!$A$9:$M$306,4,FALSE)</f>
        <v>0.42468986587161239</v>
      </c>
      <c r="E169" s="249">
        <f>VLOOKUP(A169,'[1]981800C'!$A$9:$M$306,5,FALSE)</f>
        <v>0.59113218726627514</v>
      </c>
      <c r="F169" s="249">
        <f>VLOOKUP(A169,'[1]981800C'!$A$9:$M$306,6,FALSE)</f>
        <v>2.1247166039733863E-2</v>
      </c>
      <c r="G169" s="249">
        <f>VLOOKUP(A169,'[1]981800C'!$A$9:$M$306,7,FALSE)</f>
        <v>0.11272583242613936</v>
      </c>
      <c r="H169" s="249">
        <f>VLOOKUP(A169,'[1]981800C'!$A$9:$M$306,8,FALSE)</f>
        <v>2.9363258759742715E-3</v>
      </c>
      <c r="I169" s="249">
        <f>VLOOKUP(A169,'[1]981800C'!$A$9:$M$306,9,FALSE)</f>
        <v>0</v>
      </c>
      <c r="J169" s="249">
        <f>VLOOKUP(A169,'[1]981800C'!$A$9:$M$306,10,FALSE)</f>
        <v>-0.15273137747973495</v>
      </c>
      <c r="K169" s="34"/>
    </row>
    <row r="170" spans="1:11">
      <c r="A170" s="360" t="s">
        <v>480</v>
      </c>
      <c r="B170" s="359" t="s">
        <v>237</v>
      </c>
      <c r="C170" s="248" t="str">
        <f>VLOOKUP(A170,'[1]981800C'!$A$9:$M$306,3,FALSE)</f>
        <v>BLS</v>
      </c>
      <c r="D170" s="249">
        <f>VLOOKUP(A170,'[1]981800C'!$A$9:$M$306,4,FALSE)</f>
        <v>0.45053366904593334</v>
      </c>
      <c r="E170" s="249">
        <f>VLOOKUP(A170,'[1]981800C'!$A$9:$M$306,5,FALSE)</f>
        <v>0.51023643118865647</v>
      </c>
      <c r="F170" s="249">
        <f>VLOOKUP(A170,'[1]981800C'!$A$9:$M$306,6,FALSE)</f>
        <v>5.8196801526220553E-2</v>
      </c>
      <c r="G170" s="249">
        <f>VLOOKUP(A170,'[1]981800C'!$A$9:$M$306,7,FALSE)</f>
        <v>9.7422555482843703E-2</v>
      </c>
      <c r="H170" s="249">
        <f>VLOOKUP(A170,'[1]981800C'!$A$9:$M$306,8,FALSE)</f>
        <v>2.9251156750421749E-2</v>
      </c>
      <c r="I170" s="249">
        <f>VLOOKUP(A170,'[1]981800C'!$A$9:$M$306,9,FALSE)</f>
        <v>6.3830594119404479E-3</v>
      </c>
      <c r="J170" s="249">
        <f>VLOOKUP(A170,'[1]981800C'!$A$9:$M$306,10,FALSE)</f>
        <v>-0.15202367340601611</v>
      </c>
      <c r="K170" s="34"/>
    </row>
    <row r="171" spans="1:11">
      <c r="A171" s="360" t="s">
        <v>388</v>
      </c>
      <c r="B171" s="359" t="s">
        <v>148</v>
      </c>
      <c r="C171" s="248" t="str">
        <f>VLOOKUP(A171,'[1]981800C'!$A$9:$M$306,3,FALSE)</f>
        <v>BLSC</v>
      </c>
      <c r="D171" s="249">
        <f>VLOOKUP(A171,'[1]981800C'!$A$9:$M$306,4,FALSE)</f>
        <v>0.43449749361825313</v>
      </c>
      <c r="E171" s="249">
        <f>VLOOKUP(A171,'[1]981800C'!$A$9:$M$306,5,FALSE)</f>
        <v>0.5719020268202164</v>
      </c>
      <c r="F171" s="249">
        <f>VLOOKUP(A171,'[1]981800C'!$A$9:$M$306,6,FALSE)</f>
        <v>1.4468880236696452E-2</v>
      </c>
      <c r="G171" s="249">
        <f>VLOOKUP(A171,'[1]981800C'!$A$9:$M$306,7,FALSE)</f>
        <v>0.10816675681537405</v>
      </c>
      <c r="H171" s="249">
        <f>VLOOKUP(A171,'[1]981800C'!$A$9:$M$306,8,FALSE)</f>
        <v>2.2333408167476955E-2</v>
      </c>
      <c r="I171" s="249">
        <f>VLOOKUP(A171,'[1]981800C'!$A$9:$M$306,9,FALSE)</f>
        <v>0</v>
      </c>
      <c r="J171" s="249">
        <f>VLOOKUP(A171,'[1]981800C'!$A$9:$M$306,10,FALSE)</f>
        <v>-0.15136856565801696</v>
      </c>
      <c r="K171" s="34"/>
    </row>
    <row r="172" spans="1:11">
      <c r="A172" s="360" t="s">
        <v>406</v>
      </c>
      <c r="B172" s="359" t="s">
        <v>166</v>
      </c>
      <c r="C172" s="248" t="str">
        <f>VLOOKUP(A172,'[1]981800C'!$A$9:$M$306,3,FALSE)</f>
        <v>BL</v>
      </c>
      <c r="D172" s="249">
        <f>VLOOKUP(A172,'[1]981800C'!$A$9:$M$306,4,FALSE)</f>
        <v>0.42179080958981185</v>
      </c>
      <c r="E172" s="249">
        <f>VLOOKUP(A172,'[1]981800C'!$A$9:$M$306,5,FALSE)</f>
        <v>0.53810431788876845</v>
      </c>
      <c r="F172" s="249">
        <f>VLOOKUP(A172,'[1]981800C'!$A$9:$M$306,6,FALSE)</f>
        <v>5.3050831769560269E-2</v>
      </c>
      <c r="G172" s="249">
        <f>VLOOKUP(A172,'[1]981800C'!$A$9:$M$306,7,FALSE)</f>
        <v>0.10744924524664316</v>
      </c>
      <c r="H172" s="249">
        <f>VLOOKUP(A172,'[1]981800C'!$A$9:$M$306,8,FALSE)</f>
        <v>2.8148857526934492E-2</v>
      </c>
      <c r="I172" s="249">
        <f>VLOOKUP(A172,'[1]981800C'!$A$9:$M$306,9,FALSE)</f>
        <v>0</v>
      </c>
      <c r="J172" s="249">
        <f>VLOOKUP(A172,'[1]981800C'!$A$9:$M$306,10,FALSE)</f>
        <v>-0.1485440620217183</v>
      </c>
      <c r="K172" s="34"/>
    </row>
    <row r="173" spans="1:11">
      <c r="A173" s="360" t="s">
        <v>483</v>
      </c>
      <c r="B173" s="359" t="s">
        <v>240</v>
      </c>
      <c r="C173" s="248" t="str">
        <f>VLOOKUP(A173,'[1]981800C'!$A$9:$M$306,3,FALSE)</f>
        <v>BL</v>
      </c>
      <c r="D173" s="249">
        <f>VLOOKUP(A173,'[1]981800C'!$A$9:$M$306,4,FALSE)</f>
        <v>0.34850011222181909</v>
      </c>
      <c r="E173" s="249">
        <f>VLOOKUP(A173,'[1]981800C'!$A$9:$M$306,5,FALSE)</f>
        <v>0.5601112360806193</v>
      </c>
      <c r="F173" s="249">
        <f>VLOOKUP(A173,'[1]981800C'!$A$9:$M$306,6,FALSE)</f>
        <v>1.4506395509718493E-2</v>
      </c>
      <c r="G173" s="249">
        <f>VLOOKUP(A173,'[1]981800C'!$A$9:$M$306,7,FALSE)</f>
        <v>0.14051593347972294</v>
      </c>
      <c r="H173" s="249">
        <f>VLOOKUP(A173,'[1]981800C'!$A$9:$M$306,8,FALSE)</f>
        <v>8.2613114339142812E-2</v>
      </c>
      <c r="I173" s="249">
        <f>VLOOKUP(A173,'[1]981800C'!$A$9:$M$306,9,FALSE)</f>
        <v>0</v>
      </c>
      <c r="J173" s="249">
        <f>VLOOKUP(A173,'[1]981800C'!$A$9:$M$306,10,FALSE)</f>
        <v>-0.14624679163102264</v>
      </c>
      <c r="K173" s="34"/>
    </row>
    <row r="174" spans="1:11">
      <c r="A174" s="360" t="s">
        <v>337</v>
      </c>
      <c r="B174" s="359" t="s">
        <v>112</v>
      </c>
      <c r="C174" s="248" t="str">
        <f>VLOOKUP(A174,'[1]981800C'!$A$9:$M$306,3,FALSE)</f>
        <v>BLSC</v>
      </c>
      <c r="D174" s="249">
        <f>VLOOKUP(A174,'[1]981800C'!$A$9:$M$306,4,FALSE)</f>
        <v>0.6178974052257421</v>
      </c>
      <c r="E174" s="249">
        <f>VLOOKUP(A174,'[1]981800C'!$A$9:$M$306,5,FALSE)</f>
        <v>0.39844309126482319</v>
      </c>
      <c r="F174" s="249">
        <f>VLOOKUP(A174,'[1]981800C'!$A$9:$M$306,6,FALSE)</f>
        <v>3.6336670566290211E-2</v>
      </c>
      <c r="G174" s="249">
        <f>VLOOKUP(A174,'[1]981800C'!$A$9:$M$306,7,FALSE)</f>
        <v>7.7999319325413402E-2</v>
      </c>
      <c r="H174" s="249">
        <f>VLOOKUP(A174,'[1]981800C'!$A$9:$M$306,8,FALSE)</f>
        <v>5.8943586514482397E-3</v>
      </c>
      <c r="I174" s="249">
        <f>VLOOKUP(A174,'[1]981800C'!$A$9:$M$306,9,FALSE)</f>
        <v>6.0974461915847215E-3</v>
      </c>
      <c r="J174" s="249">
        <f>VLOOKUP(A174,'[1]981800C'!$A$9:$M$306,10,FALSE)</f>
        <v>-0.14266829122530178</v>
      </c>
      <c r="K174" s="34"/>
    </row>
    <row r="175" spans="1:11">
      <c r="A175" s="360" t="s">
        <v>440</v>
      </c>
      <c r="B175" s="359" t="s">
        <v>198</v>
      </c>
      <c r="C175" s="248" t="str">
        <f>VLOOKUP(A175,'[1]981800C'!$A$9:$M$306,3,FALSE)</f>
        <v>BL</v>
      </c>
      <c r="D175" s="249">
        <f>VLOOKUP(A175,'[1]981800C'!$A$9:$M$306,4,FALSE)</f>
        <v>0.41278353122347144</v>
      </c>
      <c r="E175" s="249">
        <f>VLOOKUP(A175,'[1]981800C'!$A$9:$M$306,5,FALSE)</f>
        <v>0.56361073630651304</v>
      </c>
      <c r="F175" s="249">
        <f>VLOOKUP(A175,'[1]981800C'!$A$9:$M$306,6,FALSE)</f>
        <v>4.7719073380459477E-3</v>
      </c>
      <c r="G175" s="249">
        <f>VLOOKUP(A175,'[1]981800C'!$A$9:$M$306,7,FALSE)</f>
        <v>0.14509322265132421</v>
      </c>
      <c r="H175" s="249">
        <f>VLOOKUP(A175,'[1]981800C'!$A$9:$M$306,8,FALSE)</f>
        <v>1.3853402307785447E-2</v>
      </c>
      <c r="I175" s="249">
        <f>VLOOKUP(A175,'[1]981800C'!$A$9:$M$306,9,FALSE)</f>
        <v>0</v>
      </c>
      <c r="J175" s="249">
        <f>VLOOKUP(A175,'[1]981800C'!$A$9:$M$306,10,FALSE)</f>
        <v>-0.14011279982714001</v>
      </c>
      <c r="K175" s="34"/>
    </row>
    <row r="176" spans="1:11">
      <c r="A176" s="360" t="s">
        <v>531</v>
      </c>
      <c r="B176" s="359" t="s">
        <v>58</v>
      </c>
      <c r="C176" s="248" t="str">
        <f>VLOOKUP(A176,'[1]981800C'!$A$9:$M$306,3,FALSE)</f>
        <v>BLS</v>
      </c>
      <c r="D176" s="249">
        <f>VLOOKUP(A176,'[1]981800C'!$A$9:$M$306,4,FALSE)</f>
        <v>0.47735315755892843</v>
      </c>
      <c r="E176" s="249">
        <f>VLOOKUP(A176,'[1]981800C'!$A$9:$M$306,5,FALSE)</f>
        <v>0.47655026120812627</v>
      </c>
      <c r="F176" s="249">
        <f>VLOOKUP(A176,'[1]981800C'!$A$9:$M$306,6,FALSE)</f>
        <v>4.271606314472802E-2</v>
      </c>
      <c r="G176" s="249">
        <f>VLOOKUP(A176,'[1]981800C'!$A$9:$M$306,7,FALSE)</f>
        <v>0.11700272662703244</v>
      </c>
      <c r="H176" s="249">
        <f>VLOOKUP(A176,'[1]981800C'!$A$9:$M$306,8,FALSE)</f>
        <v>2.0414149019066619E-2</v>
      </c>
      <c r="I176" s="249">
        <f>VLOOKUP(A176,'[1]981800C'!$A$9:$M$306,9,FALSE)</f>
        <v>0</v>
      </c>
      <c r="J176" s="249">
        <f>VLOOKUP(A176,'[1]981800C'!$A$9:$M$306,10,FALSE)</f>
        <v>-0.13403635755788176</v>
      </c>
      <c r="K176" s="34"/>
    </row>
    <row r="177" spans="1:11">
      <c r="A177" s="360" t="s">
        <v>544</v>
      </c>
      <c r="B177" s="359" t="s">
        <v>69</v>
      </c>
      <c r="C177" s="248" t="str">
        <f>VLOOKUP(A177,'[1]981800C'!$A$9:$M$306,3,FALSE)</f>
        <v>BL</v>
      </c>
      <c r="D177" s="249">
        <f>VLOOKUP(A177,'[1]981800C'!$A$9:$M$306,4,FALSE)</f>
        <v>0.46934945469538902</v>
      </c>
      <c r="E177" s="249">
        <f>VLOOKUP(A177,'[1]981800C'!$A$9:$M$306,5,FALSE)</f>
        <v>0.5367917140090338</v>
      </c>
      <c r="F177" s="249">
        <f>VLOOKUP(A177,'[1]981800C'!$A$9:$M$306,6,FALSE)</f>
        <v>2.0053914773847346E-2</v>
      </c>
      <c r="G177" s="249">
        <f>VLOOKUP(A177,'[1]981800C'!$A$9:$M$306,7,FALSE)</f>
        <v>8.4424327230994273E-2</v>
      </c>
      <c r="H177" s="249">
        <f>VLOOKUP(A177,'[1]981800C'!$A$9:$M$306,8,FALSE)</f>
        <v>1.9429642418445005E-2</v>
      </c>
      <c r="I177" s="249">
        <f>VLOOKUP(A177,'[1]981800C'!$A$9:$M$306,9,FALSE)</f>
        <v>2.5766746880856689E-3</v>
      </c>
      <c r="J177" s="249">
        <f>VLOOKUP(A177,'[1]981800C'!$A$9:$M$306,10,FALSE)</f>
        <v>-0.13262572781579518</v>
      </c>
      <c r="K177" s="34"/>
    </row>
    <row r="178" spans="1:11">
      <c r="A178" s="360" t="s">
        <v>377</v>
      </c>
      <c r="B178" s="359" t="s">
        <v>137</v>
      </c>
      <c r="C178" s="248" t="str">
        <f>VLOOKUP(A178,'[1]981800C'!$A$9:$M$306,3,FALSE)</f>
        <v>BL</v>
      </c>
      <c r="D178" s="249">
        <f>VLOOKUP(A178,'[1]981800C'!$A$9:$M$306,4,FALSE)</f>
        <v>0.40586836227820966</v>
      </c>
      <c r="E178" s="249">
        <f>VLOOKUP(A178,'[1]981800C'!$A$9:$M$306,5,FALSE)</f>
        <v>0.53295889616859238</v>
      </c>
      <c r="F178" s="249">
        <f>VLOOKUP(A178,'[1]981800C'!$A$9:$M$306,6,FALSE)</f>
        <v>1.64039582906516E-2</v>
      </c>
      <c r="G178" s="249">
        <f>VLOOKUP(A178,'[1]981800C'!$A$9:$M$306,7,FALSE)</f>
        <v>0.137924255173518</v>
      </c>
      <c r="H178" s="249">
        <f>VLOOKUP(A178,'[1]981800C'!$A$9:$M$306,8,FALSE)</f>
        <v>1.0621941210743769E-2</v>
      </c>
      <c r="I178" s="249">
        <f>VLOOKUP(A178,'[1]981800C'!$A$9:$M$306,9,FALSE)</f>
        <v>2.7199475300588031E-2</v>
      </c>
      <c r="J178" s="249">
        <f>VLOOKUP(A178,'[1]981800C'!$A$9:$M$306,10,FALSE)</f>
        <v>-0.13097688842230365</v>
      </c>
      <c r="K178" s="34"/>
    </row>
    <row r="179" spans="1:11">
      <c r="A179" s="360" t="s">
        <v>590</v>
      </c>
      <c r="B179" s="359" t="s">
        <v>292</v>
      </c>
      <c r="C179" s="248" t="str">
        <f>VLOOKUP(A179,'[1]981800C'!$A$9:$M$306,3,FALSE)</f>
        <v>BLS</v>
      </c>
      <c r="D179" s="249">
        <f>VLOOKUP(A179,'[1]981800C'!$A$9:$M$306,4,FALSE)</f>
        <v>0.58443514075028147</v>
      </c>
      <c r="E179" s="249">
        <f>VLOOKUP(A179,'[1]981800C'!$A$9:$M$306,5,FALSE)</f>
        <v>0.37262544816058207</v>
      </c>
      <c r="F179" s="249">
        <f>VLOOKUP(A179,'[1]981800C'!$A$9:$M$306,6,FALSE)</f>
        <v>4.2884106876037838E-2</v>
      </c>
      <c r="G179" s="249">
        <f>VLOOKUP(A179,'[1]981800C'!$A$9:$M$306,7,FALSE)</f>
        <v>9.5468668172243226E-2</v>
      </c>
      <c r="H179" s="249">
        <f>VLOOKUP(A179,'[1]981800C'!$A$9:$M$306,8,FALSE)</f>
        <v>3.123198999025515E-2</v>
      </c>
      <c r="I179" s="249">
        <f>VLOOKUP(A179,'[1]981800C'!$A$9:$M$306,9,FALSE)</f>
        <v>0</v>
      </c>
      <c r="J179" s="249">
        <f>VLOOKUP(A179,'[1]981800C'!$A$9:$M$306,10,FALSE)</f>
        <v>-0.12664535394940002</v>
      </c>
      <c r="K179" s="34"/>
    </row>
    <row r="180" spans="1:11">
      <c r="A180" s="360" t="s">
        <v>456</v>
      </c>
      <c r="B180" s="359" t="s">
        <v>214</v>
      </c>
      <c r="C180" s="248" t="str">
        <f>VLOOKUP(A180,'[1]981800C'!$A$9:$M$306,3,FALSE)</f>
        <v>BLS</v>
      </c>
      <c r="D180" s="249">
        <f>VLOOKUP(A180,'[1]981800C'!$A$9:$M$306,4,FALSE)</f>
        <v>0.45424793993630169</v>
      </c>
      <c r="E180" s="249">
        <f>VLOOKUP(A180,'[1]981800C'!$A$9:$M$306,5,FALSE)</f>
        <v>0.51412460296904916</v>
      </c>
      <c r="F180" s="249">
        <f>VLOOKUP(A180,'[1]981800C'!$A$9:$M$306,6,FALSE)</f>
        <v>6.8446862602095607E-2</v>
      </c>
      <c r="G180" s="249">
        <f>VLOOKUP(A180,'[1]981800C'!$A$9:$M$306,7,FALSE)</f>
        <v>8.0588875019370676E-2</v>
      </c>
      <c r="H180" s="249">
        <f>VLOOKUP(A180,'[1]981800C'!$A$9:$M$306,8,FALSE)</f>
        <v>9.1236520453799198E-3</v>
      </c>
      <c r="I180" s="249">
        <f>VLOOKUP(A180,'[1]981800C'!$A$9:$M$306,9,FALSE)</f>
        <v>0</v>
      </c>
      <c r="J180" s="249">
        <f>VLOOKUP(A180,'[1]981800C'!$A$9:$M$306,10,FALSE)</f>
        <v>-0.12653193257219722</v>
      </c>
      <c r="K180" s="34"/>
    </row>
    <row r="181" spans="1:11">
      <c r="A181" s="360" t="s">
        <v>375</v>
      </c>
      <c r="B181" s="359" t="s">
        <v>135</v>
      </c>
      <c r="C181" s="248" t="str">
        <f>VLOOKUP(A181,'[1]981800C'!$A$9:$M$306,3,FALSE)</f>
        <v>BLS</v>
      </c>
      <c r="D181" s="249">
        <f>VLOOKUP(A181,'[1]981800C'!$A$9:$M$306,4,FALSE)</f>
        <v>0.47003798309310396</v>
      </c>
      <c r="E181" s="249">
        <f>VLOOKUP(A181,'[1]981800C'!$A$9:$M$306,5,FALSE)</f>
        <v>0.50826303294958541</v>
      </c>
      <c r="F181" s="249">
        <f>VLOOKUP(A181,'[1]981800C'!$A$9:$M$306,6,FALSE)</f>
        <v>4.2525680902579598E-2</v>
      </c>
      <c r="G181" s="249">
        <f>VLOOKUP(A181,'[1]981800C'!$A$9:$M$306,7,FALSE)</f>
        <v>0.1013554330304537</v>
      </c>
      <c r="H181" s="249">
        <f>VLOOKUP(A181,'[1]981800C'!$A$9:$M$306,8,FALSE)</f>
        <v>4.2793750331235406E-3</v>
      </c>
      <c r="I181" s="249">
        <f>VLOOKUP(A181,'[1]981800C'!$A$9:$M$306,9,FALSE)</f>
        <v>0</v>
      </c>
      <c r="J181" s="249">
        <f>VLOOKUP(A181,'[1]981800C'!$A$9:$M$306,10,FALSE)</f>
        <v>-0.12646150500884623</v>
      </c>
      <c r="K181" s="34"/>
    </row>
    <row r="182" spans="1:11">
      <c r="A182" s="360" t="s">
        <v>513</v>
      </c>
      <c r="B182" s="359" t="s">
        <v>42</v>
      </c>
      <c r="C182" s="248" t="str">
        <f>VLOOKUP(A182,'[1]981800C'!$A$9:$M$306,3,FALSE)</f>
        <v>BL</v>
      </c>
      <c r="D182" s="249">
        <f>VLOOKUP(A182,'[1]981800C'!$A$9:$M$306,4,FALSE)</f>
        <v>0.33667413723376821</v>
      </c>
      <c r="E182" s="249">
        <f>VLOOKUP(A182,'[1]981800C'!$A$9:$M$306,5,FALSE)</f>
        <v>0.63395400467512264</v>
      </c>
      <c r="F182" s="249">
        <f>VLOOKUP(A182,'[1]981800C'!$A$9:$M$306,6,FALSE)</f>
        <v>1.8090550251286183E-2</v>
      </c>
      <c r="G182" s="249">
        <f>VLOOKUP(A182,'[1]981800C'!$A$9:$M$306,7,FALSE)</f>
        <v>0.13122773075296562</v>
      </c>
      <c r="H182" s="249">
        <f>VLOOKUP(A182,'[1]981800C'!$A$9:$M$306,8,FALSE)</f>
        <v>4.4223322820233077E-3</v>
      </c>
      <c r="I182" s="249">
        <f>VLOOKUP(A182,'[1]981800C'!$A$9:$M$306,9,FALSE)</f>
        <v>0</v>
      </c>
      <c r="J182" s="249">
        <f>VLOOKUP(A182,'[1]981800C'!$A$9:$M$306,10,FALSE)</f>
        <v>-0.12436875519516606</v>
      </c>
      <c r="K182" s="34"/>
    </row>
    <row r="183" spans="1:11">
      <c r="A183" s="360" t="s">
        <v>371</v>
      </c>
      <c r="B183" s="359" t="s">
        <v>131</v>
      </c>
      <c r="C183" s="248" t="str">
        <f>VLOOKUP(A183,'[1]981800C'!$A$9:$M$306,3,FALSE)</f>
        <v>BLSC</v>
      </c>
      <c r="D183" s="249">
        <f>VLOOKUP(A183,'[1]981800C'!$A$9:$M$306,4,FALSE)</f>
        <v>0.43654206717156063</v>
      </c>
      <c r="E183" s="249">
        <f>VLOOKUP(A183,'[1]981800C'!$A$9:$M$306,5,FALSE)</f>
        <v>0.50718148061957402</v>
      </c>
      <c r="F183" s="249">
        <f>VLOOKUP(A183,'[1]981800C'!$A$9:$M$306,6,FALSE)</f>
        <v>4.0800650020438638E-2</v>
      </c>
      <c r="G183" s="249">
        <f>VLOOKUP(A183,'[1]981800C'!$A$9:$M$306,7,FALSE)</f>
        <v>9.5912781628422178E-2</v>
      </c>
      <c r="H183" s="249">
        <f>VLOOKUP(A183,'[1]981800C'!$A$9:$M$306,8,FALSE)</f>
        <v>4.0801059221388034E-2</v>
      </c>
      <c r="I183" s="249">
        <f>VLOOKUP(A183,'[1]981800C'!$A$9:$M$306,9,FALSE)</f>
        <v>0</v>
      </c>
      <c r="J183" s="249">
        <f>VLOOKUP(A183,'[1]981800C'!$A$9:$M$306,10,FALSE)</f>
        <v>-0.12123803866138361</v>
      </c>
      <c r="K183" s="34"/>
    </row>
    <row r="184" spans="1:11">
      <c r="A184" s="360" t="s">
        <v>333</v>
      </c>
      <c r="B184" s="359" t="s">
        <v>108</v>
      </c>
      <c r="C184" s="248" t="str">
        <f>VLOOKUP(A184,'[1]981800C'!$A$9:$M$306,3,FALSE)</f>
        <v>BLC</v>
      </c>
      <c r="D184" s="249">
        <f>VLOOKUP(A184,'[1]981800C'!$A$9:$M$306,4,FALSE)</f>
        <v>0.49940340309570314</v>
      </c>
      <c r="E184" s="249">
        <f>VLOOKUP(A184,'[1]981800C'!$A$9:$M$306,5,FALSE)</f>
        <v>0.53106852958757689</v>
      </c>
      <c r="F184" s="249">
        <f>VLOOKUP(A184,'[1]981800C'!$A$9:$M$306,6,FALSE)</f>
        <v>3.9995159450650648E-3</v>
      </c>
      <c r="G184" s="249">
        <f>VLOOKUP(A184,'[1]981800C'!$A$9:$M$306,7,FALSE)</f>
        <v>8.1278091740294711E-2</v>
      </c>
      <c r="H184" s="249">
        <f>VLOOKUP(A184,'[1]981800C'!$A$9:$M$306,8,FALSE)</f>
        <v>3.5541661326644247E-3</v>
      </c>
      <c r="I184" s="249">
        <f>VLOOKUP(A184,'[1]981800C'!$A$9:$M$306,9,FALSE)</f>
        <v>4.3234103677693288E-4</v>
      </c>
      <c r="J184" s="249">
        <f>VLOOKUP(A184,'[1]981800C'!$A$9:$M$306,10,FALSE)</f>
        <v>-0.11973604753808111</v>
      </c>
      <c r="K184" s="34"/>
    </row>
    <row r="185" spans="1:11">
      <c r="A185" s="360" t="s">
        <v>514</v>
      </c>
      <c r="B185" s="359" t="s">
        <v>43</v>
      </c>
      <c r="C185" s="248" t="str">
        <f>VLOOKUP(A185,'[1]981800C'!$A$9:$M$306,3,FALSE)</f>
        <v>BLC</v>
      </c>
      <c r="D185" s="249">
        <f>VLOOKUP(A185,'[1]981800C'!$A$9:$M$306,4,FALSE)</f>
        <v>0.39252133254586963</v>
      </c>
      <c r="E185" s="249">
        <f>VLOOKUP(A185,'[1]981800C'!$A$9:$M$306,5,FALSE)</f>
        <v>0.4603468351469327</v>
      </c>
      <c r="F185" s="249">
        <f>VLOOKUP(A185,'[1]981800C'!$A$9:$M$306,6,FALSE)</f>
        <v>9.4080847958064873E-2</v>
      </c>
      <c r="G185" s="249">
        <f>VLOOKUP(A185,'[1]981800C'!$A$9:$M$306,7,FALSE)</f>
        <v>0.11808055645800587</v>
      </c>
      <c r="H185" s="249">
        <f>VLOOKUP(A185,'[1]981800C'!$A$9:$M$306,8,FALSE)</f>
        <v>4.9256143367425224E-2</v>
      </c>
      <c r="I185" s="249">
        <f>VLOOKUP(A185,'[1]981800C'!$A$9:$M$306,9,FALSE)</f>
        <v>1.0148693622960721E-3</v>
      </c>
      <c r="J185" s="249">
        <f>VLOOKUP(A185,'[1]981800C'!$A$9:$M$306,10,FALSE)</f>
        <v>-0.11530058483859419</v>
      </c>
      <c r="K185" s="34"/>
    </row>
    <row r="186" spans="1:11">
      <c r="A186" s="360" t="s">
        <v>529</v>
      </c>
      <c r="B186" s="359" t="s">
        <v>56</v>
      </c>
      <c r="C186" s="248" t="str">
        <f>VLOOKUP(A186,'[1]981800C'!$A$9:$M$306,3,FALSE)</f>
        <v>BLC</v>
      </c>
      <c r="D186" s="249">
        <f>VLOOKUP(A186,'[1]981800C'!$A$9:$M$306,4,FALSE)</f>
        <v>0.40572594984170218</v>
      </c>
      <c r="E186" s="249">
        <f>VLOOKUP(A186,'[1]981800C'!$A$9:$M$306,5,FALSE)</f>
        <v>0.49480838844027608</v>
      </c>
      <c r="F186" s="249">
        <f>VLOOKUP(A186,'[1]981800C'!$A$9:$M$306,6,FALSE)</f>
        <v>8.855206862303662E-2</v>
      </c>
      <c r="G186" s="249">
        <f>VLOOKUP(A186,'[1]981800C'!$A$9:$M$306,7,FALSE)</f>
        <v>0.10811619417934798</v>
      </c>
      <c r="H186" s="249">
        <f>VLOOKUP(A186,'[1]981800C'!$A$9:$M$306,8,FALSE)</f>
        <v>4.8669323781888084E-3</v>
      </c>
      <c r="I186" s="249">
        <f>VLOOKUP(A186,'[1]981800C'!$A$9:$M$306,9,FALSE)</f>
        <v>1.3155058184923431E-2</v>
      </c>
      <c r="J186" s="249">
        <f>VLOOKUP(A186,'[1]981800C'!$A$9:$M$306,10,FALSE)</f>
        <v>-0.11522459164747502</v>
      </c>
      <c r="K186" s="34"/>
    </row>
    <row r="187" spans="1:11">
      <c r="A187" s="360" t="s">
        <v>417</v>
      </c>
      <c r="B187" s="359" t="s">
        <v>177</v>
      </c>
      <c r="C187" s="248" t="str">
        <f>VLOOKUP(A187,'[1]981800C'!$A$9:$M$306,3,FALSE)</f>
        <v>BL</v>
      </c>
      <c r="D187" s="249">
        <f>VLOOKUP(A187,'[1]981800C'!$A$9:$M$306,4,FALSE)</f>
        <v>0.41333934871355982</v>
      </c>
      <c r="E187" s="249">
        <f>VLOOKUP(A187,'[1]981800C'!$A$9:$M$306,5,FALSE)</f>
        <v>0.51560928775231951</v>
      </c>
      <c r="F187" s="249">
        <f>VLOOKUP(A187,'[1]981800C'!$A$9:$M$306,6,FALSE)</f>
        <v>3.3990603117848066E-2</v>
      </c>
      <c r="G187" s="249">
        <f>VLOOKUP(A187,'[1]981800C'!$A$9:$M$306,7,FALSE)</f>
        <v>0.10690021675102537</v>
      </c>
      <c r="H187" s="249">
        <f>VLOOKUP(A187,'[1]981800C'!$A$9:$M$306,8,FALSE)</f>
        <v>2.5132457253624771E-2</v>
      </c>
      <c r="I187" s="249">
        <f>VLOOKUP(A187,'[1]981800C'!$A$9:$M$306,9,FALSE)</f>
        <v>1.8979908477087509E-2</v>
      </c>
      <c r="J187" s="249">
        <f>VLOOKUP(A187,'[1]981800C'!$A$9:$M$306,10,FALSE)</f>
        <v>-0.11395182206546496</v>
      </c>
      <c r="K187" s="34"/>
    </row>
    <row r="188" spans="1:11">
      <c r="A188" s="360" t="s">
        <v>304</v>
      </c>
      <c r="B188" s="359" t="s">
        <v>79</v>
      </c>
      <c r="C188" s="248" t="str">
        <f>VLOOKUP(A188,'[1]981800C'!$A$9:$M$306,3,FALSE)</f>
        <v>BLSC</v>
      </c>
      <c r="D188" s="249">
        <f>VLOOKUP(A188,'[1]981800C'!$A$9:$M$306,4,FALSE)</f>
        <v>0.46036297244955637</v>
      </c>
      <c r="E188" s="249">
        <f>VLOOKUP(A188,'[1]981800C'!$A$9:$M$306,5,FALSE)</f>
        <v>0.45345663114758394</v>
      </c>
      <c r="F188" s="249">
        <f>VLOOKUP(A188,'[1]981800C'!$A$9:$M$306,6,FALSE)</f>
        <v>6.0410169172985362E-2</v>
      </c>
      <c r="G188" s="249">
        <f>VLOOKUP(A188,'[1]981800C'!$A$9:$M$306,7,FALSE)</f>
        <v>8.6048668982048299E-2</v>
      </c>
      <c r="H188" s="249">
        <f>VLOOKUP(A188,'[1]981800C'!$A$9:$M$306,8,FALSE)</f>
        <v>4.9647731323492726E-2</v>
      </c>
      <c r="I188" s="249">
        <f>VLOOKUP(A188,'[1]981800C'!$A$9:$M$306,9,FALSE)</f>
        <v>1.0331053412355473E-3</v>
      </c>
      <c r="J188" s="249">
        <f>VLOOKUP(A188,'[1]981800C'!$A$9:$M$306,10,FALSE)</f>
        <v>-0.11095927841690233</v>
      </c>
      <c r="K188" s="34"/>
    </row>
    <row r="189" spans="1:11">
      <c r="A189" s="360" t="s">
        <v>477</v>
      </c>
      <c r="B189" s="359" t="s">
        <v>234</v>
      </c>
      <c r="C189" s="248" t="str">
        <f>VLOOKUP(A189,'[1]981800C'!$A$9:$M$306,3,FALSE)</f>
        <v>BL</v>
      </c>
      <c r="D189" s="249">
        <f>VLOOKUP(A189,'[1]981800C'!$A$9:$M$306,4,FALSE)</f>
        <v>0.35626084299621386</v>
      </c>
      <c r="E189" s="249">
        <f>VLOOKUP(A189,'[1]981800C'!$A$9:$M$306,5,FALSE)</f>
        <v>0.5244614140145768</v>
      </c>
      <c r="F189" s="249">
        <f>VLOOKUP(A189,'[1]981800C'!$A$9:$M$306,6,FALSE)</f>
        <v>6.4503442868299801E-2</v>
      </c>
      <c r="G189" s="249">
        <f>VLOOKUP(A189,'[1]981800C'!$A$9:$M$306,7,FALSE)</f>
        <v>0.10045186704050725</v>
      </c>
      <c r="H189" s="249">
        <f>VLOOKUP(A189,'[1]981800C'!$A$9:$M$306,8,FALSE)</f>
        <v>4.7209095241931696E-2</v>
      </c>
      <c r="I189" s="249">
        <f>VLOOKUP(A189,'[1]981800C'!$A$9:$M$306,9,FALSE)</f>
        <v>1.797356699877797E-2</v>
      </c>
      <c r="J189" s="249">
        <f>VLOOKUP(A189,'[1]981800C'!$A$9:$M$306,10,FALSE)</f>
        <v>-0.11086022916030737</v>
      </c>
      <c r="K189" s="34"/>
    </row>
    <row r="190" spans="1:11">
      <c r="A190" s="360" t="s">
        <v>545</v>
      </c>
      <c r="B190" s="359" t="s">
        <v>70</v>
      </c>
      <c r="C190" s="248" t="str">
        <f>VLOOKUP(A190,'[1]981800C'!$A$9:$M$306,3,FALSE)</f>
        <v>BLS</v>
      </c>
      <c r="D190" s="249">
        <f>VLOOKUP(A190,'[1]981800C'!$A$9:$M$306,4,FALSE)</f>
        <v>0.39066273048934314</v>
      </c>
      <c r="E190" s="249">
        <f>VLOOKUP(A190,'[1]981800C'!$A$9:$M$306,5,FALSE)</f>
        <v>0.54476008543812682</v>
      </c>
      <c r="F190" s="249">
        <f>VLOOKUP(A190,'[1]981800C'!$A$9:$M$306,6,FALSE)</f>
        <v>3.0165661993329942E-2</v>
      </c>
      <c r="G190" s="249">
        <f>VLOOKUP(A190,'[1]981800C'!$A$9:$M$306,7,FALSE)</f>
        <v>0.10823898384276666</v>
      </c>
      <c r="H190" s="249">
        <f>VLOOKUP(A190,'[1]981800C'!$A$9:$M$306,8,FALSE)</f>
        <v>2.3410260544035902E-2</v>
      </c>
      <c r="I190" s="249">
        <f>VLOOKUP(A190,'[1]981800C'!$A$9:$M$306,9,FALSE)</f>
        <v>1.3061035985304441E-2</v>
      </c>
      <c r="J190" s="249">
        <f>VLOOKUP(A190,'[1]981800C'!$A$9:$M$306,10,FALSE)</f>
        <v>-0.11029875829290708</v>
      </c>
      <c r="K190" s="34"/>
    </row>
    <row r="191" spans="1:11">
      <c r="A191" s="360" t="s">
        <v>467</v>
      </c>
      <c r="B191" s="359" t="s">
        <v>225</v>
      </c>
      <c r="C191" s="248" t="str">
        <f>VLOOKUP(A191,'[1]981800C'!$A$9:$M$306,3,FALSE)</f>
        <v>BLSC</v>
      </c>
      <c r="D191" s="249">
        <f>VLOOKUP(A191,'[1]981800C'!$A$9:$M$306,4,FALSE)</f>
        <v>0.62351553323120046</v>
      </c>
      <c r="E191" s="249">
        <f>VLOOKUP(A191,'[1]981800C'!$A$9:$M$306,5,FALSE)</f>
        <v>0.35443442088083033</v>
      </c>
      <c r="F191" s="249">
        <f>VLOOKUP(A191,'[1]981800C'!$A$9:$M$306,6,FALSE)</f>
        <v>5.3020560414102691E-2</v>
      </c>
      <c r="G191" s="249">
        <f>VLOOKUP(A191,'[1]981800C'!$A$9:$M$306,7,FALSE)</f>
        <v>7.8367456749876413E-2</v>
      </c>
      <c r="H191" s="249">
        <f>VLOOKUP(A191,'[1]981800C'!$A$9:$M$306,8,FALSE)</f>
        <v>9.2155205512651204E-4</v>
      </c>
      <c r="I191" s="249">
        <f>VLOOKUP(A191,'[1]981800C'!$A$9:$M$306,9,FALSE)</f>
        <v>0</v>
      </c>
      <c r="J191" s="249">
        <f>VLOOKUP(A191,'[1]981800C'!$A$9:$M$306,10,FALSE)</f>
        <v>-0.1102595233311363</v>
      </c>
      <c r="K191" s="34"/>
    </row>
    <row r="192" spans="1:11">
      <c r="A192" s="360" t="s">
        <v>482</v>
      </c>
      <c r="B192" s="359" t="s">
        <v>239</v>
      </c>
      <c r="C192" s="248" t="str">
        <f>VLOOKUP(A192,'[1]981800C'!$A$9:$M$306,3,FALSE)</f>
        <v>BL</v>
      </c>
      <c r="D192" s="249">
        <f>VLOOKUP(A192,'[1]981800C'!$A$9:$M$306,4,FALSE)</f>
        <v>0.39021771900648122</v>
      </c>
      <c r="E192" s="249">
        <f>VLOOKUP(A192,'[1]981800C'!$A$9:$M$306,5,FALSE)</f>
        <v>0.54546985418754601</v>
      </c>
      <c r="F192" s="249">
        <f>VLOOKUP(A192,'[1]981800C'!$A$9:$M$306,6,FALSE)</f>
        <v>3.6624826807266322E-2</v>
      </c>
      <c r="G192" s="249">
        <f>VLOOKUP(A192,'[1]981800C'!$A$9:$M$306,7,FALSE)</f>
        <v>0.11365985372179804</v>
      </c>
      <c r="H192" s="249">
        <f>VLOOKUP(A192,'[1]981800C'!$A$9:$M$306,8,FALSE)</f>
        <v>2.4091205521443861E-2</v>
      </c>
      <c r="I192" s="249">
        <f>VLOOKUP(A192,'[1]981800C'!$A$9:$M$306,9,FALSE)</f>
        <v>0</v>
      </c>
      <c r="J192" s="249">
        <f>VLOOKUP(A192,'[1]981800C'!$A$9:$M$306,10,FALSE)</f>
        <v>-0.11006345924453563</v>
      </c>
      <c r="K192" s="34"/>
    </row>
    <row r="193" spans="1:11">
      <c r="A193" s="360" t="s">
        <v>481</v>
      </c>
      <c r="B193" s="359" t="s">
        <v>238</v>
      </c>
      <c r="C193" s="248" t="str">
        <f>VLOOKUP(A193,'[1]981800C'!$A$9:$M$306,3,FALSE)</f>
        <v>BLS</v>
      </c>
      <c r="D193" s="249">
        <f>VLOOKUP(A193,'[1]981800C'!$A$9:$M$306,4,FALSE)</f>
        <v>0.51145340542821704</v>
      </c>
      <c r="E193" s="249">
        <f>VLOOKUP(A193,'[1]981800C'!$A$9:$M$306,5,FALSE)</f>
        <v>0.44524001004122282</v>
      </c>
      <c r="F193" s="249">
        <f>VLOOKUP(A193,'[1]981800C'!$A$9:$M$306,6,FALSE)</f>
        <v>4.3997251620735874E-2</v>
      </c>
      <c r="G193" s="249">
        <f>VLOOKUP(A193,'[1]981800C'!$A$9:$M$306,7,FALSE)</f>
        <v>8.8164831014204428E-2</v>
      </c>
      <c r="H193" s="249">
        <f>VLOOKUP(A193,'[1]981800C'!$A$9:$M$306,8,FALSE)</f>
        <v>1.8040247050379727E-2</v>
      </c>
      <c r="I193" s="249">
        <f>VLOOKUP(A193,'[1]981800C'!$A$9:$M$306,9,FALSE)</f>
        <v>0</v>
      </c>
      <c r="J193" s="249">
        <f>VLOOKUP(A193,'[1]981800C'!$A$9:$M$306,10,FALSE)</f>
        <v>-0.10689574515476002</v>
      </c>
      <c r="K193" s="34"/>
    </row>
    <row r="194" spans="1:11">
      <c r="A194" s="360" t="s">
        <v>512</v>
      </c>
      <c r="B194" s="359" t="s">
        <v>253</v>
      </c>
      <c r="C194" s="248" t="str">
        <f>VLOOKUP(A194,'[1]981800C'!$A$9:$M$306,3,FALSE)</f>
        <v>BLC</v>
      </c>
      <c r="D194" s="249">
        <f>VLOOKUP(A194,'[1]981800C'!$A$9:$M$306,4,FALSE)</f>
        <v>0.42342722604184169</v>
      </c>
      <c r="E194" s="249">
        <f>VLOOKUP(A194,'[1]981800C'!$A$9:$M$306,5,FALSE)</f>
        <v>0.44034867786610987</v>
      </c>
      <c r="F194" s="249">
        <f>VLOOKUP(A194,'[1]981800C'!$A$9:$M$306,6,FALSE)</f>
        <v>0.13923859622229448</v>
      </c>
      <c r="G194" s="249">
        <f>VLOOKUP(A194,'[1]981800C'!$A$9:$M$306,7,FALSE)</f>
        <v>8.485763302137396E-2</v>
      </c>
      <c r="H194" s="249">
        <f>VLOOKUP(A194,'[1]981800C'!$A$9:$M$306,8,FALSE)</f>
        <v>1.7581149707330861E-2</v>
      </c>
      <c r="I194" s="249">
        <f>VLOOKUP(A194,'[1]981800C'!$A$9:$M$306,9,FALSE)</f>
        <v>0</v>
      </c>
      <c r="J194" s="249">
        <f>VLOOKUP(A194,'[1]981800C'!$A$9:$M$306,10,FALSE)</f>
        <v>-0.10545328285895081</v>
      </c>
      <c r="K194" s="34"/>
    </row>
    <row r="195" spans="1:11">
      <c r="A195" s="360" t="s">
        <v>332</v>
      </c>
      <c r="B195" s="359" t="s">
        <v>107</v>
      </c>
      <c r="C195" s="248" t="str">
        <f>VLOOKUP(A195,'[1]981800C'!$A$9:$M$306,3,FALSE)</f>
        <v>BL</v>
      </c>
      <c r="D195" s="249">
        <f>VLOOKUP(A195,'[1]981800C'!$A$9:$M$306,4,FALSE)</f>
        <v>0.44978651488808963</v>
      </c>
      <c r="E195" s="249">
        <f>VLOOKUP(A195,'[1]981800C'!$A$9:$M$306,5,FALSE)</f>
        <v>0.52491678241824502</v>
      </c>
      <c r="F195" s="249">
        <f>VLOOKUP(A195,'[1]981800C'!$A$9:$M$306,6,FALSE)</f>
        <v>4.7772268001729261E-3</v>
      </c>
      <c r="G195" s="249">
        <f>VLOOKUP(A195,'[1]981800C'!$A$9:$M$306,7,FALSE)</f>
        <v>0.11572749086625209</v>
      </c>
      <c r="H195" s="249">
        <f>VLOOKUP(A195,'[1]981800C'!$A$9:$M$306,8,FALSE)</f>
        <v>7.8233659151264543E-3</v>
      </c>
      <c r="I195" s="249">
        <f>VLOOKUP(A195,'[1]981800C'!$A$9:$M$306,9,FALSE)</f>
        <v>0</v>
      </c>
      <c r="J195" s="249">
        <f>VLOOKUP(A195,'[1]981800C'!$A$9:$M$306,10,FALSE)</f>
        <v>-0.10303138088788596</v>
      </c>
      <c r="K195" s="34"/>
    </row>
    <row r="196" spans="1:11">
      <c r="A196" s="360" t="s">
        <v>340</v>
      </c>
      <c r="B196" s="359" t="s">
        <v>116</v>
      </c>
      <c r="C196" s="248" t="str">
        <f>VLOOKUP(A196,'[1]981800C'!$A$9:$M$306,3,FALSE)</f>
        <v>BL</v>
      </c>
      <c r="D196" s="249">
        <f>VLOOKUP(A196,'[1]981800C'!$A$9:$M$306,4,FALSE)</f>
        <v>0.38667109897189922</v>
      </c>
      <c r="E196" s="249">
        <f>VLOOKUP(A196,'[1]981800C'!$A$9:$M$306,5,FALSE)</f>
        <v>0.29787525757740224</v>
      </c>
      <c r="F196" s="249">
        <f>VLOOKUP(A196,'[1]981800C'!$A$9:$M$306,6,FALSE)</f>
        <v>2.0629500835419975E-2</v>
      </c>
      <c r="G196" s="249">
        <f>VLOOKUP(A196,'[1]981800C'!$A$9:$M$306,7,FALSE)</f>
        <v>7.1449785435301005E-2</v>
      </c>
      <c r="H196" s="249">
        <f>VLOOKUP(A196,'[1]981800C'!$A$9:$M$306,8,FALSE)</f>
        <v>1.9959407552601744E-2</v>
      </c>
      <c r="I196" s="249">
        <f>VLOOKUP(A196,'[1]981800C'!$A$9:$M$306,9,FALSE)</f>
        <v>0.30640750616748808</v>
      </c>
      <c r="J196" s="249">
        <f>VLOOKUP(A196,'[1]981800C'!$A$9:$M$306,10,FALSE)</f>
        <v>-0.10299255654011226</v>
      </c>
      <c r="K196" s="34"/>
    </row>
    <row r="197" spans="1:11">
      <c r="A197" s="360" t="s">
        <v>419</v>
      </c>
      <c r="B197" s="359" t="s">
        <v>179</v>
      </c>
      <c r="C197" s="248" t="str">
        <f>VLOOKUP(A197,'[1]981800C'!$A$9:$M$306,3,FALSE)</f>
        <v>BLS</v>
      </c>
      <c r="D197" s="249">
        <f>VLOOKUP(A197,'[1]981800C'!$A$9:$M$306,4,FALSE)</f>
        <v>0.46503706065888911</v>
      </c>
      <c r="E197" s="249">
        <f>VLOOKUP(A197,'[1]981800C'!$A$9:$M$306,5,FALSE)</f>
        <v>0.37143732828439896</v>
      </c>
      <c r="F197" s="249">
        <f>VLOOKUP(A197,'[1]981800C'!$A$9:$M$306,6,FALSE)</f>
        <v>7.8869901304206458E-2</v>
      </c>
      <c r="G197" s="249">
        <f>VLOOKUP(A197,'[1]981800C'!$A$9:$M$306,7,FALSE)</f>
        <v>7.6313898584477943E-2</v>
      </c>
      <c r="H197" s="249">
        <f>VLOOKUP(A197,'[1]981800C'!$A$9:$M$306,8,FALSE)</f>
        <v>3.2386626100692213E-2</v>
      </c>
      <c r="I197" s="249">
        <f>VLOOKUP(A197,'[1]981800C'!$A$9:$M$306,9,FALSE)</f>
        <v>7.6983139895460989E-2</v>
      </c>
      <c r="J197" s="249">
        <f>VLOOKUP(A197,'[1]981800C'!$A$9:$M$306,10,FALSE)</f>
        <v>-0.10102795482812565</v>
      </c>
      <c r="K197" s="34"/>
    </row>
    <row r="198" spans="1:11">
      <c r="A198" s="360" t="s">
        <v>505</v>
      </c>
      <c r="B198" s="359" t="s">
        <v>41</v>
      </c>
      <c r="C198" s="248" t="str">
        <f>VLOOKUP(A198,'[1]981800C'!$A$9:$M$306,3,FALSE)</f>
        <v>BL</v>
      </c>
      <c r="D198" s="249">
        <f>VLOOKUP(A198,'[1]981800C'!$A$9:$M$306,4,FALSE)</f>
        <v>0.45980129278538984</v>
      </c>
      <c r="E198" s="249">
        <f>VLOOKUP(A198,'[1]981800C'!$A$9:$M$306,5,FALSE)</f>
        <v>0.49631322674380701</v>
      </c>
      <c r="F198" s="249">
        <f>VLOOKUP(A198,'[1]981800C'!$A$9:$M$306,6,FALSE)</f>
        <v>2.4162652264214709E-2</v>
      </c>
      <c r="G198" s="249">
        <f>VLOOKUP(A198,'[1]981800C'!$A$9:$M$306,7,FALSE)</f>
        <v>8.7041173848378617E-2</v>
      </c>
      <c r="H198" s="249">
        <f>VLOOKUP(A198,'[1]981800C'!$A$9:$M$306,8,FALSE)</f>
        <v>2.3191665329133922E-2</v>
      </c>
      <c r="I198" s="249">
        <f>VLOOKUP(A198,'[1]981800C'!$A$9:$M$306,9,FALSE)</f>
        <v>9.6731230003351577E-3</v>
      </c>
      <c r="J198" s="249">
        <f>VLOOKUP(A198,'[1]981800C'!$A$9:$M$306,10,FALSE)</f>
        <v>-0.10018313397125922</v>
      </c>
      <c r="K198" s="34"/>
    </row>
    <row r="199" spans="1:11">
      <c r="A199" s="360" t="s">
        <v>577</v>
      </c>
      <c r="B199" s="359" t="s">
        <v>281</v>
      </c>
      <c r="C199" s="248" t="str">
        <f>VLOOKUP(A199,'[1]981800C'!$A$9:$M$306,3,FALSE)</f>
        <v>BL</v>
      </c>
      <c r="D199" s="249">
        <f>VLOOKUP(A199,'[1]981800C'!$A$9:$M$306,4,FALSE)</f>
        <v>0.46492867761107515</v>
      </c>
      <c r="E199" s="249">
        <f>VLOOKUP(A199,'[1]981800C'!$A$9:$M$306,5,FALSE)</f>
        <v>0.48051148315983966</v>
      </c>
      <c r="F199" s="249">
        <f>VLOOKUP(A199,'[1]981800C'!$A$9:$M$306,6,FALSE)</f>
        <v>3.6725463136681832E-2</v>
      </c>
      <c r="G199" s="249">
        <f>VLOOKUP(A199,'[1]981800C'!$A$9:$M$306,7,FALSE)</f>
        <v>9.646487157820316E-2</v>
      </c>
      <c r="H199" s="249">
        <f>VLOOKUP(A199,'[1]981800C'!$A$9:$M$306,8,FALSE)</f>
        <v>1.6012758392274326E-2</v>
      </c>
      <c r="I199" s="249">
        <f>VLOOKUP(A199,'[1]981800C'!$A$9:$M$306,9,FALSE)</f>
        <v>0</v>
      </c>
      <c r="J199" s="249">
        <f>VLOOKUP(A199,'[1]981800C'!$A$9:$M$306,10,FALSE)</f>
        <v>-9.4643253878074152E-2</v>
      </c>
      <c r="K199" s="34"/>
    </row>
    <row r="200" spans="1:11">
      <c r="A200" s="360" t="s">
        <v>496</v>
      </c>
      <c r="B200" s="359" t="s">
        <v>33</v>
      </c>
      <c r="C200" s="248" t="str">
        <f>VLOOKUP(A200,'[1]981800C'!$A$9:$M$306,3,FALSE)</f>
        <v>BL</v>
      </c>
      <c r="D200" s="249">
        <f>VLOOKUP(A200,'[1]981800C'!$A$9:$M$306,4,FALSE)</f>
        <v>0.43034308323373049</v>
      </c>
      <c r="E200" s="249">
        <f>VLOOKUP(A200,'[1]981800C'!$A$9:$M$306,5,FALSE)</f>
        <v>0.49678719076620326</v>
      </c>
      <c r="F200" s="249">
        <f>VLOOKUP(A200,'[1]981800C'!$A$9:$M$306,6,FALSE)</f>
        <v>3.7053833516777337E-2</v>
      </c>
      <c r="G200" s="249">
        <f>VLOOKUP(A200,'[1]981800C'!$A$9:$M$306,7,FALSE)</f>
        <v>9.1475381348713983E-2</v>
      </c>
      <c r="H200" s="249">
        <f>VLOOKUP(A200,'[1]981800C'!$A$9:$M$306,8,FALSE)</f>
        <v>2.5983830972306828E-2</v>
      </c>
      <c r="I200" s="249">
        <f>VLOOKUP(A200,'[1]981800C'!$A$9:$M$306,9,FALSE)</f>
        <v>1.2994109915522372E-2</v>
      </c>
      <c r="J200" s="249">
        <f>VLOOKUP(A200,'[1]981800C'!$A$9:$M$306,10,FALSE)</f>
        <v>-9.4637429753254412E-2</v>
      </c>
      <c r="K200" s="34"/>
    </row>
    <row r="201" spans="1:11">
      <c r="A201" s="360" t="s">
        <v>302</v>
      </c>
      <c r="B201" s="359" t="s">
        <v>77</v>
      </c>
      <c r="C201" s="248" t="str">
        <f>VLOOKUP(A201,'[1]981800C'!$A$9:$M$306,3,FALSE)</f>
        <v>BLS</v>
      </c>
      <c r="D201" s="249">
        <f>VLOOKUP(A201,'[1]981800C'!$A$9:$M$306,4,FALSE)</f>
        <v>0.49234478865570602</v>
      </c>
      <c r="E201" s="249">
        <f>VLOOKUP(A201,'[1]981800C'!$A$9:$M$306,5,FALSE)</f>
        <v>0.43895532500862339</v>
      </c>
      <c r="F201" s="249">
        <f>VLOOKUP(A201,'[1]981800C'!$A$9:$M$306,6,FALSE)</f>
        <v>3.6374745376377429E-2</v>
      </c>
      <c r="G201" s="249">
        <f>VLOOKUP(A201,'[1]981800C'!$A$9:$M$306,7,FALSE)</f>
        <v>0.10023555179342562</v>
      </c>
      <c r="H201" s="249">
        <f>VLOOKUP(A201,'[1]981800C'!$A$9:$M$306,8,FALSE)</f>
        <v>1.3385442991038415E-2</v>
      </c>
      <c r="I201" s="249">
        <f>VLOOKUP(A201,'[1]981800C'!$A$9:$M$306,9,FALSE)</f>
        <v>1.2715602820602967E-2</v>
      </c>
      <c r="J201" s="249">
        <f>VLOOKUP(A201,'[1]981800C'!$A$9:$M$306,10,FALSE)</f>
        <v>-9.4011456645773608E-2</v>
      </c>
      <c r="K201" s="34"/>
    </row>
    <row r="202" spans="1:11">
      <c r="A202" s="360" t="s">
        <v>308</v>
      </c>
      <c r="B202" s="359" t="s">
        <v>84</v>
      </c>
      <c r="C202" s="248" t="str">
        <f>VLOOKUP(A202,'[1]981800C'!$A$9:$M$306,3,FALSE)</f>
        <v>BLSC</v>
      </c>
      <c r="D202" s="249">
        <f>VLOOKUP(A202,'[1]981800C'!$A$9:$M$306,4,FALSE)</f>
        <v>0.40449992454940792</v>
      </c>
      <c r="E202" s="249">
        <f>VLOOKUP(A202,'[1]981800C'!$A$9:$M$306,5,FALSE)</f>
        <v>0.4305328933500141</v>
      </c>
      <c r="F202" s="249">
        <f>VLOOKUP(A202,'[1]981800C'!$A$9:$M$306,6,FALSE)</f>
        <v>0.10694978608379861</v>
      </c>
      <c r="G202" s="249">
        <f>VLOOKUP(A202,'[1]981800C'!$A$9:$M$306,7,FALSE)</f>
        <v>0.12072343730240612</v>
      </c>
      <c r="H202" s="249">
        <f>VLOOKUP(A202,'[1]981800C'!$A$9:$M$306,8,FALSE)</f>
        <v>1.9359743547765321E-2</v>
      </c>
      <c r="I202" s="249">
        <f>VLOOKUP(A202,'[1]981800C'!$A$9:$M$306,9,FALSE)</f>
        <v>8.8438744530462861E-3</v>
      </c>
      <c r="J202" s="249">
        <f>VLOOKUP(A202,'[1]981800C'!$A$9:$M$306,10,FALSE)</f>
        <v>-9.0909659286438349E-2</v>
      </c>
      <c r="K202" s="34"/>
    </row>
    <row r="203" spans="1:11">
      <c r="A203" s="360" t="s">
        <v>580</v>
      </c>
      <c r="B203" s="359" t="s">
        <v>283</v>
      </c>
      <c r="C203" s="248" t="str">
        <f>VLOOKUP(A203,'[1]981800C'!$A$9:$M$306,3,FALSE)</f>
        <v>BL</v>
      </c>
      <c r="D203" s="249">
        <f>VLOOKUP(A203,'[1]981800C'!$A$9:$M$306,4,FALSE)</f>
        <v>0.39636915367627618</v>
      </c>
      <c r="E203" s="249">
        <f>VLOOKUP(A203,'[1]981800C'!$A$9:$M$306,5,FALSE)</f>
        <v>0.37048581318302698</v>
      </c>
      <c r="F203" s="249">
        <f>VLOOKUP(A203,'[1]981800C'!$A$9:$M$306,6,FALSE)</f>
        <v>3.0831083939655255E-2</v>
      </c>
      <c r="G203" s="249">
        <f>VLOOKUP(A203,'[1]981800C'!$A$9:$M$306,7,FALSE)</f>
        <v>7.1700587653416831E-2</v>
      </c>
      <c r="H203" s="249">
        <f>VLOOKUP(A203,'[1]981800C'!$A$9:$M$306,8,FALSE)</f>
        <v>2.0203312480003392E-2</v>
      </c>
      <c r="I203" s="249">
        <f>VLOOKUP(A203,'[1]981800C'!$A$9:$M$306,9,FALSE)</f>
        <v>0.19927566061943983</v>
      </c>
      <c r="J203" s="249">
        <f>VLOOKUP(A203,'[1]981800C'!$A$9:$M$306,10,FALSE)</f>
        <v>-8.8865611551818408E-2</v>
      </c>
      <c r="K203" s="34"/>
    </row>
    <row r="204" spans="1:11">
      <c r="A204" s="360" t="s">
        <v>484</v>
      </c>
      <c r="B204" s="359" t="s">
        <v>241</v>
      </c>
      <c r="C204" s="248" t="str">
        <f>VLOOKUP(A204,'[1]981800C'!$A$9:$M$306,3,FALSE)</f>
        <v>BLC</v>
      </c>
      <c r="D204" s="249">
        <f>VLOOKUP(A204,'[1]981800C'!$A$9:$M$306,4,FALSE)</f>
        <v>0.44894931950944611</v>
      </c>
      <c r="E204" s="249">
        <f>VLOOKUP(A204,'[1]981800C'!$A$9:$M$306,5,FALSE)</f>
        <v>0.48291346048913553</v>
      </c>
      <c r="F204" s="249">
        <f>VLOOKUP(A204,'[1]981800C'!$A$9:$M$306,6,FALSE)</f>
        <v>1.3134630968954111E-2</v>
      </c>
      <c r="G204" s="249">
        <f>VLOOKUP(A204,'[1]981800C'!$A$9:$M$306,7,FALSE)</f>
        <v>8.6518339231139232E-2</v>
      </c>
      <c r="H204" s="249">
        <f>VLOOKUP(A204,'[1]981800C'!$A$9:$M$306,8,FALSE)</f>
        <v>5.5727031189481864E-2</v>
      </c>
      <c r="I204" s="249">
        <f>VLOOKUP(A204,'[1]981800C'!$A$9:$M$306,9,FALSE)</f>
        <v>1.5693959599587014E-3</v>
      </c>
      <c r="J204" s="249">
        <f>VLOOKUP(A204,'[1]981800C'!$A$9:$M$306,10,FALSE)</f>
        <v>-8.8812177348115542E-2</v>
      </c>
      <c r="K204" s="34"/>
    </row>
    <row r="205" spans="1:11">
      <c r="A205" s="360" t="s">
        <v>523</v>
      </c>
      <c r="B205" s="359" t="s">
        <v>52</v>
      </c>
      <c r="C205" s="248" t="str">
        <f>VLOOKUP(A205,'[1]981800C'!$A$9:$M$306,3,FALSE)</f>
        <v>BL</v>
      </c>
      <c r="D205" s="249">
        <f>VLOOKUP(A205,'[1]981800C'!$A$9:$M$306,4,FALSE)</f>
        <v>0.45059133091963788</v>
      </c>
      <c r="E205" s="249">
        <f>VLOOKUP(A205,'[1]981800C'!$A$9:$M$306,5,FALSE)</f>
        <v>0.51835843803955006</v>
      </c>
      <c r="F205" s="249">
        <f>VLOOKUP(A205,'[1]981800C'!$A$9:$M$306,6,FALSE)</f>
        <v>4.5251165860378077E-3</v>
      </c>
      <c r="G205" s="249">
        <f>VLOOKUP(A205,'[1]981800C'!$A$9:$M$306,7,FALSE)</f>
        <v>9.6113720459206783E-2</v>
      </c>
      <c r="H205" s="249">
        <f>VLOOKUP(A205,'[1]981800C'!$A$9:$M$306,8,FALSE)</f>
        <v>1.5870483822880629E-2</v>
      </c>
      <c r="I205" s="249">
        <f>VLOOKUP(A205,'[1]981800C'!$A$9:$M$306,9,FALSE)</f>
        <v>0</v>
      </c>
      <c r="J205" s="249">
        <f>VLOOKUP(A205,'[1]981800C'!$A$9:$M$306,10,FALSE)</f>
        <v>-8.5459089827313178E-2</v>
      </c>
      <c r="K205" s="34"/>
    </row>
    <row r="206" spans="1:11">
      <c r="A206" s="360" t="s">
        <v>542</v>
      </c>
      <c r="B206" s="359" t="s">
        <v>67</v>
      </c>
      <c r="C206" s="248" t="str">
        <f>VLOOKUP(A206,'[1]981800C'!$A$9:$M$306,3,FALSE)</f>
        <v>BLS</v>
      </c>
      <c r="D206" s="249">
        <f>VLOOKUP(A206,'[1]981800C'!$A$9:$M$306,4,FALSE)</f>
        <v>0.43296324469198771</v>
      </c>
      <c r="E206" s="249">
        <f>VLOOKUP(A206,'[1]981800C'!$A$9:$M$306,5,FALSE)</f>
        <v>0.48505200361462081</v>
      </c>
      <c r="F206" s="249">
        <f>VLOOKUP(A206,'[1]981800C'!$A$9:$M$306,6,FALSE)</f>
        <v>5.4874944474358978E-2</v>
      </c>
      <c r="G206" s="249">
        <f>VLOOKUP(A206,'[1]981800C'!$A$9:$M$306,7,FALSE)</f>
        <v>0.10578450840691807</v>
      </c>
      <c r="H206" s="249">
        <f>VLOOKUP(A206,'[1]981800C'!$A$9:$M$306,8,FALSE)</f>
        <v>4.2320457737674306E-3</v>
      </c>
      <c r="I206" s="249">
        <f>VLOOKUP(A206,'[1]981800C'!$A$9:$M$306,9,FALSE)</f>
        <v>2.4264674211544397E-3</v>
      </c>
      <c r="J206" s="249">
        <f>VLOOKUP(A206,'[1]981800C'!$A$9:$M$306,10,FALSE)</f>
        <v>-8.5333214382807263E-2</v>
      </c>
      <c r="K206" s="34"/>
    </row>
    <row r="207" spans="1:11">
      <c r="A207" s="360" t="s">
        <v>327</v>
      </c>
      <c r="B207" s="359" t="s">
        <v>102</v>
      </c>
      <c r="C207" s="248" t="str">
        <f>VLOOKUP(A207,'[1]981800C'!$A$9:$M$306,3,FALSE)</f>
        <v>BLC</v>
      </c>
      <c r="D207" s="249">
        <f>VLOOKUP(A207,'[1]981800C'!$A$9:$M$306,4,FALSE)</f>
        <v>0.4801903728939429</v>
      </c>
      <c r="E207" s="249">
        <f>VLOOKUP(A207,'[1]981800C'!$A$9:$M$306,5,FALSE)</f>
        <v>0.44276744293631037</v>
      </c>
      <c r="F207" s="249">
        <f>VLOOKUP(A207,'[1]981800C'!$A$9:$M$306,6,FALSE)</f>
        <v>6.297998887528751E-2</v>
      </c>
      <c r="G207" s="249">
        <f>VLOOKUP(A207,'[1]981800C'!$A$9:$M$306,7,FALSE)</f>
        <v>8.7241783841920689E-2</v>
      </c>
      <c r="H207" s="249">
        <f>VLOOKUP(A207,'[1]981800C'!$A$9:$M$306,8,FALSE)</f>
        <v>2.6545719291988638E-3</v>
      </c>
      <c r="I207" s="249">
        <f>VLOOKUP(A207,'[1]981800C'!$A$9:$M$306,9,FALSE)</f>
        <v>9.4873369303619635E-3</v>
      </c>
      <c r="J207" s="249">
        <f>VLOOKUP(A207,'[1]981800C'!$A$9:$M$306,10,FALSE)</f>
        <v>-8.532149740702219E-2</v>
      </c>
      <c r="K207" s="34"/>
    </row>
    <row r="208" spans="1:11">
      <c r="A208" s="360" t="s">
        <v>411</v>
      </c>
      <c r="B208" s="359" t="s">
        <v>171</v>
      </c>
      <c r="C208" s="248" t="str">
        <f>VLOOKUP(A208,'[1]981800C'!$A$9:$M$306,3,FALSE)</f>
        <v>BL</v>
      </c>
      <c r="D208" s="249">
        <f>VLOOKUP(A208,'[1]981800C'!$A$9:$M$306,4,FALSE)</f>
        <v>0.36846338222201369</v>
      </c>
      <c r="E208" s="249">
        <f>VLOOKUP(A208,'[1]981800C'!$A$9:$M$306,5,FALSE)</f>
        <v>0.55944956683794922</v>
      </c>
      <c r="F208" s="249">
        <f>VLOOKUP(A208,'[1]981800C'!$A$9:$M$306,6,FALSE)</f>
        <v>5.7154288433671083E-2</v>
      </c>
      <c r="G208" s="249">
        <f>VLOOKUP(A208,'[1]981800C'!$A$9:$M$306,7,FALSE)</f>
        <v>8.3729131486434405E-2</v>
      </c>
      <c r="H208" s="249">
        <f>VLOOKUP(A208,'[1]981800C'!$A$9:$M$306,8,FALSE)</f>
        <v>1.4837558653224593E-2</v>
      </c>
      <c r="I208" s="249">
        <f>VLOOKUP(A208,'[1]981800C'!$A$9:$M$306,9,FALSE)</f>
        <v>0</v>
      </c>
      <c r="J208" s="249">
        <f>VLOOKUP(A208,'[1]981800C'!$A$9:$M$306,10,FALSE)</f>
        <v>-8.3633927633292929E-2</v>
      </c>
      <c r="K208" s="34"/>
    </row>
    <row r="209" spans="1:11">
      <c r="A209" s="360" t="s">
        <v>422</v>
      </c>
      <c r="B209" s="359" t="s">
        <v>182</v>
      </c>
      <c r="C209" s="248" t="str">
        <f>VLOOKUP(A209,'[1]981800C'!$A$9:$M$306,3,FALSE)</f>
        <v>BL</v>
      </c>
      <c r="D209" s="249">
        <f>VLOOKUP(A209,'[1]981800C'!$A$9:$M$306,4,FALSE)</f>
        <v>0.42308012124191663</v>
      </c>
      <c r="E209" s="249">
        <f>VLOOKUP(A209,'[1]981800C'!$A$9:$M$306,5,FALSE)</f>
        <v>0.47714890340174454</v>
      </c>
      <c r="F209" s="249">
        <f>VLOOKUP(A209,'[1]981800C'!$A$9:$M$306,6,FALSE)</f>
        <v>4.9135532230688637E-2</v>
      </c>
      <c r="G209" s="249">
        <f>VLOOKUP(A209,'[1]981800C'!$A$9:$M$306,7,FALSE)</f>
        <v>0.12330132481570528</v>
      </c>
      <c r="H209" s="249">
        <f>VLOOKUP(A209,'[1]981800C'!$A$9:$M$306,8,FALSE)</f>
        <v>8.8775644357321319E-3</v>
      </c>
      <c r="I209" s="249">
        <f>VLOOKUP(A209,'[1]981800C'!$A$9:$M$306,9,FALSE)</f>
        <v>0</v>
      </c>
      <c r="J209" s="249">
        <f>VLOOKUP(A209,'[1]981800C'!$A$9:$M$306,10,FALSE)</f>
        <v>-8.1543446125787053E-2</v>
      </c>
      <c r="K209" s="34"/>
    </row>
    <row r="210" spans="1:11">
      <c r="A210" s="360" t="s">
        <v>457</v>
      </c>
      <c r="B210" s="359" t="s">
        <v>215</v>
      </c>
      <c r="C210" s="248" t="str">
        <f>VLOOKUP(A210,'[1]981800C'!$A$9:$M$306,3,FALSE)</f>
        <v>BL</v>
      </c>
      <c r="D210" s="249">
        <f>VLOOKUP(A210,'[1]981800C'!$A$9:$M$306,4,FALSE)</f>
        <v>0.47856887413047683</v>
      </c>
      <c r="E210" s="249">
        <f>VLOOKUP(A210,'[1]981800C'!$A$9:$M$306,5,FALSE)</f>
        <v>0.46311976939043531</v>
      </c>
      <c r="F210" s="249">
        <f>VLOOKUP(A210,'[1]981800C'!$A$9:$M$306,6,FALSE)</f>
        <v>1.7367066849300658E-2</v>
      </c>
      <c r="G210" s="249">
        <f>VLOOKUP(A210,'[1]981800C'!$A$9:$M$306,7,FALSE)</f>
        <v>8.7555022040697345E-2</v>
      </c>
      <c r="H210" s="249">
        <f>VLOOKUP(A210,'[1]981800C'!$A$9:$M$306,8,FALSE)</f>
        <v>3.4542705176130763E-2</v>
      </c>
      <c r="I210" s="249">
        <f>VLOOKUP(A210,'[1]981800C'!$A$9:$M$306,9,FALSE)</f>
        <v>0</v>
      </c>
      <c r="J210" s="249">
        <f>VLOOKUP(A210,'[1]981800C'!$A$9:$M$306,10,FALSE)</f>
        <v>-8.1153437587040841E-2</v>
      </c>
      <c r="K210" s="34"/>
    </row>
    <row r="211" spans="1:11">
      <c r="A211" s="360" t="s">
        <v>552</v>
      </c>
      <c r="B211" s="359" t="s">
        <v>258</v>
      </c>
      <c r="C211" s="248" t="str">
        <f>VLOOKUP(A211,'[1]981800C'!$A$9:$M$306,3,FALSE)</f>
        <v>BLS</v>
      </c>
      <c r="D211" s="249">
        <f>VLOOKUP(A211,'[1]981800C'!$A$9:$M$306,4,FALSE)</f>
        <v>0.43477071273374424</v>
      </c>
      <c r="E211" s="249">
        <f>VLOOKUP(A211,'[1]981800C'!$A$9:$M$306,5,FALSE)</f>
        <v>0.50107512863581105</v>
      </c>
      <c r="F211" s="249">
        <f>VLOOKUP(A211,'[1]981800C'!$A$9:$M$306,6,FALSE)</f>
        <v>3.6662300216566454E-2</v>
      </c>
      <c r="G211" s="249">
        <f>VLOOKUP(A211,'[1]981800C'!$A$9:$M$306,7,FALSE)</f>
        <v>9.6523225980627098E-2</v>
      </c>
      <c r="H211" s="249">
        <f>VLOOKUP(A211,'[1]981800C'!$A$9:$M$306,8,FALSE)</f>
        <v>6.6688090530206317E-3</v>
      </c>
      <c r="I211" s="249">
        <f>VLOOKUP(A211,'[1]981800C'!$A$9:$M$306,9,FALSE)</f>
        <v>3.0384700342851946E-3</v>
      </c>
      <c r="J211" s="249">
        <f>VLOOKUP(A211,'[1]981800C'!$A$9:$M$306,10,FALSE)</f>
        <v>-7.873864665405482E-2</v>
      </c>
      <c r="K211" s="34"/>
    </row>
    <row r="212" spans="1:11">
      <c r="A212" s="360" t="s">
        <v>307</v>
      </c>
      <c r="B212" s="359" t="s">
        <v>83</v>
      </c>
      <c r="C212" s="248" t="str">
        <f>VLOOKUP(A212,'[1]981800C'!$A$9:$M$306,3,FALSE)</f>
        <v>BLS</v>
      </c>
      <c r="D212" s="249">
        <f>VLOOKUP(A212,'[1]981800C'!$A$9:$M$306,4,FALSE)</f>
        <v>0.43766346191363431</v>
      </c>
      <c r="E212" s="249">
        <f>VLOOKUP(A212,'[1]981800C'!$A$9:$M$306,5,FALSE)</f>
        <v>0.49516112604279389</v>
      </c>
      <c r="F212" s="249">
        <f>VLOOKUP(A212,'[1]981800C'!$A$9:$M$306,6,FALSE)</f>
        <v>3.5388800752192681E-2</v>
      </c>
      <c r="G212" s="249">
        <f>VLOOKUP(A212,'[1]981800C'!$A$9:$M$306,7,FALSE)</f>
        <v>0.10394410789512323</v>
      </c>
      <c r="H212" s="249">
        <f>VLOOKUP(A212,'[1]981800C'!$A$9:$M$306,8,FALSE)</f>
        <v>6.0742750383809023E-3</v>
      </c>
      <c r="I212" s="249">
        <f>VLOOKUP(A212,'[1]981800C'!$A$9:$M$306,9,FALSE)</f>
        <v>0</v>
      </c>
      <c r="J212" s="249">
        <f>VLOOKUP(A212,'[1]981800C'!$A$9:$M$306,10,FALSE)</f>
        <v>-7.8231771642124831E-2</v>
      </c>
      <c r="K212" s="34"/>
    </row>
    <row r="213" spans="1:11">
      <c r="A213" s="360" t="s">
        <v>568</v>
      </c>
      <c r="B213" s="359" t="s">
        <v>273</v>
      </c>
      <c r="C213" s="248" t="str">
        <f>VLOOKUP(A213,'[1]981800C'!$A$9:$M$306,3,FALSE)</f>
        <v>BL</v>
      </c>
      <c r="D213" s="249">
        <f>VLOOKUP(A213,'[1]981800C'!$A$9:$M$306,4,FALSE)</f>
        <v>0.53592151727550907</v>
      </c>
      <c r="E213" s="249">
        <f>VLOOKUP(A213,'[1]981800C'!$A$9:$M$306,5,FALSE)</f>
        <v>0.42763842836775368</v>
      </c>
      <c r="F213" s="249">
        <f>VLOOKUP(A213,'[1]981800C'!$A$9:$M$306,6,FALSE)</f>
        <v>1.5053414293123273E-3</v>
      </c>
      <c r="G213" s="249">
        <f>VLOOKUP(A213,'[1]981800C'!$A$9:$M$306,7,FALSE)</f>
        <v>0.10838734958194197</v>
      </c>
      <c r="H213" s="249">
        <f>VLOOKUP(A213,'[1]981800C'!$A$9:$M$306,8,FALSE)</f>
        <v>4.7527457431341333E-3</v>
      </c>
      <c r="I213" s="249">
        <f>VLOOKUP(A213,'[1]981800C'!$A$9:$M$306,9,FALSE)</f>
        <v>0</v>
      </c>
      <c r="J213" s="249">
        <f>VLOOKUP(A213,'[1]981800C'!$A$9:$M$306,10,FALSE)</f>
        <v>-7.8205382397651194E-2</v>
      </c>
      <c r="K213" s="34"/>
    </row>
    <row r="214" spans="1:11">
      <c r="A214" s="360" t="s">
        <v>563</v>
      </c>
      <c r="B214" s="359" t="s">
        <v>268</v>
      </c>
      <c r="C214" s="248" t="str">
        <f>VLOOKUP(A214,'[1]981800C'!$A$9:$M$306,3,FALSE)</f>
        <v>BLS</v>
      </c>
      <c r="D214" s="249">
        <f>VLOOKUP(A214,'[1]981800C'!$A$9:$M$306,4,FALSE)</f>
        <v>0.37659307323110042</v>
      </c>
      <c r="E214" s="249">
        <f>VLOOKUP(A214,'[1]981800C'!$A$9:$M$306,5,FALSE)</f>
        <v>0.55028912098461469</v>
      </c>
      <c r="F214" s="249">
        <f>VLOOKUP(A214,'[1]981800C'!$A$9:$M$306,6,FALSE)</f>
        <v>1.7468949662920792E-2</v>
      </c>
      <c r="G214" s="249">
        <f>VLOOKUP(A214,'[1]981800C'!$A$9:$M$306,7,FALSE)</f>
        <v>9.6832245400709449E-2</v>
      </c>
      <c r="H214" s="249">
        <f>VLOOKUP(A214,'[1]981800C'!$A$9:$M$306,8,FALSE)</f>
        <v>1.0344886968640299E-2</v>
      </c>
      <c r="I214" s="249">
        <f>VLOOKUP(A214,'[1]981800C'!$A$9:$M$306,9,FALSE)</f>
        <v>2.1344611748817011E-2</v>
      </c>
      <c r="J214" s="249">
        <f>VLOOKUP(A214,'[1]981800C'!$A$9:$M$306,10,FALSE)</f>
        <v>-7.2872887996802721E-2</v>
      </c>
      <c r="K214" s="34"/>
    </row>
    <row r="215" spans="1:11">
      <c r="A215" s="360" t="s">
        <v>408</v>
      </c>
      <c r="B215" s="359" t="s">
        <v>168</v>
      </c>
      <c r="C215" s="248" t="str">
        <f>VLOOKUP(A215,'[1]981800C'!$A$9:$M$306,3,FALSE)</f>
        <v>BL</v>
      </c>
      <c r="D215" s="249">
        <f>VLOOKUP(A215,'[1]981800C'!$A$9:$M$306,4,FALSE)</f>
        <v>0.43309989550746841</v>
      </c>
      <c r="E215" s="249">
        <f>VLOOKUP(A215,'[1]981800C'!$A$9:$M$306,5,FALSE)</f>
        <v>0.53371527904022131</v>
      </c>
      <c r="F215" s="249">
        <f>VLOOKUP(A215,'[1]981800C'!$A$9:$M$306,6,FALSE)</f>
        <v>7.6413352033568628E-4</v>
      </c>
      <c r="G215" s="249">
        <f>VLOOKUP(A215,'[1]981800C'!$A$9:$M$306,7,FALSE)</f>
        <v>7.6610091867145597E-2</v>
      </c>
      <c r="H215" s="249">
        <f>VLOOKUP(A215,'[1]981800C'!$A$9:$M$306,8,FALSE)</f>
        <v>1.5880442806868334E-2</v>
      </c>
      <c r="I215" s="249">
        <f>VLOOKUP(A215,'[1]981800C'!$A$9:$M$306,9,FALSE)</f>
        <v>1.1800278423485548E-2</v>
      </c>
      <c r="J215" s="249">
        <f>VLOOKUP(A215,'[1]981800C'!$A$9:$M$306,10,FALSE)</f>
        <v>-7.1870121165524825E-2</v>
      </c>
      <c r="K215" s="34"/>
    </row>
    <row r="216" spans="1:11">
      <c r="A216" s="360" t="s">
        <v>399</v>
      </c>
      <c r="B216" s="359" t="s">
        <v>159</v>
      </c>
      <c r="C216" s="248" t="str">
        <f>VLOOKUP(A216,'[1]981800C'!$A$9:$M$306,3,FALSE)</f>
        <v>LC</v>
      </c>
      <c r="D216" s="249">
        <f>VLOOKUP(A216,'[1]981800C'!$A$9:$M$306,4,FALSE)</f>
        <v>0.47733940065380126</v>
      </c>
      <c r="E216" s="249">
        <f>VLOOKUP(A216,'[1]981800C'!$A$9:$M$306,5,FALSE)</f>
        <v>0.39105822957054021</v>
      </c>
      <c r="F216" s="249">
        <f>VLOOKUP(A216,'[1]981800C'!$A$9:$M$306,6,FALSE)</f>
        <v>3.7178531095101573E-2</v>
      </c>
      <c r="G216" s="249">
        <f>VLOOKUP(A216,'[1]981800C'!$A$9:$M$306,7,FALSE)</f>
        <v>8.9872861071014484E-2</v>
      </c>
      <c r="H216" s="249">
        <f>VLOOKUP(A216,'[1]981800C'!$A$9:$M$306,8,FALSE)</f>
        <v>7.6383458711194216E-2</v>
      </c>
      <c r="I216" s="249">
        <f>VLOOKUP(A216,'[1]981800C'!$A$9:$M$306,9,FALSE)</f>
        <v>0</v>
      </c>
      <c r="J216" s="249">
        <f>VLOOKUP(A216,'[1]981800C'!$A$9:$M$306,10,FALSE)</f>
        <v>-7.1832481101651677E-2</v>
      </c>
      <c r="K216" s="34"/>
    </row>
    <row r="217" spans="1:11">
      <c r="A217" s="360" t="s">
        <v>438</v>
      </c>
      <c r="B217" s="359" t="s">
        <v>196</v>
      </c>
      <c r="C217" s="248" t="str">
        <f>VLOOKUP(A217,'[1]981800C'!$A$9:$M$306,3,FALSE)</f>
        <v>BLC</v>
      </c>
      <c r="D217" s="249">
        <f>VLOOKUP(A217,'[1]981800C'!$A$9:$M$306,4,FALSE)</f>
        <v>0.44110965993798984</v>
      </c>
      <c r="E217" s="249">
        <f>VLOOKUP(A217,'[1]981800C'!$A$9:$M$306,5,FALSE)</f>
        <v>0.50091222370426114</v>
      </c>
      <c r="F217" s="249">
        <f>VLOOKUP(A217,'[1]981800C'!$A$9:$M$306,6,FALSE)</f>
        <v>4.9654943159979639E-3</v>
      </c>
      <c r="G217" s="249">
        <f>VLOOKUP(A217,'[1]981800C'!$A$9:$M$306,7,FALSE)</f>
        <v>0.11909015888562459</v>
      </c>
      <c r="H217" s="249">
        <f>VLOOKUP(A217,'[1]981800C'!$A$9:$M$306,8,FALSE)</f>
        <v>5.0195744963627709E-3</v>
      </c>
      <c r="I217" s="249">
        <f>VLOOKUP(A217,'[1]981800C'!$A$9:$M$306,9,FALSE)</f>
        <v>0</v>
      </c>
      <c r="J217" s="249">
        <f>VLOOKUP(A217,'[1]981800C'!$A$9:$M$306,10,FALSE)</f>
        <v>-7.1097111340236593E-2</v>
      </c>
      <c r="K217" s="34"/>
    </row>
    <row r="218" spans="1:11">
      <c r="A218" s="360" t="s">
        <v>486</v>
      </c>
      <c r="B218" s="359" t="s">
        <v>243</v>
      </c>
      <c r="C218" s="248" t="str">
        <f>VLOOKUP(A218,'[1]981800C'!$A$9:$M$306,3,FALSE)</f>
        <v>BLS</v>
      </c>
      <c r="D218" s="249">
        <f>VLOOKUP(A218,'[1]981800C'!$A$9:$M$306,4,FALSE)</f>
        <v>0.40400652216717448</v>
      </c>
      <c r="E218" s="249">
        <f>VLOOKUP(A218,'[1]981800C'!$A$9:$M$306,5,FALSE)</f>
        <v>0.39515030129521511</v>
      </c>
      <c r="F218" s="249">
        <f>VLOOKUP(A218,'[1]981800C'!$A$9:$M$306,6,FALSE)</f>
        <v>4.2785702768052027E-2</v>
      </c>
      <c r="G218" s="249">
        <f>VLOOKUP(A218,'[1]981800C'!$A$9:$M$306,7,FALSE)</f>
        <v>8.908090096704499E-2</v>
      </c>
      <c r="H218" s="249">
        <f>VLOOKUP(A218,'[1]981800C'!$A$9:$M$306,8,FALSE)</f>
        <v>5.2327622612819827E-2</v>
      </c>
      <c r="I218" s="249">
        <f>VLOOKUP(A218,'[1]981800C'!$A$9:$M$306,9,FALSE)</f>
        <v>8.5103878867159435E-2</v>
      </c>
      <c r="J218" s="249">
        <f>VLOOKUP(A218,'[1]981800C'!$A$9:$M$306,10,FALSE)</f>
        <v>-6.8454928677465901E-2</v>
      </c>
      <c r="K218" s="34"/>
    </row>
    <row r="219" spans="1:11">
      <c r="A219" s="360" t="s">
        <v>436</v>
      </c>
      <c r="B219" s="359" t="s">
        <v>194</v>
      </c>
      <c r="C219" s="248" t="str">
        <f>VLOOKUP(A219,'[1]981800C'!$A$9:$M$306,3,FALSE)</f>
        <v>BLC</v>
      </c>
      <c r="D219" s="249">
        <f>VLOOKUP(A219,'[1]981800C'!$A$9:$M$306,4,FALSE)</f>
        <v>0.53929427448046741</v>
      </c>
      <c r="E219" s="249">
        <f>VLOOKUP(A219,'[1]981800C'!$A$9:$M$306,5,FALSE)</f>
        <v>0.30447017845006813</v>
      </c>
      <c r="F219" s="249">
        <f>VLOOKUP(A219,'[1]981800C'!$A$9:$M$306,6,FALSE)</f>
        <v>0.1044762574710645</v>
      </c>
      <c r="G219" s="249">
        <f>VLOOKUP(A219,'[1]981800C'!$A$9:$M$306,7,FALSE)</f>
        <v>7.7659010718952926E-2</v>
      </c>
      <c r="H219" s="249">
        <f>VLOOKUP(A219,'[1]981800C'!$A$9:$M$306,8,FALSE)</f>
        <v>4.0469135369104105E-2</v>
      </c>
      <c r="I219" s="249">
        <f>VLOOKUP(A219,'[1]981800C'!$A$9:$M$306,9,FALSE)</f>
        <v>0</v>
      </c>
      <c r="J219" s="249">
        <f>VLOOKUP(A219,'[1]981800C'!$A$9:$M$306,10,FALSE)</f>
        <v>-6.6368856489657083E-2</v>
      </c>
      <c r="K219" s="34"/>
    </row>
    <row r="220" spans="1:11">
      <c r="A220" s="360" t="s">
        <v>414</v>
      </c>
      <c r="B220" s="359" t="s">
        <v>174</v>
      </c>
      <c r="C220" s="248" t="str">
        <f>VLOOKUP(A220,'[1]981800C'!$A$9:$M$306,3,FALSE)</f>
        <v>BLS</v>
      </c>
      <c r="D220" s="249">
        <f>VLOOKUP(A220,'[1]981800C'!$A$9:$M$306,4,FALSE)</f>
        <v>0.44607906228726163</v>
      </c>
      <c r="E220" s="249">
        <f>VLOOKUP(A220,'[1]981800C'!$A$9:$M$306,5,FALSE)</f>
        <v>0.48075025574616786</v>
      </c>
      <c r="F220" s="249">
        <f>VLOOKUP(A220,'[1]981800C'!$A$9:$M$306,6,FALSE)</f>
        <v>4.4121256058332538E-2</v>
      </c>
      <c r="G220" s="249">
        <f>VLOOKUP(A220,'[1]981800C'!$A$9:$M$306,7,FALSE)</f>
        <v>7.3029024912907164E-2</v>
      </c>
      <c r="H220" s="249">
        <f>VLOOKUP(A220,'[1]981800C'!$A$9:$M$306,8,FALSE)</f>
        <v>2.0935849278512796E-2</v>
      </c>
      <c r="I220" s="249">
        <f>VLOOKUP(A220,'[1]981800C'!$A$9:$M$306,9,FALSE)</f>
        <v>0</v>
      </c>
      <c r="J220" s="249">
        <f>VLOOKUP(A220,'[1]981800C'!$A$9:$M$306,10,FALSE)</f>
        <v>-6.4915448283181965E-2</v>
      </c>
      <c r="K220" s="34"/>
    </row>
    <row r="221" spans="1:11">
      <c r="A221" s="360" t="s">
        <v>541</v>
      </c>
      <c r="B221" s="359" t="s">
        <v>66</v>
      </c>
      <c r="C221" s="248" t="str">
        <f>VLOOKUP(A221,'[1]981800C'!$A$9:$M$306,3,FALSE)</f>
        <v>BLS</v>
      </c>
      <c r="D221" s="249">
        <f>VLOOKUP(A221,'[1]981800C'!$A$9:$M$306,4,FALSE)</f>
        <v>0.44099301741081087</v>
      </c>
      <c r="E221" s="249">
        <f>VLOOKUP(A221,'[1]981800C'!$A$9:$M$306,5,FALSE)</f>
        <v>0.48848730724875122</v>
      </c>
      <c r="F221" s="249">
        <f>VLOOKUP(A221,'[1]981800C'!$A$9:$M$306,6,FALSE)</f>
        <v>3.4029014947692983E-2</v>
      </c>
      <c r="G221" s="249">
        <f>VLOOKUP(A221,'[1]981800C'!$A$9:$M$306,7,FALSE)</f>
        <v>9.1898707657542808E-2</v>
      </c>
      <c r="H221" s="249">
        <f>VLOOKUP(A221,'[1]981800C'!$A$9:$M$306,8,FALSE)</f>
        <v>9.3049026735950741E-3</v>
      </c>
      <c r="I221" s="249">
        <f>VLOOKUP(A221,'[1]981800C'!$A$9:$M$306,9,FALSE)</f>
        <v>0</v>
      </c>
      <c r="J221" s="249">
        <f>VLOOKUP(A221,'[1]981800C'!$A$9:$M$306,10,FALSE)</f>
        <v>-6.471294993839305E-2</v>
      </c>
      <c r="K221" s="34"/>
    </row>
    <row r="222" spans="1:11">
      <c r="A222" s="360" t="s">
        <v>485</v>
      </c>
      <c r="B222" s="359" t="s">
        <v>242</v>
      </c>
      <c r="C222" s="248" t="str">
        <f>VLOOKUP(A222,'[1]981800C'!$A$9:$M$306,3,FALSE)</f>
        <v>BLSC</v>
      </c>
      <c r="D222" s="249">
        <f>VLOOKUP(A222,'[1]981800C'!$A$9:$M$306,4,FALSE)</f>
        <v>0.48136935546308135</v>
      </c>
      <c r="E222" s="249">
        <f>VLOOKUP(A222,'[1]981800C'!$A$9:$M$306,5,FALSE)</f>
        <v>0.4490233762028194</v>
      </c>
      <c r="F222" s="249">
        <f>VLOOKUP(A222,'[1]981800C'!$A$9:$M$306,6,FALSE)</f>
        <v>3.1812254228007771E-2</v>
      </c>
      <c r="G222" s="249">
        <f>VLOOKUP(A222,'[1]981800C'!$A$9:$M$306,7,FALSE)</f>
        <v>8.8643019235558465E-2</v>
      </c>
      <c r="H222" s="249">
        <f>VLOOKUP(A222,'[1]981800C'!$A$9:$M$306,8,FALSE)</f>
        <v>1.3824075124744479E-2</v>
      </c>
      <c r="I222" s="249">
        <f>VLOOKUP(A222,'[1]981800C'!$A$9:$M$306,9,FALSE)</f>
        <v>0</v>
      </c>
      <c r="J222" s="249">
        <f>VLOOKUP(A222,'[1]981800C'!$A$9:$M$306,10,FALSE)</f>
        <v>-6.4672080254211686E-2</v>
      </c>
      <c r="K222" s="34"/>
    </row>
    <row r="223" spans="1:11">
      <c r="A223" s="360" t="s">
        <v>521</v>
      </c>
      <c r="B223" s="359" t="s">
        <v>50</v>
      </c>
      <c r="C223" s="248" t="str">
        <f>VLOOKUP(A223,'[1]981800C'!$A$9:$M$306,3,FALSE)</f>
        <v>BL</v>
      </c>
      <c r="D223" s="249">
        <f>VLOOKUP(A223,'[1]981800C'!$A$9:$M$306,4,FALSE)</f>
        <v>0.44023820571054845</v>
      </c>
      <c r="E223" s="249">
        <f>VLOOKUP(A223,'[1]981800C'!$A$9:$M$306,5,FALSE)</f>
        <v>0.47011890055994932</v>
      </c>
      <c r="F223" s="249">
        <f>VLOOKUP(A223,'[1]981800C'!$A$9:$M$306,6,FALSE)</f>
        <v>4.2347304327853344E-2</v>
      </c>
      <c r="G223" s="249">
        <f>VLOOKUP(A223,'[1]981800C'!$A$9:$M$306,7,FALSE)</f>
        <v>9.755614830455836E-2</v>
      </c>
      <c r="H223" s="249">
        <f>VLOOKUP(A223,'[1]981800C'!$A$9:$M$306,8,FALSE)</f>
        <v>1.1184618003009811E-2</v>
      </c>
      <c r="I223" s="249">
        <f>VLOOKUP(A223,'[1]981800C'!$A$9:$M$306,9,FALSE)</f>
        <v>0</v>
      </c>
      <c r="J223" s="249">
        <f>VLOOKUP(A223,'[1]981800C'!$A$9:$M$306,10,FALSE)</f>
        <v>-6.1445176905919226E-2</v>
      </c>
      <c r="K223" s="34"/>
    </row>
    <row r="224" spans="1:11">
      <c r="A224" s="360" t="s">
        <v>432</v>
      </c>
      <c r="B224" s="359" t="s">
        <v>190</v>
      </c>
      <c r="C224" s="248" t="str">
        <f>VLOOKUP(A224,'[1]981800C'!$A$9:$M$306,3,FALSE)</f>
        <v>BLC</v>
      </c>
      <c r="D224" s="249">
        <f>VLOOKUP(A224,'[1]981800C'!$A$9:$M$306,4,FALSE)</f>
        <v>0.50343689399547553</v>
      </c>
      <c r="E224" s="249">
        <f>VLOOKUP(A224,'[1]981800C'!$A$9:$M$306,5,FALSE)</f>
        <v>0.40775176958584031</v>
      </c>
      <c r="F224" s="249">
        <f>VLOOKUP(A224,'[1]981800C'!$A$9:$M$306,6,FALSE)</f>
        <v>4.4641602611791086E-2</v>
      </c>
      <c r="G224" s="249">
        <f>VLOOKUP(A224,'[1]981800C'!$A$9:$M$306,7,FALSE)</f>
        <v>9.2993594558260534E-2</v>
      </c>
      <c r="H224" s="249">
        <f>VLOOKUP(A224,'[1]981800C'!$A$9:$M$306,8,FALSE)</f>
        <v>1.2574600593671222E-2</v>
      </c>
      <c r="I224" s="249">
        <f>VLOOKUP(A224,'[1]981800C'!$A$9:$M$306,9,FALSE)</f>
        <v>0</v>
      </c>
      <c r="J224" s="249">
        <f>VLOOKUP(A224,'[1]981800C'!$A$9:$M$306,10,FALSE)</f>
        <v>-6.1398461345038936E-2</v>
      </c>
      <c r="K224" s="34"/>
    </row>
    <row r="225" spans="1:11">
      <c r="A225" s="360" t="s">
        <v>548</v>
      </c>
      <c r="B225" s="359" t="s">
        <v>254</v>
      </c>
      <c r="C225" s="248" t="str">
        <f>VLOOKUP(A225,'[1]981800C'!$A$9:$M$306,3,FALSE)</f>
        <v>BLC</v>
      </c>
      <c r="D225" s="249">
        <f>VLOOKUP(A225,'[1]981800C'!$A$9:$M$306,4,FALSE)</f>
        <v>0.45790780141418314</v>
      </c>
      <c r="E225" s="249">
        <f>VLOOKUP(A225,'[1]981800C'!$A$9:$M$306,5,FALSE)</f>
        <v>0.44072241940374585</v>
      </c>
      <c r="F225" s="249">
        <f>VLOOKUP(A225,'[1]981800C'!$A$9:$M$306,6,FALSE)</f>
        <v>6.6791361917516905E-3</v>
      </c>
      <c r="G225" s="249">
        <f>VLOOKUP(A225,'[1]981800C'!$A$9:$M$306,7,FALSE)</f>
        <v>0.10258228670362199</v>
      </c>
      <c r="H225" s="249">
        <f>VLOOKUP(A225,'[1]981800C'!$A$9:$M$306,8,FALSE)</f>
        <v>5.2999842958756219E-2</v>
      </c>
      <c r="I225" s="249">
        <f>VLOOKUP(A225,'[1]981800C'!$A$9:$M$306,9,FALSE)</f>
        <v>0</v>
      </c>
      <c r="J225" s="249">
        <f>VLOOKUP(A225,'[1]981800C'!$A$9:$M$306,10,FALSE)</f>
        <v>-6.0891486672058757E-2</v>
      </c>
      <c r="K225" s="34"/>
    </row>
    <row r="226" spans="1:11">
      <c r="A226" s="360" t="s">
        <v>453</v>
      </c>
      <c r="B226" s="359" t="s">
        <v>211</v>
      </c>
      <c r="C226" s="248" t="str">
        <f>VLOOKUP(A226,'[1]981800C'!$A$9:$M$306,3,FALSE)</f>
        <v>BL</v>
      </c>
      <c r="D226" s="249">
        <f>VLOOKUP(A226,'[1]981800C'!$A$9:$M$306,4,FALSE)</f>
        <v>0.48899610906739888</v>
      </c>
      <c r="E226" s="249">
        <f>VLOOKUP(A226,'[1]981800C'!$A$9:$M$306,5,FALSE)</f>
        <v>0.46865747664511237</v>
      </c>
      <c r="F226" s="249">
        <f>VLOOKUP(A226,'[1]981800C'!$A$9:$M$306,6,FALSE)</f>
        <v>2.0540368181209089E-4</v>
      </c>
      <c r="G226" s="249">
        <f>VLOOKUP(A226,'[1]981800C'!$A$9:$M$306,7,FALSE)</f>
        <v>9.8815902976592804E-2</v>
      </c>
      <c r="H226" s="249">
        <f>VLOOKUP(A226,'[1]981800C'!$A$9:$M$306,8,FALSE)</f>
        <v>2.8120742152845774E-3</v>
      </c>
      <c r="I226" s="249">
        <f>VLOOKUP(A226,'[1]981800C'!$A$9:$M$306,9,FALSE)</f>
        <v>0</v>
      </c>
      <c r="J226" s="249">
        <f>VLOOKUP(A226,'[1]981800C'!$A$9:$M$306,10,FALSE)</f>
        <v>-5.9486966586200729E-2</v>
      </c>
      <c r="K226" s="34"/>
    </row>
    <row r="227" spans="1:11">
      <c r="A227" s="360" t="s">
        <v>462</v>
      </c>
      <c r="B227" s="359" t="s">
        <v>220</v>
      </c>
      <c r="C227" s="248" t="str">
        <f>VLOOKUP(A227,'[1]981800C'!$A$9:$M$306,3,FALSE)</f>
        <v>BLSC</v>
      </c>
      <c r="D227" s="249">
        <f>VLOOKUP(A227,'[1]981800C'!$A$9:$M$306,4,FALSE)</f>
        <v>0.46538657977442816</v>
      </c>
      <c r="E227" s="249">
        <f>VLOOKUP(A227,'[1]981800C'!$A$9:$M$306,5,FALSE)</f>
        <v>0.37796199283247822</v>
      </c>
      <c r="F227" s="249">
        <f>VLOOKUP(A227,'[1]981800C'!$A$9:$M$306,6,FALSE)</f>
        <v>2.9406219703835949E-2</v>
      </c>
      <c r="G227" s="249">
        <f>VLOOKUP(A227,'[1]981800C'!$A$9:$M$306,7,FALSE)</f>
        <v>0.10080735218645019</v>
      </c>
      <c r="H227" s="249">
        <f>VLOOKUP(A227,'[1]981800C'!$A$9:$M$306,8,FALSE)</f>
        <v>8.3656396262761223E-2</v>
      </c>
      <c r="I227" s="249">
        <f>VLOOKUP(A227,'[1]981800C'!$A$9:$M$306,9,FALSE)</f>
        <v>0</v>
      </c>
      <c r="J227" s="249">
        <f>VLOOKUP(A227,'[1]981800C'!$A$9:$M$306,10,FALSE)</f>
        <v>-5.7218540759953834E-2</v>
      </c>
      <c r="K227" s="34"/>
    </row>
    <row r="228" spans="1:11">
      <c r="A228" s="360" t="s">
        <v>553</v>
      </c>
      <c r="B228" s="359" t="s">
        <v>259</v>
      </c>
      <c r="C228" s="248" t="str">
        <f>VLOOKUP(A228,'[1]981800C'!$A$9:$M$306,3,FALSE)</f>
        <v>BL</v>
      </c>
      <c r="D228" s="249">
        <f>VLOOKUP(A228,'[1]981800C'!$A$9:$M$306,4,FALSE)</f>
        <v>0.51960450141470116</v>
      </c>
      <c r="E228" s="249">
        <f>VLOOKUP(A228,'[1]981800C'!$A$9:$M$306,5,FALSE)</f>
        <v>0.4180438415215974</v>
      </c>
      <c r="F228" s="249">
        <f>VLOOKUP(A228,'[1]981800C'!$A$9:$M$306,6,FALSE)</f>
        <v>4.0146210758049181E-2</v>
      </c>
      <c r="G228" s="249">
        <f>VLOOKUP(A228,'[1]981800C'!$A$9:$M$306,7,FALSE)</f>
        <v>7.550046676803332E-2</v>
      </c>
      <c r="H228" s="249">
        <f>VLOOKUP(A228,'[1]981800C'!$A$9:$M$306,8,FALSE)</f>
        <v>3.5865028765204622E-3</v>
      </c>
      <c r="I228" s="249">
        <f>VLOOKUP(A228,'[1]981800C'!$A$9:$M$306,9,FALSE)</f>
        <v>0</v>
      </c>
      <c r="J228" s="249">
        <f>VLOOKUP(A228,'[1]981800C'!$A$9:$M$306,10,FALSE)</f>
        <v>-5.6881523338901528E-2</v>
      </c>
      <c r="K228" s="34"/>
    </row>
    <row r="229" spans="1:11">
      <c r="A229" s="360" t="s">
        <v>508</v>
      </c>
      <c r="B229" s="359" t="s">
        <v>249</v>
      </c>
      <c r="C229" s="248" t="str">
        <f>VLOOKUP(A229,'[1]981800C'!$A$9:$M$306,3,FALSE)</f>
        <v>BL</v>
      </c>
      <c r="D229" s="249">
        <f>VLOOKUP(A229,'[1]981800C'!$A$9:$M$306,4,FALSE)</f>
        <v>0.35688986006485518</v>
      </c>
      <c r="E229" s="249">
        <f>VLOOKUP(A229,'[1]981800C'!$A$9:$M$306,5,FALSE)</f>
        <v>0.5325967211029925</v>
      </c>
      <c r="F229" s="249">
        <f>VLOOKUP(A229,'[1]981800C'!$A$9:$M$306,6,FALSE)</f>
        <v>3.6923719437246566E-2</v>
      </c>
      <c r="G229" s="249">
        <f>VLOOKUP(A229,'[1]981800C'!$A$9:$M$306,7,FALSE)</f>
        <v>8.8932438504517014E-2</v>
      </c>
      <c r="H229" s="249">
        <f>VLOOKUP(A229,'[1]981800C'!$A$9:$M$306,8,FALSE)</f>
        <v>4.1279274463311755E-2</v>
      </c>
      <c r="I229" s="249">
        <f>VLOOKUP(A229,'[1]981800C'!$A$9:$M$306,9,FALSE)</f>
        <v>0</v>
      </c>
      <c r="J229" s="249">
        <f>VLOOKUP(A229,'[1]981800C'!$A$9:$M$306,10,FALSE)</f>
        <v>-5.6622013572923034E-2</v>
      </c>
      <c r="K229" s="34"/>
    </row>
    <row r="230" spans="1:11">
      <c r="A230" s="360" t="s">
        <v>362</v>
      </c>
      <c r="B230" s="359" t="s">
        <v>123</v>
      </c>
      <c r="C230" s="248" t="str">
        <f>VLOOKUP(A230,'[1]981800C'!$A$9:$M$306,3,FALSE)</f>
        <v>BLS</v>
      </c>
      <c r="D230" s="249">
        <f>VLOOKUP(A230,'[1]981800C'!$A$9:$M$306,4,FALSE)</f>
        <v>0.44456507178460808</v>
      </c>
      <c r="E230" s="249">
        <f>VLOOKUP(A230,'[1]981800C'!$A$9:$M$306,5,FALSE)</f>
        <v>0.45678992988424039</v>
      </c>
      <c r="F230" s="249">
        <f>VLOOKUP(A230,'[1]981800C'!$A$9:$M$306,6,FALSE)</f>
        <v>4.5207672940105824E-2</v>
      </c>
      <c r="G230" s="249">
        <f>VLOOKUP(A230,'[1]981800C'!$A$9:$M$306,7,FALSE)</f>
        <v>9.2225424224628691E-2</v>
      </c>
      <c r="H230" s="249">
        <f>VLOOKUP(A230,'[1]981800C'!$A$9:$M$306,8,FALSE)</f>
        <v>1.0081376768261791E-2</v>
      </c>
      <c r="I230" s="249">
        <f>VLOOKUP(A230,'[1]981800C'!$A$9:$M$306,9,FALSE)</f>
        <v>7.6501487249169171E-3</v>
      </c>
      <c r="J230" s="249">
        <f>VLOOKUP(A230,'[1]981800C'!$A$9:$M$306,10,FALSE)</f>
        <v>-5.6519624326761712E-2</v>
      </c>
      <c r="K230" s="34"/>
    </row>
    <row r="231" spans="1:11">
      <c r="A231" s="360" t="s">
        <v>418</v>
      </c>
      <c r="B231" s="359" t="s">
        <v>178</v>
      </c>
      <c r="C231" s="248" t="str">
        <f>VLOOKUP(A231,'[1]981800C'!$A$9:$M$306,3,FALSE)</f>
        <v>BL</v>
      </c>
      <c r="D231" s="249">
        <f>VLOOKUP(A231,'[1]981800C'!$A$9:$M$306,4,FALSE)</f>
        <v>0.41756284582935832</v>
      </c>
      <c r="E231" s="249">
        <f>VLOOKUP(A231,'[1]981800C'!$A$9:$M$306,5,FALSE)</f>
        <v>0.50196316049098</v>
      </c>
      <c r="F231" s="249">
        <f>VLOOKUP(A231,'[1]981800C'!$A$9:$M$306,6,FALSE)</f>
        <v>1.9884747679216507E-2</v>
      </c>
      <c r="G231" s="249">
        <f>VLOOKUP(A231,'[1]981800C'!$A$9:$M$306,7,FALSE)</f>
        <v>8.980372303877858E-2</v>
      </c>
      <c r="H231" s="249">
        <f>VLOOKUP(A231,'[1]981800C'!$A$9:$M$306,8,FALSE)</f>
        <v>2.6404369233824172E-2</v>
      </c>
      <c r="I231" s="249">
        <f>VLOOKUP(A231,'[1]981800C'!$A$9:$M$306,9,FALSE)</f>
        <v>0</v>
      </c>
      <c r="J231" s="249">
        <f>VLOOKUP(A231,'[1]981800C'!$A$9:$M$306,10,FALSE)</f>
        <v>-5.5618846272157636E-2</v>
      </c>
      <c r="K231" s="34"/>
    </row>
    <row r="232" spans="1:11">
      <c r="A232" s="360" t="s">
        <v>460</v>
      </c>
      <c r="B232" s="359" t="s">
        <v>218</v>
      </c>
      <c r="C232" s="248" t="str">
        <f>VLOOKUP(A232,'[1]981800C'!$A$9:$M$306,3,FALSE)</f>
        <v>BLSC</v>
      </c>
      <c r="D232" s="249">
        <f>VLOOKUP(A232,'[1]981800C'!$A$9:$M$306,4,FALSE)</f>
        <v>0.40214808674152619</v>
      </c>
      <c r="E232" s="249">
        <f>VLOOKUP(A232,'[1]981800C'!$A$9:$M$306,5,FALSE)</f>
        <v>0.3959948896630211</v>
      </c>
      <c r="F232" s="249">
        <f>VLOOKUP(A232,'[1]981800C'!$A$9:$M$306,6,FALSE)</f>
        <v>3.1424083579438655E-2</v>
      </c>
      <c r="G232" s="249">
        <f>VLOOKUP(A232,'[1]981800C'!$A$9:$M$306,7,FALSE)</f>
        <v>6.793378399183353E-2</v>
      </c>
      <c r="H232" s="249">
        <f>VLOOKUP(A232,'[1]981800C'!$A$9:$M$306,8,FALSE)</f>
        <v>8.7621087347635351E-2</v>
      </c>
      <c r="I232" s="249">
        <f>VLOOKUP(A232,'[1]981800C'!$A$9:$M$306,9,FALSE)</f>
        <v>6.827026454196411E-2</v>
      </c>
      <c r="J232" s="249">
        <f>VLOOKUP(A232,'[1]981800C'!$A$9:$M$306,10,FALSE)</f>
        <v>-5.3392195865419018E-2</v>
      </c>
      <c r="K232" s="34"/>
    </row>
    <row r="233" spans="1:11">
      <c r="A233" s="360" t="s">
        <v>412</v>
      </c>
      <c r="B233" s="359" t="s">
        <v>172</v>
      </c>
      <c r="C233" s="248" t="str">
        <f>VLOOKUP(A233,'[1]981800C'!$A$9:$M$306,3,FALSE)</f>
        <v>BLC</v>
      </c>
      <c r="D233" s="249">
        <f>VLOOKUP(A233,'[1]981800C'!$A$9:$M$306,4,FALSE)</f>
        <v>0.38370129729394742</v>
      </c>
      <c r="E233" s="249">
        <f>VLOOKUP(A233,'[1]981800C'!$A$9:$M$306,5,FALSE)</f>
        <v>0.37883104582831373</v>
      </c>
      <c r="F233" s="249">
        <f>VLOOKUP(A233,'[1]981800C'!$A$9:$M$306,6,FALSE)</f>
        <v>0.13029564952467107</v>
      </c>
      <c r="G233" s="249">
        <f>VLOOKUP(A233,'[1]981800C'!$A$9:$M$306,7,FALSE)</f>
        <v>6.9300086424585752E-2</v>
      </c>
      <c r="H233" s="249">
        <f>VLOOKUP(A233,'[1]981800C'!$A$9:$M$306,8,FALSE)</f>
        <v>9.0874052911826791E-2</v>
      </c>
      <c r="I233" s="249">
        <f>VLOOKUP(A233,'[1]981800C'!$A$9:$M$306,9,FALSE)</f>
        <v>0</v>
      </c>
      <c r="J233" s="249">
        <f>VLOOKUP(A233,'[1]981800C'!$A$9:$M$306,10,FALSE)</f>
        <v>-5.3002131983344782E-2</v>
      </c>
      <c r="K233" s="34"/>
    </row>
    <row r="234" spans="1:11">
      <c r="A234" s="360" t="s">
        <v>478</v>
      </c>
      <c r="B234" s="359" t="s">
        <v>235</v>
      </c>
      <c r="C234" s="248" t="str">
        <f>VLOOKUP(A234,'[1]981800C'!$A$9:$M$306,3,FALSE)</f>
        <v>BLS</v>
      </c>
      <c r="D234" s="249">
        <f>VLOOKUP(A234,'[1]981800C'!$A$9:$M$306,4,FALSE)</f>
        <v>0.39130086401099101</v>
      </c>
      <c r="E234" s="249">
        <f>VLOOKUP(A234,'[1]981800C'!$A$9:$M$306,5,FALSE)</f>
        <v>0.49186063840165617</v>
      </c>
      <c r="F234" s="249">
        <f>VLOOKUP(A234,'[1]981800C'!$A$9:$M$306,6,FALSE)</f>
        <v>3.0503264613781843E-2</v>
      </c>
      <c r="G234" s="249">
        <f>VLOOKUP(A234,'[1]981800C'!$A$9:$M$306,7,FALSE)</f>
        <v>9.51618439480163E-2</v>
      </c>
      <c r="H234" s="249">
        <f>VLOOKUP(A234,'[1]981800C'!$A$9:$M$306,8,FALSE)</f>
        <v>4.3065948131420624E-2</v>
      </c>
      <c r="I234" s="249">
        <f>VLOOKUP(A234,'[1]981800C'!$A$9:$M$306,9,FALSE)</f>
        <v>8.269554020001776E-4</v>
      </c>
      <c r="J234" s="249">
        <f>VLOOKUP(A234,'[1]981800C'!$A$9:$M$306,10,FALSE)</f>
        <v>-5.2719514507866098E-2</v>
      </c>
      <c r="K234" s="34"/>
    </row>
    <row r="235" spans="1:11">
      <c r="A235" s="360" t="s">
        <v>511</v>
      </c>
      <c r="B235" s="359" t="s">
        <v>252</v>
      </c>
      <c r="C235" s="248" t="str">
        <f>VLOOKUP(A235,'[1]981800C'!$A$9:$M$306,3,FALSE)</f>
        <v>BLC</v>
      </c>
      <c r="D235" s="249">
        <f>VLOOKUP(A235,'[1]981800C'!$A$9:$M$306,4,FALSE)</f>
        <v>0.4422983821065028</v>
      </c>
      <c r="E235" s="249">
        <f>VLOOKUP(A235,'[1]981800C'!$A$9:$M$306,5,FALSE)</f>
        <v>0.49255503446955334</v>
      </c>
      <c r="F235" s="249">
        <f>VLOOKUP(A235,'[1]981800C'!$A$9:$M$306,6,FALSE)</f>
        <v>5.5058411056604452E-2</v>
      </c>
      <c r="G235" s="249">
        <f>VLOOKUP(A235,'[1]981800C'!$A$9:$M$306,7,FALSE)</f>
        <v>7.7283123530123524E-2</v>
      </c>
      <c r="H235" s="249">
        <f>VLOOKUP(A235,'[1]981800C'!$A$9:$M$306,8,FALSE)</f>
        <v>-1.9723257478865979E-2</v>
      </c>
      <c r="I235" s="249">
        <f>VLOOKUP(A235,'[1]981800C'!$A$9:$M$306,9,FALSE)</f>
        <v>5.063134482619352E-3</v>
      </c>
      <c r="J235" s="249">
        <f>VLOOKUP(A235,'[1]981800C'!$A$9:$M$306,10,FALSE)</f>
        <v>-5.2534828166537519E-2</v>
      </c>
      <c r="K235" s="34"/>
    </row>
    <row r="236" spans="1:11">
      <c r="A236" s="360" t="s">
        <v>315</v>
      </c>
      <c r="B236" s="359" t="s">
        <v>91</v>
      </c>
      <c r="C236" s="248" t="str">
        <f>VLOOKUP(A236,'[1]981800C'!$A$9:$M$306,3,FALSE)</f>
        <v>BLC</v>
      </c>
      <c r="D236" s="249">
        <f>VLOOKUP(A236,'[1]981800C'!$A$9:$M$306,4,FALSE)</f>
        <v>0.42524805654292769</v>
      </c>
      <c r="E236" s="249">
        <f>VLOOKUP(A236,'[1]981800C'!$A$9:$M$306,5,FALSE)</f>
        <v>0.43604285165465573</v>
      </c>
      <c r="F236" s="249">
        <f>VLOOKUP(A236,'[1]981800C'!$A$9:$M$306,6,FALSE)</f>
        <v>5.8407365367882387E-2</v>
      </c>
      <c r="G236" s="249">
        <f>VLOOKUP(A236,'[1]981800C'!$A$9:$M$306,7,FALSE)</f>
        <v>8.5086923288336308E-2</v>
      </c>
      <c r="H236" s="249">
        <f>VLOOKUP(A236,'[1]981800C'!$A$9:$M$306,8,FALSE)</f>
        <v>2.7555447323083418E-2</v>
      </c>
      <c r="I236" s="249">
        <f>VLOOKUP(A236,'[1]981800C'!$A$9:$M$306,9,FALSE)</f>
        <v>1.6930058387889989E-2</v>
      </c>
      <c r="J236" s="249">
        <f>VLOOKUP(A236,'[1]981800C'!$A$9:$M$306,10,FALSE)</f>
        <v>-4.9270702564775525E-2</v>
      </c>
      <c r="K236" s="34"/>
    </row>
    <row r="237" spans="1:11">
      <c r="A237" s="360" t="s">
        <v>518</v>
      </c>
      <c r="B237" s="359" t="s">
        <v>47</v>
      </c>
      <c r="C237" s="248" t="str">
        <f>VLOOKUP(A237,'[1]981800C'!$A$9:$M$306,3,FALSE)</f>
        <v>BLS</v>
      </c>
      <c r="D237" s="249">
        <f>VLOOKUP(A237,'[1]981800C'!$A$9:$M$306,4,FALSE)</f>
        <v>0.42116283485499034</v>
      </c>
      <c r="E237" s="249">
        <f>VLOOKUP(A237,'[1]981800C'!$A$9:$M$306,5,FALSE)</f>
        <v>0.48868881468093611</v>
      </c>
      <c r="F237" s="249">
        <f>VLOOKUP(A237,'[1]981800C'!$A$9:$M$306,6,FALSE)</f>
        <v>3.8101746202307163E-2</v>
      </c>
      <c r="G237" s="249">
        <f>VLOOKUP(A237,'[1]981800C'!$A$9:$M$306,7,FALSE)</f>
        <v>8.3996865347248706E-2</v>
      </c>
      <c r="H237" s="249">
        <f>VLOOKUP(A237,'[1]981800C'!$A$9:$M$306,8,FALSE)</f>
        <v>8.9037334231897528E-3</v>
      </c>
      <c r="I237" s="249">
        <f>VLOOKUP(A237,'[1]981800C'!$A$9:$M$306,9,FALSE)</f>
        <v>5.6193306385432977E-3</v>
      </c>
      <c r="J237" s="249">
        <f>VLOOKUP(A237,'[1]981800C'!$A$9:$M$306,10,FALSE)</f>
        <v>-4.6473325147215319E-2</v>
      </c>
      <c r="K237" s="34"/>
    </row>
    <row r="238" spans="1:11">
      <c r="A238" s="360" t="s">
        <v>396</v>
      </c>
      <c r="B238" s="359" t="s">
        <v>156</v>
      </c>
      <c r="C238" s="248" t="str">
        <f>VLOOKUP(A238,'[1]981800C'!$A$9:$M$306,3,FALSE)</f>
        <v>BLS</v>
      </c>
      <c r="D238" s="249">
        <f>VLOOKUP(A238,'[1]981800C'!$A$9:$M$306,4,FALSE)</f>
        <v>0.37783135140302232</v>
      </c>
      <c r="E238" s="249">
        <f>VLOOKUP(A238,'[1]981800C'!$A$9:$M$306,5,FALSE)</f>
        <v>0.49754145182483006</v>
      </c>
      <c r="F238" s="249">
        <f>VLOOKUP(A238,'[1]981800C'!$A$9:$M$306,6,FALSE)</f>
        <v>4.6574134414646501E-2</v>
      </c>
      <c r="G238" s="249">
        <f>VLOOKUP(A238,'[1]981800C'!$A$9:$M$306,7,FALSE)</f>
        <v>9.925681065583028E-2</v>
      </c>
      <c r="H238" s="249">
        <f>VLOOKUP(A238,'[1]981800C'!$A$9:$M$306,8,FALSE)</f>
        <v>2.3066188936696576E-2</v>
      </c>
      <c r="I238" s="249">
        <f>VLOOKUP(A238,'[1]981800C'!$A$9:$M$306,9,FALSE)</f>
        <v>5.9419615505721703E-4</v>
      </c>
      <c r="J238" s="249">
        <f>VLOOKUP(A238,'[1]981800C'!$A$9:$M$306,10,FALSE)</f>
        <v>-4.4864133390082814E-2</v>
      </c>
      <c r="K238" s="34"/>
    </row>
    <row r="239" spans="1:11">
      <c r="A239" s="360" t="s">
        <v>338</v>
      </c>
      <c r="B239" s="359" t="s">
        <v>114</v>
      </c>
      <c r="C239" s="248" t="str">
        <f>VLOOKUP(A239,'[1]981800C'!$A$9:$M$306,3,FALSE)</f>
        <v>BLSC</v>
      </c>
      <c r="D239" s="249">
        <f>VLOOKUP(A239,'[1]981800C'!$A$9:$M$306,4,FALSE)</f>
        <v>0.37366402926213294</v>
      </c>
      <c r="E239" s="249">
        <f>VLOOKUP(A239,'[1]981800C'!$A$9:$M$306,5,FALSE)</f>
        <v>0.31161460939996638</v>
      </c>
      <c r="F239" s="249">
        <f>VLOOKUP(A239,'[1]981800C'!$A$9:$M$306,6,FALSE)</f>
        <v>0.18801717698782514</v>
      </c>
      <c r="G239" s="249">
        <f>VLOOKUP(A239,'[1]981800C'!$A$9:$M$306,7,FALSE)</f>
        <v>8.6250545264968323E-2</v>
      </c>
      <c r="H239" s="249">
        <f>VLOOKUP(A239,'[1]981800C'!$A$9:$M$306,8,FALSE)</f>
        <v>7.7681100258582741E-2</v>
      </c>
      <c r="I239" s="249">
        <f>VLOOKUP(A239,'[1]981800C'!$A$9:$M$306,9,FALSE)</f>
        <v>4.8037760172378588E-3</v>
      </c>
      <c r="J239" s="249">
        <f>VLOOKUP(A239,'[1]981800C'!$A$9:$M$306,10,FALSE)</f>
        <v>-4.2031237190713354E-2</v>
      </c>
      <c r="K239" s="34"/>
    </row>
    <row r="240" spans="1:11">
      <c r="A240" s="360" t="s">
        <v>376</v>
      </c>
      <c r="B240" s="359" t="s">
        <v>136</v>
      </c>
      <c r="C240" s="248" t="str">
        <f>VLOOKUP(A240,'[1]981800C'!$A$9:$M$306,3,FALSE)</f>
        <v>BLS</v>
      </c>
      <c r="D240" s="249">
        <f>VLOOKUP(A240,'[1]981800C'!$A$9:$M$306,4,FALSE)</f>
        <v>0.34004070049306351</v>
      </c>
      <c r="E240" s="249">
        <f>VLOOKUP(A240,'[1]981800C'!$A$9:$M$306,5,FALSE)</f>
        <v>0.48660792715001361</v>
      </c>
      <c r="F240" s="249">
        <f>VLOOKUP(A240,'[1]981800C'!$A$9:$M$306,6,FALSE)</f>
        <v>8.1796027137460113E-3</v>
      </c>
      <c r="G240" s="249">
        <f>VLOOKUP(A240,'[1]981800C'!$A$9:$M$306,7,FALSE)</f>
        <v>0.13337175280019753</v>
      </c>
      <c r="H240" s="249">
        <f>VLOOKUP(A240,'[1]981800C'!$A$9:$M$306,8,FALSE)</f>
        <v>4.8257066228249747E-2</v>
      </c>
      <c r="I240" s="249">
        <f>VLOOKUP(A240,'[1]981800C'!$A$9:$M$306,9,FALSE)</f>
        <v>2.5041353312419391E-2</v>
      </c>
      <c r="J240" s="249">
        <f>VLOOKUP(A240,'[1]981800C'!$A$9:$M$306,10,FALSE)</f>
        <v>-4.1498402697689986E-2</v>
      </c>
      <c r="K240" s="34"/>
    </row>
    <row r="241" spans="1:11">
      <c r="A241" s="360" t="s">
        <v>506</v>
      </c>
      <c r="B241" s="359" t="s">
        <v>247</v>
      </c>
      <c r="C241" s="248" t="str">
        <f>VLOOKUP(A241,'[1]981800C'!$A$9:$M$306,3,FALSE)</f>
        <v>BLSC</v>
      </c>
      <c r="D241" s="249">
        <f>VLOOKUP(A241,'[1]981800C'!$A$9:$M$306,4,FALSE)</f>
        <v>0.43651917645865351</v>
      </c>
      <c r="E241" s="249">
        <f>VLOOKUP(A241,'[1]981800C'!$A$9:$M$306,5,FALSE)</f>
        <v>0.4711593904786584</v>
      </c>
      <c r="F241" s="249">
        <f>VLOOKUP(A241,'[1]981800C'!$A$9:$M$306,6,FALSE)</f>
        <v>5.2874410233886865E-2</v>
      </c>
      <c r="G241" s="249">
        <f>VLOOKUP(A241,'[1]981800C'!$A$9:$M$306,7,FALSE)</f>
        <v>6.3446179389687496E-2</v>
      </c>
      <c r="H241" s="249">
        <f>VLOOKUP(A241,'[1]981800C'!$A$9:$M$306,8,FALSE)</f>
        <v>1.3190410885147448E-2</v>
      </c>
      <c r="I241" s="249">
        <f>VLOOKUP(A241,'[1]981800C'!$A$9:$M$306,9,FALSE)</f>
        <v>1.9260301042292964E-3</v>
      </c>
      <c r="J241" s="249">
        <f>VLOOKUP(A241,'[1]981800C'!$A$9:$M$306,10,FALSE)</f>
        <v>-3.9115597550263004E-2</v>
      </c>
      <c r="K241" s="34"/>
    </row>
    <row r="242" spans="1:11">
      <c r="A242" s="360" t="s">
        <v>328</v>
      </c>
      <c r="B242" s="359" t="s">
        <v>103</v>
      </c>
      <c r="C242" s="248" t="str">
        <f>VLOOKUP(A242,'[1]981800C'!$A$9:$M$306,3,FALSE)</f>
        <v>BLC</v>
      </c>
      <c r="D242" s="249">
        <f>VLOOKUP(A242,'[1]981800C'!$A$9:$M$306,4,FALSE)</f>
        <v>0.56380469467746375</v>
      </c>
      <c r="E242" s="249">
        <f>VLOOKUP(A242,'[1]981800C'!$A$9:$M$306,5,FALSE)</f>
        <v>0.36785670837009832</v>
      </c>
      <c r="F242" s="249">
        <f>VLOOKUP(A242,'[1]981800C'!$A$9:$M$306,6,FALSE)</f>
        <v>1.7954697683914372E-2</v>
      </c>
      <c r="G242" s="249">
        <f>VLOOKUP(A242,'[1]981800C'!$A$9:$M$306,7,FALSE)</f>
        <v>8.6722100591291901E-2</v>
      </c>
      <c r="H242" s="249">
        <f>VLOOKUP(A242,'[1]981800C'!$A$9:$M$306,8,FALSE)</f>
        <v>1.8600315467559004E-3</v>
      </c>
      <c r="I242" s="249">
        <f>VLOOKUP(A242,'[1]981800C'!$A$9:$M$306,9,FALSE)</f>
        <v>0</v>
      </c>
      <c r="J242" s="249">
        <f>VLOOKUP(A242,'[1]981800C'!$A$9:$M$306,10,FALSE)</f>
        <v>-3.8198232869524243E-2</v>
      </c>
      <c r="K242" s="34"/>
    </row>
    <row r="243" spans="1:11">
      <c r="A243" s="360" t="s">
        <v>588</v>
      </c>
      <c r="B243" s="359" t="s">
        <v>291</v>
      </c>
      <c r="C243" s="248" t="str">
        <f>VLOOKUP(A243,'[1]981800C'!$A$9:$M$306,3,FALSE)</f>
        <v>BLS</v>
      </c>
      <c r="D243" s="249">
        <f>VLOOKUP(A243,'[1]981800C'!$A$9:$M$306,4,FALSE)</f>
        <v>0.50229715833123711</v>
      </c>
      <c r="E243" s="249">
        <f>VLOOKUP(A243,'[1]981800C'!$A$9:$M$306,5,FALSE)</f>
        <v>0.39981965724099805</v>
      </c>
      <c r="F243" s="249">
        <f>VLOOKUP(A243,'[1]981800C'!$A$9:$M$306,6,FALSE)</f>
        <v>3.843016314206283E-2</v>
      </c>
      <c r="G243" s="249">
        <f>VLOOKUP(A243,'[1]981800C'!$A$9:$M$306,7,FALSE)</f>
        <v>9.2503176462249412E-2</v>
      </c>
      <c r="H243" s="249">
        <f>VLOOKUP(A243,'[1]981800C'!$A$9:$M$306,8,FALSE)</f>
        <v>4.773055393995607E-3</v>
      </c>
      <c r="I243" s="249">
        <f>VLOOKUP(A243,'[1]981800C'!$A$9:$M$306,9,FALSE)</f>
        <v>0</v>
      </c>
      <c r="J243" s="249">
        <f>VLOOKUP(A243,'[1]981800C'!$A$9:$M$306,10,FALSE)</f>
        <v>-3.782321057054297E-2</v>
      </c>
      <c r="K243" s="34"/>
    </row>
    <row r="244" spans="1:11">
      <c r="A244" s="360" t="s">
        <v>321</v>
      </c>
      <c r="B244" s="359" t="s">
        <v>97</v>
      </c>
      <c r="C244" s="248" t="str">
        <f>VLOOKUP(A244,'[1]981800C'!$A$9:$M$306,3,FALSE)</f>
        <v>BLC</v>
      </c>
      <c r="D244" s="249">
        <f>VLOOKUP(A244,'[1]981800C'!$A$9:$M$306,4,FALSE)</f>
        <v>0.46045477472516888</v>
      </c>
      <c r="E244" s="249">
        <f>VLOOKUP(A244,'[1]981800C'!$A$9:$M$306,5,FALSE)</f>
        <v>0.38175528899855438</v>
      </c>
      <c r="F244" s="249">
        <f>VLOOKUP(A244,'[1]981800C'!$A$9:$M$306,6,FALSE)</f>
        <v>8.9919611197692165E-2</v>
      </c>
      <c r="G244" s="249">
        <f>VLOOKUP(A244,'[1]981800C'!$A$9:$M$306,7,FALSE)</f>
        <v>9.8438551670956637E-2</v>
      </c>
      <c r="H244" s="249">
        <f>VLOOKUP(A244,'[1]981800C'!$A$9:$M$306,8,FALSE)</f>
        <v>0</v>
      </c>
      <c r="I244" s="249">
        <f>VLOOKUP(A244,'[1]981800C'!$A$9:$M$306,9,FALSE)</f>
        <v>5.5111772658446275E-3</v>
      </c>
      <c r="J244" s="249">
        <f>VLOOKUP(A244,'[1]981800C'!$A$9:$M$306,10,FALSE)</f>
        <v>-3.6079403858216758E-2</v>
      </c>
      <c r="K244" s="34"/>
    </row>
    <row r="245" spans="1:11">
      <c r="A245" s="360" t="s">
        <v>404</v>
      </c>
      <c r="B245" s="359" t="s">
        <v>164</v>
      </c>
      <c r="C245" s="248" t="str">
        <f>VLOOKUP(A245,'[1]981800C'!$A$9:$M$306,3,FALSE)</f>
        <v>BLS</v>
      </c>
      <c r="D245" s="249">
        <f>VLOOKUP(A245,'[1]981800C'!$A$9:$M$306,4,FALSE)</f>
        <v>0.44081133746752893</v>
      </c>
      <c r="E245" s="249">
        <f>VLOOKUP(A245,'[1]981800C'!$A$9:$M$306,5,FALSE)</f>
        <v>0.45875799666999684</v>
      </c>
      <c r="F245" s="249">
        <f>VLOOKUP(A245,'[1]981800C'!$A$9:$M$306,6,FALSE)</f>
        <v>3.8074852175896547E-2</v>
      </c>
      <c r="G245" s="249">
        <f>VLOOKUP(A245,'[1]981800C'!$A$9:$M$306,7,FALSE)</f>
        <v>7.1667763089669392E-2</v>
      </c>
      <c r="H245" s="249">
        <f>VLOOKUP(A245,'[1]981800C'!$A$9:$M$306,8,FALSE)</f>
        <v>2.5526940437411261E-2</v>
      </c>
      <c r="I245" s="249">
        <f>VLOOKUP(A245,'[1]981800C'!$A$9:$M$306,9,FALSE)</f>
        <v>0</v>
      </c>
      <c r="J245" s="249">
        <f>VLOOKUP(A245,'[1]981800C'!$A$9:$M$306,10,FALSE)</f>
        <v>-3.483888984050304E-2</v>
      </c>
      <c r="K245" s="34"/>
    </row>
    <row r="246" spans="1:11">
      <c r="A246" s="360" t="s">
        <v>520</v>
      </c>
      <c r="B246" s="359" t="s">
        <v>49</v>
      </c>
      <c r="C246" s="248" t="str">
        <f>VLOOKUP(A246,'[1]981800C'!$A$9:$M$306,3,FALSE)</f>
        <v>BL</v>
      </c>
      <c r="D246" s="249">
        <f>VLOOKUP(A246,'[1]981800C'!$A$9:$M$306,4,FALSE)</f>
        <v>0.4420942113027595</v>
      </c>
      <c r="E246" s="249">
        <f>VLOOKUP(A246,'[1]981800C'!$A$9:$M$306,5,FALSE)</f>
        <v>0.42873135786935912</v>
      </c>
      <c r="F246" s="249">
        <f>VLOOKUP(A246,'[1]981800C'!$A$9:$M$306,6,FALSE)</f>
        <v>4.420072734612731E-2</v>
      </c>
      <c r="G246" s="249">
        <f>VLOOKUP(A246,'[1]981800C'!$A$9:$M$306,7,FALSE)</f>
        <v>9.8288574856038938E-2</v>
      </c>
      <c r="H246" s="249">
        <f>VLOOKUP(A246,'[1]981800C'!$A$9:$M$306,8,FALSE)</f>
        <v>1.4368732117378918E-2</v>
      </c>
      <c r="I246" s="249">
        <f>VLOOKUP(A246,'[1]981800C'!$A$9:$M$306,9,FALSE)</f>
        <v>5.0699548877611751E-3</v>
      </c>
      <c r="J246" s="249">
        <f>VLOOKUP(A246,'[1]981800C'!$A$9:$M$306,10,FALSE)</f>
        <v>-3.2753558379424903E-2</v>
      </c>
      <c r="K246" s="34"/>
    </row>
    <row r="247" spans="1:11">
      <c r="A247" s="360" t="s">
        <v>567</v>
      </c>
      <c r="B247" s="359" t="s">
        <v>272</v>
      </c>
      <c r="C247" s="248" t="str">
        <f>VLOOKUP(A247,'[1]981800C'!$A$9:$M$306,3,FALSE)</f>
        <v>BL</v>
      </c>
      <c r="D247" s="249">
        <f>VLOOKUP(A247,'[1]981800C'!$A$9:$M$306,4,FALSE)</f>
        <v>0.42698720026831349</v>
      </c>
      <c r="E247" s="249">
        <f>VLOOKUP(A247,'[1]981800C'!$A$9:$M$306,5,FALSE)</f>
        <v>0.46056708246241457</v>
      </c>
      <c r="F247" s="249">
        <f>VLOOKUP(A247,'[1]981800C'!$A$9:$M$306,6,FALSE)</f>
        <v>3.6013132131522414E-2</v>
      </c>
      <c r="G247" s="249">
        <f>VLOOKUP(A247,'[1]981800C'!$A$9:$M$306,7,FALSE)</f>
        <v>0.10080959180316634</v>
      </c>
      <c r="H247" s="249">
        <f>VLOOKUP(A247,'[1]981800C'!$A$9:$M$306,8,FALSE)</f>
        <v>8.2249521720437514E-3</v>
      </c>
      <c r="I247" s="249">
        <f>VLOOKUP(A247,'[1]981800C'!$A$9:$M$306,9,FALSE)</f>
        <v>0</v>
      </c>
      <c r="J247" s="249">
        <f>VLOOKUP(A247,'[1]981800C'!$A$9:$M$306,10,FALSE)</f>
        <v>-3.2601958837460525E-2</v>
      </c>
      <c r="K247" s="34"/>
    </row>
    <row r="248" spans="1:11">
      <c r="A248" s="360" t="s">
        <v>560</v>
      </c>
      <c r="B248" s="359" t="s">
        <v>265</v>
      </c>
      <c r="C248" s="248" t="str">
        <f>VLOOKUP(A248,'[1]981800C'!$A$9:$M$306,3,FALSE)</f>
        <v>BL</v>
      </c>
      <c r="D248" s="249">
        <f>VLOOKUP(A248,'[1]981800C'!$A$9:$M$306,4,FALSE)</f>
        <v>0.40022241514684109</v>
      </c>
      <c r="E248" s="249">
        <f>VLOOKUP(A248,'[1]981800C'!$A$9:$M$306,5,FALSE)</f>
        <v>0.53310168983664108</v>
      </c>
      <c r="F248" s="249">
        <f>VLOOKUP(A248,'[1]981800C'!$A$9:$M$306,6,FALSE)</f>
        <v>3.6954461511322198E-3</v>
      </c>
      <c r="G248" s="249">
        <f>VLOOKUP(A248,'[1]981800C'!$A$9:$M$306,7,FALSE)</f>
        <v>9.0798333434074216E-2</v>
      </c>
      <c r="H248" s="249">
        <f>VLOOKUP(A248,'[1]981800C'!$A$9:$M$306,8,FALSE)</f>
        <v>3.3476197176057535E-3</v>
      </c>
      <c r="I248" s="249">
        <f>VLOOKUP(A248,'[1]981800C'!$A$9:$M$306,9,FALSE)</f>
        <v>0</v>
      </c>
      <c r="J248" s="249">
        <f>VLOOKUP(A248,'[1]981800C'!$A$9:$M$306,10,FALSE)</f>
        <v>-3.1165504286294398E-2</v>
      </c>
      <c r="K248" s="34"/>
    </row>
    <row r="249" spans="1:11">
      <c r="A249" s="360" t="s">
        <v>527</v>
      </c>
      <c r="B249" s="359" t="s">
        <v>656</v>
      </c>
      <c r="C249" s="248" t="str">
        <f>VLOOKUP(A249,'[1]981800C'!$A$9:$M$306,3,FALSE)</f>
        <v>BL</v>
      </c>
      <c r="D249" s="249">
        <f>VLOOKUP(A249,'[1]981800C'!$A$9:$M$306,4,FALSE)</f>
        <v>0.40541605000229247</v>
      </c>
      <c r="E249" s="249">
        <f>VLOOKUP(A249,'[1]981800C'!$A$9:$M$306,5,FALSE)</f>
        <v>0.42149790062936043</v>
      </c>
      <c r="F249" s="249">
        <f>VLOOKUP(A249,'[1]981800C'!$A$9:$M$306,6,FALSE)</f>
        <v>4.4489090685920003E-2</v>
      </c>
      <c r="G249" s="249">
        <f>VLOOKUP(A249,'[1]981800C'!$A$9:$M$306,7,FALSE)</f>
        <v>0.10803668260780977</v>
      </c>
      <c r="H249" s="249">
        <f>VLOOKUP(A249,'[1]981800C'!$A$9:$M$306,8,FALSE)</f>
        <v>1.4603233808428324E-2</v>
      </c>
      <c r="I249" s="249">
        <f>VLOOKUP(A249,'[1]981800C'!$A$9:$M$306,9,FALSE)</f>
        <v>3.4876200494624109E-2</v>
      </c>
      <c r="J249" s="249">
        <f>VLOOKUP(A249,'[1]981800C'!$A$9:$M$306,10,FALSE)</f>
        <v>-2.8919158228435261E-2</v>
      </c>
      <c r="K249" s="34"/>
    </row>
    <row r="250" spans="1:11">
      <c r="A250" s="360" t="s">
        <v>361</v>
      </c>
      <c r="B250" s="359" t="s">
        <v>122</v>
      </c>
      <c r="C250" s="248" t="str">
        <f>VLOOKUP(A250,'[1]981800C'!$A$9:$M$306,3,FALSE)</f>
        <v>BL</v>
      </c>
      <c r="D250" s="249">
        <f>VLOOKUP(A250,'[1]981800C'!$A$9:$M$306,4,FALSE)</f>
        <v>0.42062460841689558</v>
      </c>
      <c r="E250" s="249">
        <f>VLOOKUP(A250,'[1]981800C'!$A$9:$M$306,5,FALSE)</f>
        <v>0.44590262119623164</v>
      </c>
      <c r="F250" s="249">
        <f>VLOOKUP(A250,'[1]981800C'!$A$9:$M$306,6,FALSE)</f>
        <v>4.9009834024594939E-2</v>
      </c>
      <c r="G250" s="249">
        <f>VLOOKUP(A250,'[1]981800C'!$A$9:$M$306,7,FALSE)</f>
        <v>8.0485224478841641E-2</v>
      </c>
      <c r="H250" s="249">
        <f>VLOOKUP(A250,'[1]981800C'!$A$9:$M$306,8,FALSE)</f>
        <v>2.0357867947173622E-2</v>
      </c>
      <c r="I250" s="249">
        <f>VLOOKUP(A250,'[1]981800C'!$A$9:$M$306,9,FALSE)</f>
        <v>1.2119416230881681E-2</v>
      </c>
      <c r="J250" s="249">
        <f>VLOOKUP(A250,'[1]981800C'!$A$9:$M$306,10,FALSE)</f>
        <v>-2.849957229461899E-2</v>
      </c>
      <c r="K250" s="34"/>
    </row>
    <row r="251" spans="1:11">
      <c r="A251" s="360" t="s">
        <v>433</v>
      </c>
      <c r="B251" s="359" t="s">
        <v>191</v>
      </c>
      <c r="C251" s="248" t="str">
        <f>VLOOKUP(A251,'[1]981800C'!$A$9:$M$306,3,FALSE)</f>
        <v>BLS</v>
      </c>
      <c r="D251" s="249">
        <f>VLOOKUP(A251,'[1]981800C'!$A$9:$M$306,4,FALSE)</f>
        <v>0.4103929444967378</v>
      </c>
      <c r="E251" s="249">
        <f>VLOOKUP(A251,'[1]981800C'!$A$9:$M$306,5,FALSE)</f>
        <v>0.44455817057932573</v>
      </c>
      <c r="F251" s="249">
        <f>VLOOKUP(A251,'[1]981800C'!$A$9:$M$306,6,FALSE)</f>
        <v>2.4798688023975474E-2</v>
      </c>
      <c r="G251" s="249">
        <f>VLOOKUP(A251,'[1]981800C'!$A$9:$M$306,7,FALSE)</f>
        <v>0.11712152239053854</v>
      </c>
      <c r="H251" s="249">
        <f>VLOOKUP(A251,'[1]981800C'!$A$9:$M$306,8,FALSE)</f>
        <v>1.702820115807159E-2</v>
      </c>
      <c r="I251" s="249">
        <f>VLOOKUP(A251,'[1]981800C'!$A$9:$M$306,9,FALSE)</f>
        <v>1.427729114669116E-2</v>
      </c>
      <c r="J251" s="249">
        <f>VLOOKUP(A251,'[1]981800C'!$A$9:$M$306,10,FALSE)</f>
        <v>-2.8176817795340096E-2</v>
      </c>
      <c r="K251" s="34"/>
    </row>
    <row r="252" spans="1:11">
      <c r="A252" s="360" t="s">
        <v>507</v>
      </c>
      <c r="B252" s="359" t="s">
        <v>248</v>
      </c>
      <c r="C252" s="248" t="str">
        <f>VLOOKUP(A252,'[1]981800C'!$A$9:$M$306,3,FALSE)</f>
        <v>BL</v>
      </c>
      <c r="D252" s="249">
        <f>VLOOKUP(A252,'[1]981800C'!$A$9:$M$306,4,FALSE)</f>
        <v>0.3753466203998686</v>
      </c>
      <c r="E252" s="249">
        <f>VLOOKUP(A252,'[1]981800C'!$A$9:$M$306,5,FALSE)</f>
        <v>0.50569035033244203</v>
      </c>
      <c r="F252" s="249">
        <f>VLOOKUP(A252,'[1]981800C'!$A$9:$M$306,6,FALSE)</f>
        <v>4.0970668027643688E-2</v>
      </c>
      <c r="G252" s="249">
        <f>VLOOKUP(A252,'[1]981800C'!$A$9:$M$306,7,FALSE)</f>
        <v>7.2791880292608122E-2</v>
      </c>
      <c r="H252" s="249">
        <f>VLOOKUP(A252,'[1]981800C'!$A$9:$M$306,8,FALSE)</f>
        <v>3.3353964051134347E-2</v>
      </c>
      <c r="I252" s="249">
        <f>VLOOKUP(A252,'[1]981800C'!$A$9:$M$306,9,FALSE)</f>
        <v>0</v>
      </c>
      <c r="J252" s="249">
        <f>VLOOKUP(A252,'[1]981800C'!$A$9:$M$306,10,FALSE)</f>
        <v>-2.8153483103696704E-2</v>
      </c>
      <c r="K252" s="34"/>
    </row>
    <row r="253" spans="1:11">
      <c r="A253" s="360" t="s">
        <v>576</v>
      </c>
      <c r="B253" s="359" t="s">
        <v>280</v>
      </c>
      <c r="C253" s="248" t="str">
        <f>VLOOKUP(A253,'[1]981800C'!$A$9:$M$306,3,FALSE)</f>
        <v>BLSC</v>
      </c>
      <c r="D253" s="249">
        <f>VLOOKUP(A253,'[1]981800C'!$A$9:$M$306,4,FALSE)</f>
        <v>0.55395387610854563</v>
      </c>
      <c r="E253" s="249">
        <f>VLOOKUP(A253,'[1]981800C'!$A$9:$M$306,5,FALSE)</f>
        <v>0.37868208534674952</v>
      </c>
      <c r="F253" s="249">
        <f>VLOOKUP(A253,'[1]981800C'!$A$9:$M$306,6,FALSE)</f>
        <v>1.0485996263961799E-2</v>
      </c>
      <c r="G253" s="249">
        <f>VLOOKUP(A253,'[1]981800C'!$A$9:$M$306,7,FALSE)</f>
        <v>6.9712282775150819E-2</v>
      </c>
      <c r="H253" s="249">
        <f>VLOOKUP(A253,'[1]981800C'!$A$9:$M$306,8,FALSE)</f>
        <v>1.4026150749906496E-2</v>
      </c>
      <c r="I253" s="249">
        <f>VLOOKUP(A253,'[1]981800C'!$A$9:$M$306,9,FALSE)</f>
        <v>0</v>
      </c>
      <c r="J253" s="249">
        <f>VLOOKUP(A253,'[1]981800C'!$A$9:$M$306,10,FALSE)</f>
        <v>-2.6860391244314216E-2</v>
      </c>
      <c r="K253" s="34"/>
    </row>
    <row r="254" spans="1:11">
      <c r="A254" s="360" t="s">
        <v>543</v>
      </c>
      <c r="B254" s="359" t="s">
        <v>68</v>
      </c>
      <c r="C254" s="248" t="str">
        <f>VLOOKUP(A254,'[1]981800C'!$A$9:$M$306,3,FALSE)</f>
        <v>BLS</v>
      </c>
      <c r="D254" s="249">
        <f>VLOOKUP(A254,'[1]981800C'!$A$9:$M$306,4,FALSE)</f>
        <v>0.4102998312776035</v>
      </c>
      <c r="E254" s="249">
        <f>VLOOKUP(A254,'[1]981800C'!$A$9:$M$306,5,FALSE)</f>
        <v>0.46839121237169945</v>
      </c>
      <c r="F254" s="249">
        <f>VLOOKUP(A254,'[1]981800C'!$A$9:$M$306,6,FALSE)</f>
        <v>3.1695468224890638E-2</v>
      </c>
      <c r="G254" s="249">
        <f>VLOOKUP(A254,'[1]981800C'!$A$9:$M$306,7,FALSE)</f>
        <v>8.1221618615558017E-2</v>
      </c>
      <c r="H254" s="249">
        <f>VLOOKUP(A254,'[1]981800C'!$A$9:$M$306,8,FALSE)</f>
        <v>3.2165079662636778E-2</v>
      </c>
      <c r="I254" s="249">
        <f>VLOOKUP(A254,'[1]981800C'!$A$9:$M$306,9,FALSE)</f>
        <v>0</v>
      </c>
      <c r="J254" s="249">
        <f>VLOOKUP(A254,'[1]981800C'!$A$9:$M$306,10,FALSE)</f>
        <v>-2.3773210152388344E-2</v>
      </c>
      <c r="K254" s="34"/>
    </row>
    <row r="255" spans="1:11">
      <c r="A255" s="360" t="s">
        <v>330</v>
      </c>
      <c r="B255" s="359" t="s">
        <v>105</v>
      </c>
      <c r="C255" s="248" t="str">
        <f>VLOOKUP(A255,'[1]981800C'!$A$9:$M$306,3,FALSE)</f>
        <v>BLS</v>
      </c>
      <c r="D255" s="249">
        <f>VLOOKUP(A255,'[1]981800C'!$A$9:$M$306,4,FALSE)</f>
        <v>0.42028249896423131</v>
      </c>
      <c r="E255" s="249">
        <f>VLOOKUP(A255,'[1]981800C'!$A$9:$M$306,5,FALSE)</f>
        <v>0.43198035415517594</v>
      </c>
      <c r="F255" s="249">
        <f>VLOOKUP(A255,'[1]981800C'!$A$9:$M$306,6,FALSE)</f>
        <v>6.4721873678255867E-2</v>
      </c>
      <c r="G255" s="249">
        <f>VLOOKUP(A255,'[1]981800C'!$A$9:$M$306,7,FALSE)</f>
        <v>9.1985155106875979E-2</v>
      </c>
      <c r="H255" s="249">
        <f>VLOOKUP(A255,'[1]981800C'!$A$9:$M$306,8,FALSE)</f>
        <v>1.3476114412136617E-2</v>
      </c>
      <c r="I255" s="249">
        <f>VLOOKUP(A255,'[1]981800C'!$A$9:$M$306,9,FALSE)</f>
        <v>0</v>
      </c>
      <c r="J255" s="249">
        <f>VLOOKUP(A255,'[1]981800C'!$A$9:$M$306,10,FALSE)</f>
        <v>-2.2445996316675824E-2</v>
      </c>
      <c r="K255" s="34"/>
    </row>
    <row r="256" spans="1:11">
      <c r="A256" s="360" t="s">
        <v>564</v>
      </c>
      <c r="B256" s="359" t="s">
        <v>269</v>
      </c>
      <c r="C256" s="248" t="str">
        <f>VLOOKUP(A256,'[1]981800C'!$A$9:$M$306,3,FALSE)</f>
        <v>BL</v>
      </c>
      <c r="D256" s="249">
        <f>VLOOKUP(A256,'[1]981800C'!$A$9:$M$306,4,FALSE)</f>
        <v>0.2693868175749205</v>
      </c>
      <c r="E256" s="249">
        <f>VLOOKUP(A256,'[1]981800C'!$A$9:$M$306,5,FALSE)</f>
        <v>0.5701008602468417</v>
      </c>
      <c r="F256" s="249">
        <f>VLOOKUP(A256,'[1]981800C'!$A$9:$M$306,6,FALSE)</f>
        <v>2.1026844969064883E-2</v>
      </c>
      <c r="G256" s="249">
        <f>VLOOKUP(A256,'[1]981800C'!$A$9:$M$306,7,FALSE)</f>
        <v>0.12961468510104387</v>
      </c>
      <c r="H256" s="249">
        <f>VLOOKUP(A256,'[1]981800C'!$A$9:$M$306,8,FALSE)</f>
        <v>3.082375880061862E-2</v>
      </c>
      <c r="I256" s="249">
        <f>VLOOKUP(A256,'[1]981800C'!$A$9:$M$306,9,FALSE)</f>
        <v>0</v>
      </c>
      <c r="J256" s="249">
        <f>VLOOKUP(A256,'[1]981800C'!$A$9:$M$306,10,FALSE)</f>
        <v>-2.0952966692489729E-2</v>
      </c>
      <c r="K256" s="34"/>
    </row>
    <row r="257" spans="1:11">
      <c r="A257" s="360" t="s">
        <v>299</v>
      </c>
      <c r="B257" s="359" t="s">
        <v>74</v>
      </c>
      <c r="C257" s="248" t="str">
        <f>VLOOKUP(A257,'[1]981800C'!$A$9:$M$306,3,FALSE)</f>
        <v>BL</v>
      </c>
      <c r="D257" s="249">
        <f>VLOOKUP(A257,'[1]981800C'!$A$9:$M$306,4,FALSE)</f>
        <v>0.50574636300013887</v>
      </c>
      <c r="E257" s="249">
        <f>VLOOKUP(A257,'[1]981800C'!$A$9:$M$306,5,FALSE)</f>
        <v>0.38513015825993324</v>
      </c>
      <c r="F257" s="249">
        <f>VLOOKUP(A257,'[1]981800C'!$A$9:$M$306,6,FALSE)</f>
        <v>4.789963667708972E-2</v>
      </c>
      <c r="G257" s="249">
        <f>VLOOKUP(A257,'[1]981800C'!$A$9:$M$306,7,FALSE)</f>
        <v>7.1713580523310713E-2</v>
      </c>
      <c r="H257" s="249">
        <f>VLOOKUP(A257,'[1]981800C'!$A$9:$M$306,8,FALSE)</f>
        <v>9.1007878207495924E-3</v>
      </c>
      <c r="I257" s="249">
        <f>VLOOKUP(A257,'[1]981800C'!$A$9:$M$306,9,FALSE)</f>
        <v>0</v>
      </c>
      <c r="J257" s="249">
        <f>VLOOKUP(A257,'[1]981800C'!$A$9:$M$306,10,FALSE)</f>
        <v>-1.9590526281222181E-2</v>
      </c>
      <c r="K257" s="34"/>
    </row>
    <row r="258" spans="1:11">
      <c r="A258" s="360" t="s">
        <v>320</v>
      </c>
      <c r="B258" s="359" t="s">
        <v>96</v>
      </c>
      <c r="C258" s="248" t="str">
        <f>VLOOKUP(A258,'[1]981800C'!$A$9:$M$306,3,FALSE)</f>
        <v>BL</v>
      </c>
      <c r="D258" s="249">
        <f>VLOOKUP(A258,'[1]981800C'!$A$9:$M$306,4,FALSE)</f>
        <v>0.41103701080387722</v>
      </c>
      <c r="E258" s="249">
        <f>VLOOKUP(A258,'[1]981800C'!$A$9:$M$306,5,FALSE)</f>
        <v>0.46839795689399533</v>
      </c>
      <c r="F258" s="249">
        <f>VLOOKUP(A258,'[1]981800C'!$A$9:$M$306,6,FALSE)</f>
        <v>3.9622439985580911E-2</v>
      </c>
      <c r="G258" s="249">
        <f>VLOOKUP(A258,'[1]981800C'!$A$9:$M$306,7,FALSE)</f>
        <v>9.0740033168982243E-2</v>
      </c>
      <c r="H258" s="249">
        <f>VLOOKUP(A258,'[1]981800C'!$A$9:$M$306,8,FALSE)</f>
        <v>7.5479733987319679E-3</v>
      </c>
      <c r="I258" s="249">
        <f>VLOOKUP(A258,'[1]981800C'!$A$9:$M$306,9,FALSE)</f>
        <v>2.2281767978532129E-3</v>
      </c>
      <c r="J258" s="249">
        <f>VLOOKUP(A258,'[1]981800C'!$A$9:$M$306,10,FALSE)</f>
        <v>-1.9573591049020803E-2</v>
      </c>
      <c r="K258" s="34"/>
    </row>
    <row r="259" spans="1:11">
      <c r="A259" s="360" t="s">
        <v>582</v>
      </c>
      <c r="B259" s="359" t="s">
        <v>285</v>
      </c>
      <c r="C259" s="248" t="str">
        <f>VLOOKUP(A259,'[1]981800C'!$A$9:$M$306,3,FALSE)</f>
        <v>BLS</v>
      </c>
      <c r="D259" s="249">
        <f>VLOOKUP(A259,'[1]981800C'!$A$9:$M$306,4,FALSE)</f>
        <v>0.51484705754664672</v>
      </c>
      <c r="E259" s="249">
        <f>VLOOKUP(A259,'[1]981800C'!$A$9:$M$306,5,FALSE)</f>
        <v>0.37486507095451227</v>
      </c>
      <c r="F259" s="249">
        <f>VLOOKUP(A259,'[1]981800C'!$A$9:$M$306,6,FALSE)</f>
        <v>3.3415172218539041E-2</v>
      </c>
      <c r="G259" s="249">
        <f>VLOOKUP(A259,'[1]981800C'!$A$9:$M$306,7,FALSE)</f>
        <v>8.5781040946357745E-2</v>
      </c>
      <c r="H259" s="249">
        <f>VLOOKUP(A259,'[1]981800C'!$A$9:$M$306,8,FALSE)</f>
        <v>1.0368077697411181E-2</v>
      </c>
      <c r="I259" s="249">
        <f>VLOOKUP(A259,'[1]981800C'!$A$9:$M$306,9,FALSE)</f>
        <v>0</v>
      </c>
      <c r="J259" s="249">
        <f>VLOOKUP(A259,'[1]981800C'!$A$9:$M$306,10,FALSE)</f>
        <v>-1.9276419363466881E-2</v>
      </c>
      <c r="K259" s="34"/>
    </row>
    <row r="260" spans="1:11">
      <c r="A260" s="360" t="s">
        <v>314</v>
      </c>
      <c r="B260" s="359" t="s">
        <v>90</v>
      </c>
      <c r="C260" s="248" t="str">
        <f>VLOOKUP(A260,'[1]981800C'!$A$9:$M$306,3,FALSE)</f>
        <v>BLS</v>
      </c>
      <c r="D260" s="249">
        <f>VLOOKUP(A260,'[1]981800C'!$A$9:$M$306,4,FALSE)</f>
        <v>0.43985470682125555</v>
      </c>
      <c r="E260" s="249">
        <f>VLOOKUP(A260,'[1]981800C'!$A$9:$M$306,5,FALSE)</f>
        <v>0.455316944696052</v>
      </c>
      <c r="F260" s="249">
        <f>VLOOKUP(A260,'[1]981800C'!$A$9:$M$306,6,FALSE)</f>
        <v>2.3249814015763783E-2</v>
      </c>
      <c r="G260" s="249">
        <f>VLOOKUP(A260,'[1]981800C'!$A$9:$M$306,7,FALSE)</f>
        <v>7.677449107437806E-2</v>
      </c>
      <c r="H260" s="249">
        <f>VLOOKUP(A260,'[1]981800C'!$A$9:$M$306,8,FALSE)</f>
        <v>2.1918841512291492E-2</v>
      </c>
      <c r="I260" s="249">
        <f>VLOOKUP(A260,'[1]981800C'!$A$9:$M$306,9,FALSE)</f>
        <v>0</v>
      </c>
      <c r="J260" s="249">
        <f>VLOOKUP(A260,'[1]981800C'!$A$9:$M$306,10,FALSE)</f>
        <v>-1.7114798119740832E-2</v>
      </c>
      <c r="K260" s="34"/>
    </row>
    <row r="261" spans="1:11">
      <c r="A261" s="360" t="s">
        <v>305</v>
      </c>
      <c r="B261" s="359" t="s">
        <v>81</v>
      </c>
      <c r="C261" s="248" t="str">
        <f>VLOOKUP(A261,'[1]981800C'!$A$9:$M$306,3,FALSE)</f>
        <v>BLS</v>
      </c>
      <c r="D261" s="249">
        <f>VLOOKUP(A261,'[1]981800C'!$A$9:$M$306,4,FALSE)</f>
        <v>0.42269883472093739</v>
      </c>
      <c r="E261" s="249">
        <f>VLOOKUP(A261,'[1]981800C'!$A$9:$M$306,5,FALSE)</f>
        <v>0.42800147335471028</v>
      </c>
      <c r="F261" s="249">
        <f>VLOOKUP(A261,'[1]981800C'!$A$9:$M$306,6,FALSE)</f>
        <v>3.7018433931583723E-2</v>
      </c>
      <c r="G261" s="249">
        <f>VLOOKUP(A261,'[1]981800C'!$A$9:$M$306,7,FALSE)</f>
        <v>0.11795726038563366</v>
      </c>
      <c r="H261" s="249">
        <f>VLOOKUP(A261,'[1]981800C'!$A$9:$M$306,8,FALSE)</f>
        <v>1.0998092655730601E-2</v>
      </c>
      <c r="I261" s="249">
        <f>VLOOKUP(A261,'[1]981800C'!$A$9:$M$306,9,FALSE)</f>
        <v>0</v>
      </c>
      <c r="J261" s="249">
        <f>VLOOKUP(A261,'[1]981800C'!$A$9:$M$306,10,FALSE)</f>
        <v>-1.6674095048595423E-2</v>
      </c>
      <c r="K261" s="34"/>
    </row>
    <row r="262" spans="1:11">
      <c r="A262" s="360" t="s">
        <v>585</v>
      </c>
      <c r="B262" s="359" t="s">
        <v>288</v>
      </c>
      <c r="C262" s="248" t="str">
        <f>VLOOKUP(A262,'[1]981800C'!$A$9:$M$306,3,FALSE)</f>
        <v>BLS</v>
      </c>
      <c r="D262" s="249">
        <f>VLOOKUP(A262,'[1]981800C'!$A$9:$M$306,4,FALSE)</f>
        <v>0.41006611872318366</v>
      </c>
      <c r="E262" s="249">
        <f>VLOOKUP(A262,'[1]981800C'!$A$9:$M$306,5,FALSE)</f>
        <v>0.45890843637878459</v>
      </c>
      <c r="F262" s="249">
        <f>VLOOKUP(A262,'[1]981800C'!$A$9:$M$306,6,FALSE)</f>
        <v>3.5569254963617063E-2</v>
      </c>
      <c r="G262" s="249">
        <f>VLOOKUP(A262,'[1]981800C'!$A$9:$M$306,7,FALSE)</f>
        <v>0.10198113749063127</v>
      </c>
      <c r="H262" s="249">
        <f>VLOOKUP(A262,'[1]981800C'!$A$9:$M$306,8,FALSE)</f>
        <v>9.1328641668884988E-3</v>
      </c>
      <c r="I262" s="249">
        <f>VLOOKUP(A262,'[1]981800C'!$A$9:$M$306,9,FALSE)</f>
        <v>0</v>
      </c>
      <c r="J262" s="249">
        <f>VLOOKUP(A262,'[1]981800C'!$A$9:$M$306,10,FALSE)</f>
        <v>-1.5657811723105049E-2</v>
      </c>
      <c r="K262" s="34"/>
    </row>
    <row r="263" spans="1:11">
      <c r="A263" s="360" t="s">
        <v>465</v>
      </c>
      <c r="B263" s="359" t="s">
        <v>223</v>
      </c>
      <c r="C263" s="248" t="str">
        <f>VLOOKUP(A263,'[1]981800C'!$A$9:$M$306,3,FALSE)</f>
        <v>BLSC</v>
      </c>
      <c r="D263" s="249">
        <f>VLOOKUP(A263,'[1]981800C'!$A$9:$M$306,4,FALSE)</f>
        <v>0.42978539579497693</v>
      </c>
      <c r="E263" s="249">
        <f>VLOOKUP(A263,'[1]981800C'!$A$9:$M$306,5,FALSE)</f>
        <v>0.3879359213760441</v>
      </c>
      <c r="F263" s="249">
        <f>VLOOKUP(A263,'[1]981800C'!$A$9:$M$306,6,FALSE)</f>
        <v>2.7156530571855429E-2</v>
      </c>
      <c r="G263" s="249">
        <f>VLOOKUP(A263,'[1]981800C'!$A$9:$M$306,7,FALSE)</f>
        <v>9.0215328482704235E-2</v>
      </c>
      <c r="H263" s="249">
        <f>VLOOKUP(A263,'[1]981800C'!$A$9:$M$306,8,FALSE)</f>
        <v>4.5659991783991397E-2</v>
      </c>
      <c r="I263" s="249">
        <f>VLOOKUP(A263,'[1]981800C'!$A$9:$M$306,9,FALSE)</f>
        <v>2.5862770649120868E-2</v>
      </c>
      <c r="J263" s="249">
        <f>VLOOKUP(A263,'[1]981800C'!$A$9:$M$306,10,FALSE)</f>
        <v>-6.6159386586928789E-3</v>
      </c>
      <c r="K263" s="34"/>
    </row>
    <row r="264" spans="1:11">
      <c r="A264" s="360" t="s">
        <v>405</v>
      </c>
      <c r="B264" s="359" t="s">
        <v>165</v>
      </c>
      <c r="C264" s="248" t="str">
        <f>VLOOKUP(A264,'[1]981800C'!$A$9:$M$306,3,FALSE)</f>
        <v>BLSC</v>
      </c>
      <c r="D264" s="249">
        <f>VLOOKUP(A264,'[1]981800C'!$A$9:$M$306,4,FALSE)</f>
        <v>0.35224483084559116</v>
      </c>
      <c r="E264" s="249">
        <f>VLOOKUP(A264,'[1]981800C'!$A$9:$M$306,5,FALSE)</f>
        <v>0.37159458836262366</v>
      </c>
      <c r="F264" s="249">
        <f>VLOOKUP(A264,'[1]981800C'!$A$9:$M$306,6,FALSE)</f>
        <v>5.5900971221106217E-2</v>
      </c>
      <c r="G264" s="249">
        <f>VLOOKUP(A264,'[1]981800C'!$A$9:$M$306,7,FALSE)</f>
        <v>0.1083612839031194</v>
      </c>
      <c r="H264" s="249">
        <f>VLOOKUP(A264,'[1]981800C'!$A$9:$M$306,8,FALSE)</f>
        <v>0.10762189178969923</v>
      </c>
      <c r="I264" s="249">
        <f>VLOOKUP(A264,'[1]981800C'!$A$9:$M$306,9,FALSE)</f>
        <v>9.3536115762272529E-3</v>
      </c>
      <c r="J264" s="249">
        <f>VLOOKUP(A264,'[1]981800C'!$A$9:$M$306,10,FALSE)</f>
        <v>-5.0771776983668743E-3</v>
      </c>
      <c r="K264" s="34"/>
    </row>
    <row r="265" spans="1:11">
      <c r="A265" s="360" t="s">
        <v>562</v>
      </c>
      <c r="B265" s="359" t="s">
        <v>267</v>
      </c>
      <c r="C265" s="248" t="str">
        <f>VLOOKUP(A265,'[1]981800C'!$A$9:$M$306,3,FALSE)</f>
        <v>BLS</v>
      </c>
      <c r="D265" s="249">
        <f>VLOOKUP(A265,'[1]981800C'!$A$9:$M$306,4,FALSE)</f>
        <v>0.26284696596844348</v>
      </c>
      <c r="E265" s="249">
        <f>VLOOKUP(A265,'[1]981800C'!$A$9:$M$306,5,FALSE)</f>
        <v>0.4953463364128633</v>
      </c>
      <c r="F265" s="249">
        <f>VLOOKUP(A265,'[1]981800C'!$A$9:$M$306,6,FALSE)</f>
        <v>2.3155840556346542E-2</v>
      </c>
      <c r="G265" s="249">
        <f>VLOOKUP(A265,'[1]981800C'!$A$9:$M$306,7,FALSE)</f>
        <v>9.5551038655094719E-2</v>
      </c>
      <c r="H265" s="249">
        <f>VLOOKUP(A265,'[1]981800C'!$A$9:$M$306,8,FALSE)</f>
        <v>8.3963388321425234E-2</v>
      </c>
      <c r="I265" s="249">
        <f>VLOOKUP(A265,'[1]981800C'!$A$9:$M$306,9,FALSE)</f>
        <v>4.15984304569035E-2</v>
      </c>
      <c r="J265" s="249">
        <f>VLOOKUP(A265,'[1]981800C'!$A$9:$M$306,10,FALSE)</f>
        <v>-2.4620003710767724E-3</v>
      </c>
      <c r="K265" s="34"/>
    </row>
    <row r="266" spans="1:11">
      <c r="A266" s="360" t="s">
        <v>500</v>
      </c>
      <c r="B266" s="359" t="s">
        <v>37</v>
      </c>
      <c r="C266" s="248" t="str">
        <f>VLOOKUP(A266,'[1]981800C'!$A$9:$M$306,3,FALSE)</f>
        <v>BLS</v>
      </c>
      <c r="D266" s="249">
        <f>VLOOKUP(A266,'[1]981800C'!$A$9:$M$306,4,FALSE)</f>
        <v>0.21816401947809608</v>
      </c>
      <c r="E266" s="249">
        <f>VLOOKUP(A266,'[1]981800C'!$A$9:$M$306,5,FALSE)</f>
        <v>0.45364959532842647</v>
      </c>
      <c r="F266" s="249">
        <f>VLOOKUP(A266,'[1]981800C'!$A$9:$M$306,6,FALSE)</f>
        <v>0.21628169415915968</v>
      </c>
      <c r="G266" s="249">
        <f>VLOOKUP(A266,'[1]981800C'!$A$9:$M$306,7,FALSE)</f>
        <v>9.9002125593041834E-2</v>
      </c>
      <c r="H266" s="249">
        <f>VLOOKUP(A266,'[1]981800C'!$A$9:$M$306,8,FALSE)</f>
        <v>1.284199046442671E-2</v>
      </c>
      <c r="I266" s="249">
        <f>VLOOKUP(A266,'[1]981800C'!$A$9:$M$306,9,FALSE)</f>
        <v>1.735362628150508E-3</v>
      </c>
      <c r="J266" s="249">
        <f>VLOOKUP(A266,'[1]981800C'!$A$9:$M$306,10,FALSE)</f>
        <v>-1.6747876513010895E-3</v>
      </c>
      <c r="K266" s="34"/>
    </row>
    <row r="267" spans="1:11">
      <c r="A267" s="360" t="s">
        <v>413</v>
      </c>
      <c r="B267" s="359" t="s">
        <v>173</v>
      </c>
      <c r="C267" s="248" t="str">
        <f>VLOOKUP(A267,'[1]981800C'!$A$9:$M$306,3,FALSE)</f>
        <v>BLS</v>
      </c>
      <c r="D267" s="249">
        <f>VLOOKUP(A267,'[1]981800C'!$A$9:$M$306,4,FALSE)</f>
        <v>0.44470664370128854</v>
      </c>
      <c r="E267" s="249">
        <f>VLOOKUP(A267,'[1]981800C'!$A$9:$M$306,5,FALSE)</f>
        <v>0.39910534439853884</v>
      </c>
      <c r="F267" s="249">
        <f>VLOOKUP(A267,'[1]981800C'!$A$9:$M$306,6,FALSE)</f>
        <v>4.8102762839997398E-2</v>
      </c>
      <c r="G267" s="249">
        <f>VLOOKUP(A267,'[1]981800C'!$A$9:$M$306,7,FALSE)</f>
        <v>7.104161649083196E-2</v>
      </c>
      <c r="H267" s="249">
        <f>VLOOKUP(A267,'[1]981800C'!$A$9:$M$306,8,FALSE)</f>
        <v>2.4829211637423736E-2</v>
      </c>
      <c r="I267" s="249">
        <f>VLOOKUP(A267,'[1]981800C'!$A$9:$M$306,9,FALSE)</f>
        <v>1.2183806691163182E-2</v>
      </c>
      <c r="J267" s="249">
        <f>VLOOKUP(A267,'[1]981800C'!$A$9:$M$306,10,FALSE)</f>
        <v>3.0614240756508515E-5</v>
      </c>
      <c r="K267" s="34"/>
    </row>
    <row r="268" spans="1:11">
      <c r="A268" s="360" t="s">
        <v>578</v>
      </c>
      <c r="B268" s="359" t="s">
        <v>282</v>
      </c>
      <c r="C268" s="248" t="str">
        <f>VLOOKUP(A268,'[1]981800C'!$A$9:$M$306,3,FALSE)</f>
        <v>BLSC</v>
      </c>
      <c r="D268" s="249">
        <f>VLOOKUP(A268,'[1]981800C'!$A$9:$M$306,4,FALSE)</f>
        <v>0.43715614785838952</v>
      </c>
      <c r="E268" s="249">
        <f>VLOOKUP(A268,'[1]981800C'!$A$9:$M$306,5,FALSE)</f>
        <v>0.40224572054756108</v>
      </c>
      <c r="F268" s="249">
        <f>VLOOKUP(A268,'[1]981800C'!$A$9:$M$306,6,FALSE)</f>
        <v>1.2133973905227788E-2</v>
      </c>
      <c r="G268" s="249">
        <f>VLOOKUP(A268,'[1]981800C'!$A$9:$M$306,7,FALSE)</f>
        <v>7.1801982836734793E-2</v>
      </c>
      <c r="H268" s="249">
        <f>VLOOKUP(A268,'[1]981800C'!$A$9:$M$306,8,FALSE)</f>
        <v>7.4401672713547237E-2</v>
      </c>
      <c r="I268" s="249">
        <f>VLOOKUP(A268,'[1]981800C'!$A$9:$M$306,9,FALSE)</f>
        <v>9.4620008578214659E-4</v>
      </c>
      <c r="J268" s="249">
        <f>VLOOKUP(A268,'[1]981800C'!$A$9:$M$306,10,FALSE)</f>
        <v>1.3143020527572901E-3</v>
      </c>
      <c r="K268" s="34"/>
    </row>
    <row r="269" spans="1:11">
      <c r="A269" s="360" t="s">
        <v>325</v>
      </c>
      <c r="B269" s="359" t="s">
        <v>653</v>
      </c>
      <c r="C269" s="248" t="str">
        <f>VLOOKUP(A269,'[1]981800C'!$A$9:$M$306,3,FALSE)</f>
        <v>BLC</v>
      </c>
      <c r="D269" s="249">
        <f>VLOOKUP(A269,'[1]981800C'!$A$9:$M$306,4,FALSE)</f>
        <v>0.43100446775359852</v>
      </c>
      <c r="E269" s="249">
        <f>VLOOKUP(A269,'[1]981800C'!$A$9:$M$306,5,FALSE)</f>
        <v>0.3496468620162016</v>
      </c>
      <c r="F269" s="249">
        <f>VLOOKUP(A269,'[1]981800C'!$A$9:$M$306,6,FALSE)</f>
        <v>3.1910150338422247E-2</v>
      </c>
      <c r="G269" s="249">
        <f>VLOOKUP(A269,'[1]981800C'!$A$9:$M$306,7,FALSE)</f>
        <v>6.6662957915726281E-2</v>
      </c>
      <c r="H269" s="249">
        <f>VLOOKUP(A269,'[1]981800C'!$A$9:$M$306,8,FALSE)</f>
        <v>0.10185820095738689</v>
      </c>
      <c r="I269" s="249">
        <f>VLOOKUP(A269,'[1]981800C'!$A$9:$M$306,9,FALSE)</f>
        <v>1.4336966790028983E-4</v>
      </c>
      <c r="J269" s="249">
        <f>VLOOKUP(A269,'[1]981800C'!$A$9:$M$306,10,FALSE)</f>
        <v>1.8773991350764029E-2</v>
      </c>
      <c r="K269" s="34"/>
    </row>
    <row r="270" spans="1:11">
      <c r="A270" s="360" t="s">
        <v>365</v>
      </c>
      <c r="B270" s="359" t="s">
        <v>126</v>
      </c>
      <c r="C270" s="248" t="str">
        <f>VLOOKUP(A270,'[1]981800C'!$A$9:$M$306,3,FALSE)</f>
        <v>BLS</v>
      </c>
      <c r="D270" s="249">
        <f>VLOOKUP(A270,'[1]981800C'!$A$9:$M$306,4,FALSE)</f>
        <v>0.49295546236648768</v>
      </c>
      <c r="E270" s="249">
        <f>VLOOKUP(A270,'[1]981800C'!$A$9:$M$306,5,FALSE)</f>
        <v>0.35666031899842926</v>
      </c>
      <c r="F270" s="249">
        <f>VLOOKUP(A270,'[1]981800C'!$A$9:$M$306,6,FALSE)</f>
        <v>3.4418080684357366E-2</v>
      </c>
      <c r="G270" s="249">
        <f>VLOOKUP(A270,'[1]981800C'!$A$9:$M$306,7,FALSE)</f>
        <v>8.0161407334049972E-2</v>
      </c>
      <c r="H270" s="249">
        <f>VLOOKUP(A270,'[1]981800C'!$A$9:$M$306,8,FALSE)</f>
        <v>2.8351498702844425E-3</v>
      </c>
      <c r="I270" s="249">
        <f>VLOOKUP(A270,'[1]981800C'!$A$9:$M$306,9,FALSE)</f>
        <v>1.1323966639792182E-2</v>
      </c>
      <c r="J270" s="249">
        <f>VLOOKUP(A270,'[1]981800C'!$A$9:$M$306,10,FALSE)</f>
        <v>2.1645614106599008E-2</v>
      </c>
      <c r="K270" s="34"/>
    </row>
    <row r="271" spans="1:11">
      <c r="A271" s="360" t="s">
        <v>415</v>
      </c>
      <c r="B271" s="359" t="s">
        <v>175</v>
      </c>
      <c r="C271" s="248" t="str">
        <f>VLOOKUP(A271,'[1]981800C'!$A$9:$M$306,3,FALSE)</f>
        <v>BLS</v>
      </c>
      <c r="D271" s="249">
        <f>VLOOKUP(A271,'[1]981800C'!$A$9:$M$306,4,FALSE)</f>
        <v>0.44144687953612993</v>
      </c>
      <c r="E271" s="249">
        <f>VLOOKUP(A271,'[1]981800C'!$A$9:$M$306,5,FALSE)</f>
        <v>0.40391403208779059</v>
      </c>
      <c r="F271" s="249">
        <f>VLOOKUP(A271,'[1]981800C'!$A$9:$M$306,6,FALSE)</f>
        <v>2.2081866066980232E-2</v>
      </c>
      <c r="G271" s="249">
        <f>VLOOKUP(A271,'[1]981800C'!$A$9:$M$306,7,FALSE)</f>
        <v>8.5157191949679925E-2</v>
      </c>
      <c r="H271" s="249">
        <f>VLOOKUP(A271,'[1]981800C'!$A$9:$M$306,8,FALSE)</f>
        <v>2.5048550731245747E-2</v>
      </c>
      <c r="I271" s="249">
        <f>VLOOKUP(A271,'[1]981800C'!$A$9:$M$306,9,FALSE)</f>
        <v>0</v>
      </c>
      <c r="J271" s="249">
        <f>VLOOKUP(A271,'[1]981800C'!$A$9:$M$306,10,FALSE)</f>
        <v>2.2351479628173517E-2</v>
      </c>
      <c r="K271" s="34"/>
    </row>
    <row r="272" spans="1:11">
      <c r="A272" s="360" t="s">
        <v>429</v>
      </c>
      <c r="B272" s="359" t="s">
        <v>187</v>
      </c>
      <c r="C272" s="248" t="str">
        <f>VLOOKUP(A272,'[1]981800C'!$A$9:$M$306,3,FALSE)</f>
        <v>BL</v>
      </c>
      <c r="D272" s="249">
        <f>VLOOKUP(A272,'[1]981800C'!$A$9:$M$306,4,FALSE)</f>
        <v>0.34823991224786727</v>
      </c>
      <c r="E272" s="249">
        <f>VLOOKUP(A272,'[1]981800C'!$A$9:$M$306,5,FALSE)</f>
        <v>0.42731563921940685</v>
      </c>
      <c r="F272" s="249">
        <f>VLOOKUP(A272,'[1]981800C'!$A$9:$M$306,6,FALSE)</f>
        <v>6.5977155972170312E-2</v>
      </c>
      <c r="G272" s="249">
        <f>VLOOKUP(A272,'[1]981800C'!$A$9:$M$306,7,FALSE)</f>
        <v>9.4296056574143042E-2</v>
      </c>
      <c r="H272" s="249">
        <f>VLOOKUP(A272,'[1]981800C'!$A$9:$M$306,8,FALSE)</f>
        <v>4.3117249885972321E-3</v>
      </c>
      <c r="I272" s="249">
        <f>VLOOKUP(A272,'[1]981800C'!$A$9:$M$306,9,FALSE)</f>
        <v>3.6566266177035206E-2</v>
      </c>
      <c r="J272" s="249">
        <f>VLOOKUP(A272,'[1]981800C'!$A$9:$M$306,10,FALSE)</f>
        <v>2.3293244820780247E-2</v>
      </c>
      <c r="K272" s="34"/>
    </row>
    <row r="273" spans="1:11">
      <c r="A273" s="360" t="s">
        <v>402</v>
      </c>
      <c r="B273" s="359" t="s">
        <v>162</v>
      </c>
      <c r="C273" s="248" t="str">
        <f>VLOOKUP(A273,'[1]981800C'!$A$9:$M$306,3,FALSE)</f>
        <v>BLS</v>
      </c>
      <c r="D273" s="249">
        <f>VLOOKUP(A273,'[1]981800C'!$A$9:$M$306,4,FALSE)</f>
        <v>0.42150545710727044</v>
      </c>
      <c r="E273" s="249">
        <f>VLOOKUP(A273,'[1]981800C'!$A$9:$M$306,5,FALSE)</f>
        <v>0.399113496385962</v>
      </c>
      <c r="F273" s="249">
        <f>VLOOKUP(A273,'[1]981800C'!$A$9:$M$306,6,FALSE)</f>
        <v>5.3066000827116877E-2</v>
      </c>
      <c r="G273" s="249">
        <f>VLOOKUP(A273,'[1]981800C'!$A$9:$M$306,7,FALSE)</f>
        <v>6.2657224534148515E-2</v>
      </c>
      <c r="H273" s="249">
        <f>VLOOKUP(A273,'[1]981800C'!$A$9:$M$306,8,FALSE)</f>
        <v>3.542536297484733E-2</v>
      </c>
      <c r="I273" s="249">
        <f>VLOOKUP(A273,'[1]981800C'!$A$9:$M$306,9,FALSE)</f>
        <v>3.0622403436646756E-3</v>
      </c>
      <c r="J273" s="249">
        <f>VLOOKUP(A273,'[1]981800C'!$A$9:$M$306,10,FALSE)</f>
        <v>2.5170217826990054E-2</v>
      </c>
      <c r="K273" s="34"/>
    </row>
    <row r="274" spans="1:11">
      <c r="A274" s="360" t="s">
        <v>504</v>
      </c>
      <c r="B274" s="359" t="s">
        <v>40</v>
      </c>
      <c r="C274" s="248" t="str">
        <f>VLOOKUP(A274,'[1]981800C'!$A$9:$M$306,3,FALSE)</f>
        <v>BLS</v>
      </c>
      <c r="D274" s="249">
        <f>VLOOKUP(A274,'[1]981800C'!$A$9:$M$306,4,FALSE)</f>
        <v>0.39420914741105595</v>
      </c>
      <c r="E274" s="249">
        <f>VLOOKUP(A274,'[1]981800C'!$A$9:$M$306,5,FALSE)</f>
        <v>0.47300317896749383</v>
      </c>
      <c r="F274" s="249">
        <f>VLOOKUP(A274,'[1]981800C'!$A$9:$M$306,6,FALSE)</f>
        <v>8.5684794571534283E-3</v>
      </c>
      <c r="G274" s="249">
        <f>VLOOKUP(A274,'[1]981800C'!$A$9:$M$306,7,FALSE)</f>
        <v>6.3331539307922555E-2</v>
      </c>
      <c r="H274" s="249">
        <f>VLOOKUP(A274,'[1]981800C'!$A$9:$M$306,8,FALSE)</f>
        <v>3.542049919104702E-2</v>
      </c>
      <c r="I274" s="249">
        <f>VLOOKUP(A274,'[1]981800C'!$A$9:$M$306,9,FALSE)</f>
        <v>2.3837873903709893E-4</v>
      </c>
      <c r="J274" s="249">
        <f>VLOOKUP(A274,'[1]981800C'!$A$9:$M$306,10,FALSE)</f>
        <v>2.5228776926290105E-2</v>
      </c>
      <c r="K274" s="34"/>
    </row>
    <row r="275" spans="1:11">
      <c r="A275" s="360" t="s">
        <v>397</v>
      </c>
      <c r="B275" s="359" t="s">
        <v>157</v>
      </c>
      <c r="C275" s="248" t="str">
        <f>VLOOKUP(A275,'[1]981800C'!$A$9:$M$306,3,FALSE)</f>
        <v>BLS</v>
      </c>
      <c r="D275" s="249">
        <f>VLOOKUP(A275,'[1]981800C'!$A$9:$M$306,4,FALSE)</f>
        <v>0.41136411062149153</v>
      </c>
      <c r="E275" s="249">
        <f>VLOOKUP(A275,'[1]981800C'!$A$9:$M$306,5,FALSE)</f>
        <v>0.40932815446499177</v>
      </c>
      <c r="F275" s="249">
        <f>VLOOKUP(A275,'[1]981800C'!$A$9:$M$306,6,FALSE)</f>
        <v>5.5190939801936158E-2</v>
      </c>
      <c r="G275" s="249">
        <f>VLOOKUP(A275,'[1]981800C'!$A$9:$M$306,7,FALSE)</f>
        <v>6.6215026897788271E-2</v>
      </c>
      <c r="H275" s="249">
        <f>VLOOKUP(A275,'[1]981800C'!$A$9:$M$306,8,FALSE)</f>
        <v>1.5299941224291515E-2</v>
      </c>
      <c r="I275" s="249">
        <f>VLOOKUP(A275,'[1]981800C'!$A$9:$M$306,9,FALSE)</f>
        <v>1.6129282492310045E-2</v>
      </c>
      <c r="J275" s="249">
        <f>VLOOKUP(A275,'[1]981800C'!$A$9:$M$306,10,FALSE)</f>
        <v>2.6472544497190807E-2</v>
      </c>
      <c r="K275" s="34"/>
    </row>
    <row r="276" spans="1:11">
      <c r="A276" s="360" t="s">
        <v>439</v>
      </c>
      <c r="B276" s="359" t="s">
        <v>197</v>
      </c>
      <c r="C276" s="248" t="str">
        <f>VLOOKUP(A276,'[1]981800C'!$A$9:$M$306,3,FALSE)</f>
        <v>BLS</v>
      </c>
      <c r="D276" s="249">
        <f>VLOOKUP(A276,'[1]981800C'!$A$9:$M$306,4,FALSE)</f>
        <v>0.32686145335682204</v>
      </c>
      <c r="E276" s="249">
        <f>VLOOKUP(A276,'[1]981800C'!$A$9:$M$306,5,FALSE)</f>
        <v>0.49033196941447438</v>
      </c>
      <c r="F276" s="249">
        <f>VLOOKUP(A276,'[1]981800C'!$A$9:$M$306,6,FALSE)</f>
        <v>3.6842562266428722E-2</v>
      </c>
      <c r="G276" s="249">
        <f>VLOOKUP(A276,'[1]981800C'!$A$9:$M$306,7,FALSE)</f>
        <v>0.100534053388489</v>
      </c>
      <c r="H276" s="249">
        <f>VLOOKUP(A276,'[1]981800C'!$A$9:$M$306,8,FALSE)</f>
        <v>1.0728375694639981E-2</v>
      </c>
      <c r="I276" s="249">
        <f>VLOOKUP(A276,'[1]981800C'!$A$9:$M$306,9,FALSE)</f>
        <v>0</v>
      </c>
      <c r="J276" s="249">
        <f>VLOOKUP(A276,'[1]981800C'!$A$9:$M$306,10,FALSE)</f>
        <v>3.4701585879145923E-2</v>
      </c>
      <c r="K276" s="34"/>
    </row>
    <row r="277" spans="1:11">
      <c r="A277" s="360" t="s">
        <v>487</v>
      </c>
      <c r="B277" s="359" t="s">
        <v>244</v>
      </c>
      <c r="C277" s="248" t="str">
        <f>VLOOKUP(A277,'[1]981800C'!$A$9:$M$306,3,FALSE)</f>
        <v>BLS</v>
      </c>
      <c r="D277" s="249">
        <f>VLOOKUP(A277,'[1]981800C'!$A$9:$M$306,4,FALSE)</f>
        <v>0.38949673459879691</v>
      </c>
      <c r="E277" s="249">
        <f>VLOOKUP(A277,'[1]981800C'!$A$9:$M$306,5,FALSE)</f>
        <v>0.42169933605533133</v>
      </c>
      <c r="F277" s="249">
        <f>VLOOKUP(A277,'[1]981800C'!$A$9:$M$306,6,FALSE)</f>
        <v>4.8042427099115957E-2</v>
      </c>
      <c r="G277" s="249">
        <f>VLOOKUP(A277,'[1]981800C'!$A$9:$M$306,7,FALSE)</f>
        <v>7.394606144299308E-2</v>
      </c>
      <c r="H277" s="249">
        <f>VLOOKUP(A277,'[1]981800C'!$A$9:$M$306,8,FALSE)</f>
        <v>2.9893787136046512E-2</v>
      </c>
      <c r="I277" s="249">
        <f>VLOOKUP(A277,'[1]981800C'!$A$9:$M$306,9,FALSE)</f>
        <v>1.9203312385961797E-3</v>
      </c>
      <c r="J277" s="249">
        <f>VLOOKUP(A277,'[1]981800C'!$A$9:$M$306,10,FALSE)</f>
        <v>3.5001322429120178E-2</v>
      </c>
      <c r="K277" s="34"/>
    </row>
    <row r="278" spans="1:11">
      <c r="A278" s="360" t="s">
        <v>410</v>
      </c>
      <c r="B278" s="359" t="s">
        <v>170</v>
      </c>
      <c r="C278" s="248" t="str">
        <f>VLOOKUP(A278,'[1]981800C'!$A$9:$M$306,3,FALSE)</f>
        <v>L</v>
      </c>
      <c r="D278" s="249">
        <f>VLOOKUP(A278,'[1]981800C'!$A$9:$M$306,4,FALSE)</f>
        <v>0.36639172078836718</v>
      </c>
      <c r="E278" s="249">
        <f>VLOOKUP(A278,'[1]981800C'!$A$9:$M$306,5,FALSE)</f>
        <v>0.48294058837501258</v>
      </c>
      <c r="F278" s="249">
        <f>VLOOKUP(A278,'[1]981800C'!$A$9:$M$306,6,FALSE)</f>
        <v>2.6878548247932607E-2</v>
      </c>
      <c r="G278" s="249">
        <f>VLOOKUP(A278,'[1]981800C'!$A$9:$M$306,7,FALSE)</f>
        <v>6.8696660860942491E-2</v>
      </c>
      <c r="H278" s="249">
        <f>VLOOKUP(A278,'[1]981800C'!$A$9:$M$306,8,FALSE)</f>
        <v>7.4749963660795367E-3</v>
      </c>
      <c r="I278" s="249">
        <f>VLOOKUP(A278,'[1]981800C'!$A$9:$M$306,9,FALSE)</f>
        <v>6.514428710725482E-3</v>
      </c>
      <c r="J278" s="249">
        <f>VLOOKUP(A278,'[1]981800C'!$A$9:$M$306,10,FALSE)</f>
        <v>4.1103056650940197E-2</v>
      </c>
      <c r="K278" s="34"/>
    </row>
    <row r="279" spans="1:11">
      <c r="A279" s="360" t="s">
        <v>407</v>
      </c>
      <c r="B279" s="359" t="s">
        <v>167</v>
      </c>
      <c r="C279" s="248" t="str">
        <f>VLOOKUP(A279,'[1]981800C'!$A$9:$M$306,3,FALSE)</f>
        <v>BLS</v>
      </c>
      <c r="D279" s="249">
        <f>VLOOKUP(A279,'[1]981800C'!$A$9:$M$306,4,FALSE)</f>
        <v>0.39587650111743011</v>
      </c>
      <c r="E279" s="249">
        <f>VLOOKUP(A279,'[1]981800C'!$A$9:$M$306,5,FALSE)</f>
        <v>0.367949794085555</v>
      </c>
      <c r="F279" s="249">
        <f>VLOOKUP(A279,'[1]981800C'!$A$9:$M$306,6,FALSE)</f>
        <v>0.11383634101181297</v>
      </c>
      <c r="G279" s="249">
        <f>VLOOKUP(A279,'[1]981800C'!$A$9:$M$306,7,FALSE)</f>
        <v>6.3732928003669129E-2</v>
      </c>
      <c r="H279" s="249">
        <f>VLOOKUP(A279,'[1]981800C'!$A$9:$M$306,8,FALSE)</f>
        <v>8.8445654697538734E-3</v>
      </c>
      <c r="I279" s="249">
        <f>VLOOKUP(A279,'[1]981800C'!$A$9:$M$306,9,FALSE)</f>
        <v>8.5754991276998909E-3</v>
      </c>
      <c r="J279" s="249">
        <f>VLOOKUP(A279,'[1]981800C'!$A$9:$M$306,10,FALSE)</f>
        <v>4.1184371184078944E-2</v>
      </c>
      <c r="K279" s="34"/>
    </row>
    <row r="280" spans="1:11">
      <c r="A280" s="360" t="s">
        <v>584</v>
      </c>
      <c r="B280" s="359" t="s">
        <v>287</v>
      </c>
      <c r="C280" s="248" t="str">
        <f>VLOOKUP(A280,'[1]981800C'!$A$9:$M$306,3,FALSE)</f>
        <v>BLS</v>
      </c>
      <c r="D280" s="249">
        <f>VLOOKUP(A280,'[1]981800C'!$A$9:$M$306,4,FALSE)</f>
        <v>0.41225126015194458</v>
      </c>
      <c r="E280" s="249">
        <f>VLOOKUP(A280,'[1]981800C'!$A$9:$M$306,5,FALSE)</f>
        <v>0.39355537280966063</v>
      </c>
      <c r="F280" s="249">
        <f>VLOOKUP(A280,'[1]981800C'!$A$9:$M$306,6,FALSE)</f>
        <v>3.7936027379165224E-2</v>
      </c>
      <c r="G280" s="249">
        <f>VLOOKUP(A280,'[1]981800C'!$A$9:$M$306,7,FALSE)</f>
        <v>0.10309599650870395</v>
      </c>
      <c r="H280" s="249">
        <f>VLOOKUP(A280,'[1]981800C'!$A$9:$M$306,8,FALSE)</f>
        <v>8.3379364524026351E-3</v>
      </c>
      <c r="I280" s="249">
        <f>VLOOKUP(A280,'[1]981800C'!$A$9:$M$306,9,FALSE)</f>
        <v>0</v>
      </c>
      <c r="J280" s="249">
        <f>VLOOKUP(A280,'[1]981800C'!$A$9:$M$306,10,FALSE)</f>
        <v>4.4823406698122924E-2</v>
      </c>
      <c r="K280" s="34"/>
    </row>
    <row r="281" spans="1:11">
      <c r="A281" s="360" t="s">
        <v>579</v>
      </c>
      <c r="B281" s="359" t="s">
        <v>655</v>
      </c>
      <c r="C281" s="248" t="str">
        <f>VLOOKUP(A281,'[1]981800C'!$A$9:$M$306,3,FALSE)</f>
        <v>BL</v>
      </c>
      <c r="D281" s="249">
        <f>VLOOKUP(A281,'[1]981800C'!$A$9:$M$306,4,FALSE)</f>
        <v>0.41135702469222213</v>
      </c>
      <c r="E281" s="249">
        <f>VLOOKUP(A281,'[1]981800C'!$A$9:$M$306,5,FALSE)</f>
        <v>0.41911923127330419</v>
      </c>
      <c r="F281" s="249">
        <f>VLOOKUP(A281,'[1]981800C'!$A$9:$M$306,6,FALSE)</f>
        <v>1.5683331183264461E-2</v>
      </c>
      <c r="G281" s="249">
        <f>VLOOKUP(A281,'[1]981800C'!$A$9:$M$306,7,FALSE)</f>
        <v>7.5925055967500474E-2</v>
      </c>
      <c r="H281" s="249">
        <f>VLOOKUP(A281,'[1]981800C'!$A$9:$M$306,8,FALSE)</f>
        <v>2.562834092427128E-2</v>
      </c>
      <c r="I281" s="249">
        <f>VLOOKUP(A281,'[1]981800C'!$A$9:$M$306,9,FALSE)</f>
        <v>4.3884445581876229E-3</v>
      </c>
      <c r="J281" s="249">
        <f>VLOOKUP(A281,'[1]981800C'!$A$9:$M$306,10,FALSE)</f>
        <v>4.7898571401250006E-2</v>
      </c>
      <c r="K281" s="34"/>
    </row>
    <row r="282" spans="1:11">
      <c r="A282" s="360" t="s">
        <v>561</v>
      </c>
      <c r="B282" s="359" t="s">
        <v>266</v>
      </c>
      <c r="C282" s="248" t="str">
        <f>VLOOKUP(A282,'[1]981800C'!$A$9:$M$306,3,FALSE)</f>
        <v>BL</v>
      </c>
      <c r="D282" s="249">
        <f>VLOOKUP(A282,'[1]981800C'!$A$9:$M$306,4,FALSE)</f>
        <v>0.34593820220533067</v>
      </c>
      <c r="E282" s="249">
        <f>VLOOKUP(A282,'[1]981800C'!$A$9:$M$306,5,FALSE)</f>
        <v>0.46566185866942311</v>
      </c>
      <c r="F282" s="249">
        <f>VLOOKUP(A282,'[1]981800C'!$A$9:$M$306,6,FALSE)</f>
        <v>2.9625457762413588E-2</v>
      </c>
      <c r="G282" s="249">
        <f>VLOOKUP(A282,'[1]981800C'!$A$9:$M$306,7,FALSE)</f>
        <v>7.5767149584022114E-2</v>
      </c>
      <c r="H282" s="249">
        <f>VLOOKUP(A282,'[1]981800C'!$A$9:$M$306,8,FALSE)</f>
        <v>1.1177587204674735E-2</v>
      </c>
      <c r="I282" s="249">
        <f>VLOOKUP(A282,'[1]981800C'!$A$9:$M$306,9,FALSE)</f>
        <v>2.3422786026547189E-2</v>
      </c>
      <c r="J282" s="249">
        <f>VLOOKUP(A282,'[1]981800C'!$A$9:$M$306,10,FALSE)</f>
        <v>4.8406958547588676E-2</v>
      </c>
      <c r="K282" s="34"/>
    </row>
    <row r="283" spans="1:11">
      <c r="A283" s="360" t="s">
        <v>367</v>
      </c>
      <c r="B283" s="359" t="s">
        <v>128</v>
      </c>
      <c r="C283" s="248" t="str">
        <f>VLOOKUP(A283,'[1]981800C'!$A$9:$M$306,3,FALSE)</f>
        <v>BLS</v>
      </c>
      <c r="D283" s="249">
        <f>VLOOKUP(A283,'[1]981800C'!$A$9:$M$306,4,FALSE)</f>
        <v>0.36690768297390092</v>
      </c>
      <c r="E283" s="249">
        <f>VLOOKUP(A283,'[1]981800C'!$A$9:$M$306,5,FALSE)</f>
        <v>0.44259864157892514</v>
      </c>
      <c r="F283" s="249">
        <f>VLOOKUP(A283,'[1]981800C'!$A$9:$M$306,6,FALSE)</f>
        <v>1.0617930341591142E-2</v>
      </c>
      <c r="G283" s="249">
        <f>VLOOKUP(A283,'[1]981800C'!$A$9:$M$306,7,FALSE)</f>
        <v>8.2134729589980304E-2</v>
      </c>
      <c r="H283" s="249">
        <f>VLOOKUP(A283,'[1]981800C'!$A$9:$M$306,8,FALSE)</f>
        <v>4.5476382481306907E-2</v>
      </c>
      <c r="I283" s="249">
        <f>VLOOKUP(A283,'[1]981800C'!$A$9:$M$306,9,FALSE)</f>
        <v>0</v>
      </c>
      <c r="J283" s="249">
        <f>VLOOKUP(A283,'[1]981800C'!$A$9:$M$306,10,FALSE)</f>
        <v>5.2264633034295606E-2</v>
      </c>
      <c r="K283" s="34"/>
    </row>
    <row r="284" spans="1:11">
      <c r="A284" s="360" t="s">
        <v>400</v>
      </c>
      <c r="B284" s="359" t="s">
        <v>160</v>
      </c>
      <c r="C284" s="248" t="str">
        <f>VLOOKUP(A284,'[1]981800C'!$A$9:$M$306,3,FALSE)</f>
        <v>BLS</v>
      </c>
      <c r="D284" s="249">
        <f>VLOOKUP(A284,'[1]981800C'!$A$9:$M$306,4,FALSE)</f>
        <v>0.43504520517895745</v>
      </c>
      <c r="E284" s="249">
        <f>VLOOKUP(A284,'[1]981800C'!$A$9:$M$306,5,FALSE)</f>
        <v>0.37626629512778897</v>
      </c>
      <c r="F284" s="249">
        <f>VLOOKUP(A284,'[1]981800C'!$A$9:$M$306,6,FALSE)</f>
        <v>4.8880567593690291E-2</v>
      </c>
      <c r="G284" s="249">
        <f>VLOOKUP(A284,'[1]981800C'!$A$9:$M$306,7,FALSE)</f>
        <v>6.9058212977483796E-2</v>
      </c>
      <c r="H284" s="249">
        <f>VLOOKUP(A284,'[1]981800C'!$A$9:$M$306,8,FALSE)</f>
        <v>1.1377871649467606E-2</v>
      </c>
      <c r="I284" s="249">
        <f>VLOOKUP(A284,'[1]981800C'!$A$9:$M$306,9,FALSE)</f>
        <v>0</v>
      </c>
      <c r="J284" s="249">
        <f>VLOOKUP(A284,'[1]981800C'!$A$9:$M$306,10,FALSE)</f>
        <v>5.9371847472611775E-2</v>
      </c>
      <c r="K284" s="34"/>
    </row>
    <row r="285" spans="1:11">
      <c r="A285" s="360" t="s">
        <v>370</v>
      </c>
      <c r="B285" s="359" t="s">
        <v>130</v>
      </c>
      <c r="C285" s="248" t="str">
        <f>VLOOKUP(A285,'[1]981800C'!$A$9:$M$306,3,FALSE)</f>
        <v>BLS</v>
      </c>
      <c r="D285" s="249">
        <f>VLOOKUP(A285,'[1]981800C'!$A$9:$M$306,4,FALSE)</f>
        <v>0.5334715801059422</v>
      </c>
      <c r="E285" s="249">
        <f>VLOOKUP(A285,'[1]981800C'!$A$9:$M$306,5,FALSE)</f>
        <v>0.32042627375767074</v>
      </c>
      <c r="F285" s="249">
        <f>VLOOKUP(A285,'[1]981800C'!$A$9:$M$306,6,FALSE)</f>
        <v>1.3724017644319594E-2</v>
      </c>
      <c r="G285" s="249">
        <f>VLOOKUP(A285,'[1]981800C'!$A$9:$M$306,7,FALSE)</f>
        <v>6.3483002009986272E-2</v>
      </c>
      <c r="H285" s="249">
        <f>VLOOKUP(A285,'[1]981800C'!$A$9:$M$306,8,FALSE)</f>
        <v>1.3835458600937032E-3</v>
      </c>
      <c r="I285" s="249">
        <f>VLOOKUP(A285,'[1]981800C'!$A$9:$M$306,9,FALSE)</f>
        <v>0</v>
      </c>
      <c r="J285" s="249">
        <f>VLOOKUP(A285,'[1]981800C'!$A$9:$M$306,10,FALSE)</f>
        <v>6.7511580621987727E-2</v>
      </c>
      <c r="K285" s="34"/>
    </row>
    <row r="286" spans="1:11">
      <c r="A286" s="360" t="s">
        <v>490</v>
      </c>
      <c r="B286" s="359" t="s">
        <v>27</v>
      </c>
      <c r="C286" s="248" t="str">
        <f>VLOOKUP(A286,'[1]981800C'!$A$9:$M$306,3,FALSE)</f>
        <v>BL</v>
      </c>
      <c r="D286" s="249">
        <f>VLOOKUP(A286,'[1]981800C'!$A$9:$M$306,4,FALSE)</f>
        <v>0.40654614287695828</v>
      </c>
      <c r="E286" s="249">
        <f>VLOOKUP(A286,'[1]981800C'!$A$9:$M$306,5,FALSE)</f>
        <v>0.41924430868773438</v>
      </c>
      <c r="F286" s="249">
        <f>VLOOKUP(A286,'[1]981800C'!$A$9:$M$306,6,FALSE)</f>
        <v>3.1414638576805529E-2</v>
      </c>
      <c r="G286" s="249">
        <f>VLOOKUP(A286,'[1]981800C'!$A$9:$M$306,7,FALSE)</f>
        <v>6.2736846957924142E-2</v>
      </c>
      <c r="H286" s="249">
        <f>VLOOKUP(A286,'[1]981800C'!$A$9:$M$306,8,FALSE)</f>
        <v>8.9516531598126548E-3</v>
      </c>
      <c r="I286" s="249">
        <f>VLOOKUP(A286,'[1]981800C'!$A$9:$M$306,9,FALSE)</f>
        <v>0</v>
      </c>
      <c r="J286" s="249">
        <f>VLOOKUP(A286,'[1]981800C'!$A$9:$M$306,10,FALSE)</f>
        <v>7.1106409740765014E-2</v>
      </c>
      <c r="K286" s="34"/>
    </row>
    <row r="287" spans="1:11">
      <c r="A287" s="360" t="s">
        <v>454</v>
      </c>
      <c r="B287" s="359" t="s">
        <v>212</v>
      </c>
      <c r="C287" s="248" t="str">
        <f>VLOOKUP(A287,'[1]981800C'!$A$9:$M$306,3,FALSE)</f>
        <v>BLS</v>
      </c>
      <c r="D287" s="249">
        <f>VLOOKUP(A287,'[1]981800C'!$A$9:$M$306,4,FALSE)</f>
        <v>0.40013863385159809</v>
      </c>
      <c r="E287" s="249">
        <f>VLOOKUP(A287,'[1]981800C'!$A$9:$M$306,5,FALSE)</f>
        <v>0.36541325852101786</v>
      </c>
      <c r="F287" s="249">
        <f>VLOOKUP(A287,'[1]981800C'!$A$9:$M$306,6,FALSE)</f>
        <v>5.5609170092154332E-2</v>
      </c>
      <c r="G287" s="249">
        <f>VLOOKUP(A287,'[1]981800C'!$A$9:$M$306,7,FALSE)</f>
        <v>6.8809703286378712E-2</v>
      </c>
      <c r="H287" s="249">
        <f>VLOOKUP(A287,'[1]981800C'!$A$9:$M$306,8,FALSE)</f>
        <v>1.2561082958212268E-2</v>
      </c>
      <c r="I287" s="249">
        <f>VLOOKUP(A287,'[1]981800C'!$A$9:$M$306,9,FALSE)</f>
        <v>0</v>
      </c>
      <c r="J287" s="249">
        <f>VLOOKUP(A287,'[1]981800C'!$A$9:$M$306,10,FALSE)</f>
        <v>9.746815129063878E-2</v>
      </c>
      <c r="K287" s="34"/>
    </row>
    <row r="288" spans="1:11">
      <c r="A288" s="360" t="s">
        <v>581</v>
      </c>
      <c r="B288" s="359" t="s">
        <v>284</v>
      </c>
      <c r="C288" s="248" t="str">
        <f>VLOOKUP(A288,'[1]981800C'!$A$9:$M$306,3,FALSE)</f>
        <v>BLS</v>
      </c>
      <c r="D288" s="249">
        <f>VLOOKUP(A288,'[1]981800C'!$A$9:$M$306,4,FALSE)</f>
        <v>0.46211405818409734</v>
      </c>
      <c r="E288" s="249">
        <f>VLOOKUP(A288,'[1]981800C'!$A$9:$M$306,5,FALSE)</f>
        <v>0.29297007922753332</v>
      </c>
      <c r="F288" s="249">
        <f>VLOOKUP(A288,'[1]981800C'!$A$9:$M$306,6,FALSE)</f>
        <v>2.4483202967082198E-2</v>
      </c>
      <c r="G288" s="249">
        <f>VLOOKUP(A288,'[1]981800C'!$A$9:$M$306,7,FALSE)</f>
        <v>9.0742910570627694E-2</v>
      </c>
      <c r="H288" s="249">
        <f>VLOOKUP(A288,'[1]981800C'!$A$9:$M$306,8,FALSE)</f>
        <v>3.0754356219151589E-2</v>
      </c>
      <c r="I288" s="249">
        <f>VLOOKUP(A288,'[1]981800C'!$A$9:$M$306,9,FALSE)</f>
        <v>0</v>
      </c>
      <c r="J288" s="249">
        <f>VLOOKUP(A288,'[1]981800C'!$A$9:$M$306,10,FALSE)</f>
        <v>9.893539283150779E-2</v>
      </c>
      <c r="K288" s="34"/>
    </row>
    <row r="289" spans="1:11">
      <c r="A289" s="360" t="s">
        <v>589</v>
      </c>
      <c r="B289" s="359" t="s">
        <v>650</v>
      </c>
      <c r="C289" s="248" t="str">
        <f>VLOOKUP(A289,'[1]981800C'!$A$9:$M$306,3,FALSE)</f>
        <v>BL</v>
      </c>
      <c r="D289" s="249">
        <f>VLOOKUP(A289,'[1]981800C'!$A$9:$M$306,4,FALSE)</f>
        <v>0.43560616883375008</v>
      </c>
      <c r="E289" s="249">
        <f>VLOOKUP(A289,'[1]981800C'!$A$9:$M$306,5,FALSE)</f>
        <v>0.31311959972107678</v>
      </c>
      <c r="F289" s="249">
        <f>VLOOKUP(A289,'[1]981800C'!$A$9:$M$306,6,FALSE)</f>
        <v>4.3803352626986682E-2</v>
      </c>
      <c r="G289" s="249">
        <f>VLOOKUP(A289,'[1]981800C'!$A$9:$M$306,7,FALSE)</f>
        <v>7.3862610157136382E-2</v>
      </c>
      <c r="H289" s="249">
        <f>VLOOKUP(A289,'[1]981800C'!$A$9:$M$306,8,FALSE)</f>
        <v>1.8776997586506219E-2</v>
      </c>
      <c r="I289" s="249">
        <f>VLOOKUP(A289,'[1]981800C'!$A$9:$M$306,9,FALSE)</f>
        <v>9.6038310207077864E-3</v>
      </c>
      <c r="J289" s="249">
        <f>VLOOKUP(A289,'[1]981800C'!$A$9:$M$306,10,FALSE)</f>
        <v>0.10522744005383619</v>
      </c>
      <c r="K289" s="34"/>
    </row>
    <row r="290" spans="1:11">
      <c r="A290" s="196"/>
      <c r="B290" s="128"/>
      <c r="C290" s="124"/>
      <c r="D290" s="129"/>
      <c r="E290" s="129"/>
      <c r="F290" s="129"/>
      <c r="G290" s="129"/>
      <c r="H290" s="129"/>
      <c r="I290" s="129"/>
      <c r="J290" s="129"/>
      <c r="K290" s="34"/>
    </row>
    <row r="291" spans="1:11">
      <c r="A291" s="192"/>
      <c r="B291" s="377" t="s">
        <v>647</v>
      </c>
      <c r="C291" s="196"/>
      <c r="D291" s="132">
        <f>'[1]981800C'!D291</f>
        <v>0.43302302583269087</v>
      </c>
      <c r="E291" s="232">
        <f>'[1]981800C'!E291</f>
        <v>0.47170896039200905</v>
      </c>
      <c r="F291" s="232">
        <f>'[1]981800C'!F291</f>
        <v>4.7095191028860575E-2</v>
      </c>
      <c r="G291" s="232">
        <f>'[1]981800C'!G291</f>
        <v>9.1852075983244005E-2</v>
      </c>
      <c r="H291" s="232">
        <f>'[1]981800C'!H291</f>
        <v>2.857785501557555E-2</v>
      </c>
      <c r="I291" s="232">
        <f>'[1]981800C'!I291</f>
        <v>7.0319916965745259E-3</v>
      </c>
      <c r="J291" s="232">
        <f>'[1]981800C'!J291</f>
        <v>-7.9289099948954792E-2</v>
      </c>
      <c r="K291" s="34"/>
    </row>
    <row r="292" spans="1:11">
      <c r="B292" s="124"/>
      <c r="C292" s="124"/>
      <c r="D292" s="124"/>
      <c r="E292" s="124"/>
      <c r="F292" s="124"/>
      <c r="G292" s="124"/>
      <c r="H292" s="124"/>
      <c r="I292" s="124"/>
      <c r="J292" s="124"/>
      <c r="K292" s="34"/>
    </row>
    <row r="293" spans="1:11">
      <c r="A293" s="190"/>
      <c r="B293" s="362" t="s">
        <v>646</v>
      </c>
      <c r="C293" s="359"/>
      <c r="D293" s="381">
        <v>0.43473653749032459</v>
      </c>
      <c r="E293" s="381">
        <v>0.47074723030689447</v>
      </c>
      <c r="F293" s="381">
        <v>4.9839780310710576E-2</v>
      </c>
      <c r="G293" s="381">
        <v>9.2091027969322184E-2</v>
      </c>
      <c r="H293" s="381">
        <v>2.8522554589271318E-2</v>
      </c>
      <c r="I293" s="381">
        <v>1.1512047351605492E-2</v>
      </c>
      <c r="J293" s="381">
        <v>-8.744917801812889E-2</v>
      </c>
      <c r="K293" s="34"/>
    </row>
    <row r="294" spans="1:11" s="322" customFormat="1">
      <c r="A294" s="338"/>
      <c r="B294" s="362" t="s">
        <v>642</v>
      </c>
      <c r="D294" s="340">
        <v>0.42432471516567755</v>
      </c>
      <c r="E294" s="340">
        <v>0.47143514194792602</v>
      </c>
      <c r="F294" s="340">
        <v>5.3747629265141456E-2</v>
      </c>
      <c r="G294" s="340">
        <v>8.7877155308029656E-2</v>
      </c>
      <c r="H294" s="340">
        <v>2.8995345345444935E-2</v>
      </c>
      <c r="I294" s="340">
        <v>9.1749017111349591E-3</v>
      </c>
      <c r="J294" s="340">
        <v>-7.5554888743354823E-2</v>
      </c>
      <c r="K294" s="328"/>
    </row>
    <row r="295" spans="1:11" s="269" customFormat="1">
      <c r="A295" s="272"/>
      <c r="B295" s="362" t="s">
        <v>641</v>
      </c>
      <c r="D295" s="274">
        <v>0.42080442751667629</v>
      </c>
      <c r="E295" s="274">
        <v>0.46345638510040527</v>
      </c>
      <c r="F295" s="274">
        <v>5.0828663879149277E-2</v>
      </c>
      <c r="G295" s="274">
        <v>8.3709628178095546E-2</v>
      </c>
      <c r="H295" s="274">
        <v>2.7384857595349282E-2</v>
      </c>
      <c r="I295" s="274">
        <v>9.42054078374523E-3</v>
      </c>
      <c r="J295" s="274">
        <v>-5.5604503053421322E-2</v>
      </c>
      <c r="K295" s="271"/>
    </row>
    <row r="296" spans="1:11" s="124" customFormat="1">
      <c r="A296" s="190"/>
      <c r="B296" s="362" t="s">
        <v>640</v>
      </c>
      <c r="D296" s="225">
        <v>0.41355693457481901</v>
      </c>
      <c r="E296" s="225">
        <v>0.47144423061125529</v>
      </c>
      <c r="F296" s="225">
        <v>4.7700714828120716E-2</v>
      </c>
      <c r="G296" s="225">
        <v>8.3591447577230513E-2</v>
      </c>
      <c r="H296" s="225">
        <v>2.7898854755763213E-2</v>
      </c>
      <c r="I296" s="225">
        <v>8.0767370543231385E-3</v>
      </c>
      <c r="J296" s="225">
        <v>-5.2268919401510822E-2</v>
      </c>
      <c r="K296" s="213"/>
    </row>
    <row r="297" spans="1:11" s="124" customFormat="1">
      <c r="A297" s="190"/>
      <c r="B297" s="362" t="s">
        <v>636</v>
      </c>
      <c r="D297" s="132">
        <v>0.40505219193781222</v>
      </c>
      <c r="E297" s="132">
        <v>0.46425235815452398</v>
      </c>
      <c r="F297" s="132">
        <v>4.6340035501285848E-2</v>
      </c>
      <c r="G297" s="132">
        <v>8.5769139748000461E-2</v>
      </c>
      <c r="H297" s="132">
        <v>2.553652169823413E-2</v>
      </c>
      <c r="I297" s="132">
        <v>8.7299163015162207E-3</v>
      </c>
      <c r="J297" s="132">
        <v>-3.5680163341372959E-2</v>
      </c>
      <c r="K297" s="198"/>
    </row>
    <row r="301" spans="1:11">
      <c r="I301" s="33" t="s">
        <v>0</v>
      </c>
    </row>
    <row r="302" spans="1:11">
      <c r="J302" s="33" t="s">
        <v>0</v>
      </c>
    </row>
  </sheetData>
  <autoFilter ref="A9:J289">
    <sortState ref="A10:J289">
      <sortCondition ref="J9:J289"/>
    </sortState>
  </autoFilter>
  <sortState ref="A11:J290">
    <sortCondition ref="J11:J290"/>
  </sortState>
  <mergeCells count="5">
    <mergeCell ref="A2:J2"/>
    <mergeCell ref="A3:J3"/>
    <mergeCell ref="A5:J5"/>
    <mergeCell ref="A1:J1"/>
    <mergeCell ref="A4:J4"/>
  </mergeCells>
  <phoneticPr fontId="0" type="noConversion"/>
  <printOptions horizontalCentered="1"/>
  <pageMargins left="0.5" right="0.5" top="0.75" bottom="0.75" header="0.5" footer="0.4"/>
  <pageSetup scale="71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295"/>
  <sheetViews>
    <sheetView zoomScaleNormal="100" workbookViewId="0">
      <selection sqref="A1:L1"/>
    </sheetView>
  </sheetViews>
  <sheetFormatPr defaultColWidth="11.44140625" defaultRowHeight="13.2"/>
  <cols>
    <col min="1" max="1" width="7.6640625" style="125" customWidth="1"/>
    <col min="2" max="2" width="26.6640625" style="124" customWidth="1"/>
    <col min="3" max="3" width="7.6640625" style="124" customWidth="1"/>
    <col min="4" max="4" width="11.6640625" style="124" customWidth="1"/>
    <col min="5" max="5" width="12.44140625" style="124" customWidth="1"/>
    <col min="6" max="6" width="8.6640625" style="214" customWidth="1"/>
    <col min="7" max="9" width="8.6640625" style="216" customWidth="1"/>
    <col min="10" max="12" width="9.6640625" style="216" customWidth="1"/>
    <col min="13" max="13" width="9.6640625" style="341" customWidth="1"/>
    <col min="14" max="16384" width="11.44140625" style="124"/>
  </cols>
  <sheetData>
    <row r="1" spans="1:13" ht="13.5" customHeight="1">
      <c r="A1" s="397" t="s">
        <v>22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</row>
    <row r="2" spans="1:13" ht="12.9" customHeight="1">
      <c r="A2" s="397" t="s">
        <v>297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</row>
    <row r="3" spans="1:13" ht="12.9" customHeight="1">
      <c r="A3" s="397" t="s">
        <v>624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</row>
    <row r="4" spans="1:13" ht="12.9" customHeight="1">
      <c r="A4" s="397" t="s">
        <v>644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</row>
    <row r="5" spans="1:13" ht="12" customHeight="1">
      <c r="F5" s="124"/>
      <c r="G5" s="124"/>
      <c r="H5" s="124"/>
      <c r="I5" s="124"/>
      <c r="J5" s="124" t="s">
        <v>0</v>
      </c>
      <c r="K5" s="124"/>
      <c r="L5" s="124"/>
    </row>
    <row r="6" spans="1:13" s="125" customFormat="1" ht="14.1" customHeight="1">
      <c r="A6" s="3" t="s">
        <v>4</v>
      </c>
      <c r="B6" s="3"/>
      <c r="C6" s="3" t="s">
        <v>5</v>
      </c>
      <c r="D6" s="8" t="s">
        <v>351</v>
      </c>
      <c r="E6" s="200"/>
      <c r="F6" s="201"/>
      <c r="G6" s="48"/>
      <c r="H6" s="201" t="s">
        <v>353</v>
      </c>
      <c r="I6" s="201"/>
      <c r="J6" s="49"/>
      <c r="K6" s="50"/>
      <c r="L6" s="398" t="s">
        <v>637</v>
      </c>
      <c r="M6" s="398"/>
    </row>
    <row r="7" spans="1:13" s="125" customFormat="1" ht="14.1" customHeight="1">
      <c r="A7" s="10" t="s">
        <v>7</v>
      </c>
      <c r="B7" s="10" t="s">
        <v>343</v>
      </c>
      <c r="C7" s="10" t="s">
        <v>8</v>
      </c>
      <c r="D7" s="44" t="s">
        <v>352</v>
      </c>
      <c r="E7" s="47" t="s">
        <v>9</v>
      </c>
      <c r="F7" s="45" t="s">
        <v>10</v>
      </c>
      <c r="G7" s="46" t="s">
        <v>11</v>
      </c>
      <c r="H7" s="46" t="s">
        <v>12</v>
      </c>
      <c r="I7" s="46" t="s">
        <v>13</v>
      </c>
      <c r="J7" s="56" t="s">
        <v>638</v>
      </c>
      <c r="K7" s="47" t="s">
        <v>344</v>
      </c>
      <c r="L7" s="56" t="s">
        <v>345</v>
      </c>
      <c r="M7" s="263" t="s">
        <v>639</v>
      </c>
    </row>
    <row r="8" spans="1:13">
      <c r="A8" s="374" t="s">
        <v>298</v>
      </c>
      <c r="B8" s="359" t="s">
        <v>73</v>
      </c>
      <c r="C8" s="215" t="str">
        <f>VLOOKUP(A8,'[1]981800D'!$A$8:$M$306,3,FALSE)</f>
        <v>BL</v>
      </c>
      <c r="D8" s="219">
        <f>VLOOKUP(A8,'[1]981800D'!$A$8:$M$306,4,FALSE)</f>
        <v>8485.3689646269049</v>
      </c>
      <c r="E8" s="218">
        <f>VLOOKUP(A8,'[1]981800D'!$A$8:$O$304,5,FALSE)</f>
        <v>1.8805958899987141</v>
      </c>
      <c r="F8" s="218">
        <f>VLOOKUP(A8,'[1]981800D'!$A$8:$O$304,6,FALSE)</f>
        <v>5.235640333991463</v>
      </c>
      <c r="G8" s="218">
        <f>VLOOKUP(A8,'[1]981800D'!$A$8:$O$304,7,FALSE)</f>
        <v>0.16229583012134249</v>
      </c>
      <c r="H8" s="218">
        <f>VLOOKUP(A8,'[1]981800D'!$A$8:$O$304,8,FALSE)</f>
        <v>2.0451195868255359</v>
      </c>
      <c r="I8" s="218">
        <f>VLOOKUP(A8,'[1]981800D'!$A$8:$O$304,9,FALSE)</f>
        <v>4.5554884131900127E-2</v>
      </c>
      <c r="J8" s="218">
        <f>VLOOKUP(A8,'[1]981800D'!$A$8:$O$304,10,FALSE)</f>
        <v>0</v>
      </c>
      <c r="K8" s="218">
        <f>VLOOKUP(A8,'[1]981800D'!$A$8:$O$304,11,FALSE)</f>
        <v>9.3692065250689556</v>
      </c>
      <c r="L8" s="218">
        <f>VLOOKUP(A8,'[1]981800D'!$A$8:$O$304,12,FALSE)</f>
        <v>2.9956304912567409</v>
      </c>
      <c r="M8" s="220">
        <f>VLOOKUP(A8,'[1]981800D'!$A$8:$O$304,13,FALSE)</f>
        <v>-6.3735760338122152</v>
      </c>
    </row>
    <row r="9" spans="1:13">
      <c r="A9" s="360" t="s">
        <v>299</v>
      </c>
      <c r="B9" s="359" t="s">
        <v>74</v>
      </c>
      <c r="C9" s="215" t="str">
        <f>VLOOKUP(A9,'[1]981800D'!$A$8:$M$306,3,FALSE)</f>
        <v>BL</v>
      </c>
      <c r="D9" s="219">
        <f>VLOOKUP(A9,'[1]981800D'!$A$8:$M$306,4,FALSE)</f>
        <v>651975.60662047728</v>
      </c>
      <c r="E9" s="375">
        <f>VLOOKUP(A9,'[1]981800D'!$A$8:$O$304,5,FALSE)</f>
        <v>1.7064324779985671</v>
      </c>
      <c r="F9" s="375">
        <f>VLOOKUP(A9,'[1]981800D'!$A$8:$O$304,6,FALSE)</f>
        <v>1.2994628501387717</v>
      </c>
      <c r="G9" s="375">
        <f>VLOOKUP(A9,'[1]981800D'!$A$8:$O$304,7,FALSE)</f>
        <v>0.16161756502852959</v>
      </c>
      <c r="H9" s="375">
        <f>VLOOKUP(A9,'[1]981800D'!$A$8:$O$304,8,FALSE)</f>
        <v>0.24196789511763489</v>
      </c>
      <c r="I9" s="375">
        <f>VLOOKUP(A9,'[1]981800D'!$A$8:$O$304,9,FALSE)</f>
        <v>3.070685436189018E-2</v>
      </c>
      <c r="J9" s="375">
        <f>VLOOKUP(A9,'[1]981800D'!$A$8:$O$304,10,FALSE)</f>
        <v>0</v>
      </c>
      <c r="K9" s="375">
        <f>VLOOKUP(A9,'[1]981800D'!$A$8:$O$304,11,FALSE)</f>
        <v>3.4401876426453941</v>
      </c>
      <c r="L9" s="375">
        <f>VLOOKUP(A9,'[1]981800D'!$A$8:$O$304,12,FALSE)</f>
        <v>3.3740874929398132</v>
      </c>
      <c r="M9" s="220">
        <f>VLOOKUP(A9,'[1]981800D'!$A$8:$O$304,13,FALSE)</f>
        <v>-6.610014970558048E-2</v>
      </c>
    </row>
    <row r="10" spans="1:13">
      <c r="A10" s="360" t="s">
        <v>300</v>
      </c>
      <c r="B10" s="359" t="s">
        <v>75</v>
      </c>
      <c r="C10" s="215" t="str">
        <f>VLOOKUP(A10,'[1]981800D'!$A$8:$M$306,3,FALSE)</f>
        <v>BL</v>
      </c>
      <c r="D10" s="219">
        <f>VLOOKUP(A10,'[1]981800D'!$A$8:$M$306,4,FALSE)</f>
        <v>43175.87759815243</v>
      </c>
      <c r="E10" s="375">
        <f>VLOOKUP(A10,'[1]981800D'!$A$8:$O$304,5,FALSE)</f>
        <v>1.8595212064302218</v>
      </c>
      <c r="F10" s="375">
        <f>VLOOKUP(A10,'[1]981800D'!$A$8:$O$304,6,FALSE)</f>
        <v>2.1442325008805754</v>
      </c>
      <c r="G10" s="375">
        <f>VLOOKUP(A10,'[1]981800D'!$A$8:$O$304,7,FALSE)</f>
        <v>0.16475310742275201</v>
      </c>
      <c r="H10" s="375">
        <f>VLOOKUP(A10,'[1]981800D'!$A$8:$O$304,8,FALSE)</f>
        <v>0.42993936504939367</v>
      </c>
      <c r="I10" s="375">
        <f>VLOOKUP(A10,'[1]981800D'!$A$8:$O$304,9,FALSE)</f>
        <v>7.9566419748860057E-2</v>
      </c>
      <c r="J10" s="375">
        <f>VLOOKUP(A10,'[1]981800D'!$A$8:$O$304,10,FALSE)</f>
        <v>0</v>
      </c>
      <c r="K10" s="375">
        <f>VLOOKUP(A10,'[1]981800D'!$A$8:$O$304,11,FALSE)</f>
        <v>4.6780125995318027</v>
      </c>
      <c r="L10" s="375">
        <f>VLOOKUP(A10,'[1]981800D'!$A$8:$O$304,12,FALSE)</f>
        <v>2.7715327784123742</v>
      </c>
      <c r="M10" s="220">
        <f>VLOOKUP(A10,'[1]981800D'!$A$8:$O$304,13,FALSE)</f>
        <v>-1.9064798211194285</v>
      </c>
    </row>
    <row r="11" spans="1:13">
      <c r="A11" s="360" t="s">
        <v>301</v>
      </c>
      <c r="B11" s="359" t="s">
        <v>76</v>
      </c>
      <c r="C11" s="215" t="str">
        <f>VLOOKUP(A11,'[1]981800D'!$A$8:$M$306,3,FALSE)</f>
        <v>BL</v>
      </c>
      <c r="D11" s="219">
        <f>VLOOKUP(A11,'[1]981800D'!$A$8:$M$306,4,FALSE)</f>
        <v>42046.178672863411</v>
      </c>
      <c r="E11" s="375">
        <f>VLOOKUP(A11,'[1]981800D'!$A$8:$O$304,5,FALSE)</f>
        <v>1.6646682816189768</v>
      </c>
      <c r="F11" s="375">
        <f>VLOOKUP(A11,'[1]981800D'!$A$8:$O$304,6,FALSE)</f>
        <v>1.8241600645031144</v>
      </c>
      <c r="G11" s="375">
        <f>VLOOKUP(A11,'[1]981800D'!$A$8:$O$304,7,FALSE)</f>
        <v>2.0241791926487084E-2</v>
      </c>
      <c r="H11" s="375">
        <f>VLOOKUP(A11,'[1]981800D'!$A$8:$O$304,8,FALSE)</f>
        <v>0.41093146372303446</v>
      </c>
      <c r="I11" s="375">
        <f>VLOOKUP(A11,'[1]981800D'!$A$8:$O$304,9,FALSE)</f>
        <v>2.5168042219327173E-2</v>
      </c>
      <c r="J11" s="375">
        <f>VLOOKUP(A11,'[1]981800D'!$A$8:$O$304,10,FALSE)</f>
        <v>0</v>
      </c>
      <c r="K11" s="375">
        <f>VLOOKUP(A11,'[1]981800D'!$A$8:$O$304,11,FALSE)</f>
        <v>3.9451696439909396</v>
      </c>
      <c r="L11" s="375">
        <f>VLOOKUP(A11,'[1]981800D'!$A$8:$O$304,12,FALSE)</f>
        <v>2.79871545320592</v>
      </c>
      <c r="M11" s="220">
        <f>VLOOKUP(A11,'[1]981800D'!$A$8:$O$304,13,FALSE)</f>
        <v>-1.1464541907850196</v>
      </c>
    </row>
    <row r="12" spans="1:13">
      <c r="A12" s="360" t="s">
        <v>302</v>
      </c>
      <c r="B12" s="359" t="s">
        <v>77</v>
      </c>
      <c r="C12" s="215" t="str">
        <f>VLOOKUP(A12,'[1]981800D'!$A$8:$M$306,3,FALSE)</f>
        <v>BLS</v>
      </c>
      <c r="D12" s="219">
        <f>VLOOKUP(A12,'[1]981800D'!$A$8:$M$306,4,FALSE)</f>
        <v>373880.08237105468</v>
      </c>
      <c r="E12" s="375">
        <f>VLOOKUP(A12,'[1]981800D'!$A$8:$O$304,5,FALSE)</f>
        <v>1.65115162872124</v>
      </c>
      <c r="F12" s="375">
        <f>VLOOKUP(A12,'[1]981800D'!$A$8:$O$304,6,FALSE)</f>
        <v>1.4721021051178134</v>
      </c>
      <c r="G12" s="375">
        <f>VLOOKUP(A12,'[1]981800D'!$A$8:$O$304,7,FALSE)</f>
        <v>0.12198812997800565</v>
      </c>
      <c r="H12" s="375">
        <f>VLOOKUP(A12,'[1]981800D'!$A$8:$O$304,8,FALSE)</f>
        <v>0.33615486222851648</v>
      </c>
      <c r="I12" s="375">
        <f>VLOOKUP(A12,'[1]981800D'!$A$8:$O$304,9,FALSE)</f>
        <v>4.4890078061258346E-2</v>
      </c>
      <c r="J12" s="375">
        <f>VLOOKUP(A12,'[1]981800D'!$A$8:$O$304,10,FALSE)</f>
        <v>4.2643669215503652E-2</v>
      </c>
      <c r="K12" s="375">
        <f>VLOOKUP(A12,'[1]981800D'!$A$8:$O$304,11,FALSE)</f>
        <v>3.6689304733223369</v>
      </c>
      <c r="L12" s="375">
        <f>VLOOKUP(A12,'[1]981800D'!$A$8:$O$304,12,FALSE)</f>
        <v>3.353649041821952</v>
      </c>
      <c r="M12" s="220">
        <f>VLOOKUP(A12,'[1]981800D'!$A$8:$O$304,13,FALSE)</f>
        <v>-0.31528143150038468</v>
      </c>
    </row>
    <row r="13" spans="1:13">
      <c r="A13" s="360" t="s">
        <v>303</v>
      </c>
      <c r="B13" s="359" t="s">
        <v>78</v>
      </c>
      <c r="C13" s="215" t="str">
        <f>VLOOKUP(A13,'[1]981800D'!$A$8:$M$306,3,FALSE)</f>
        <v>BL</v>
      </c>
      <c r="D13" s="219">
        <f>VLOOKUP(A13,'[1]981800D'!$A$8:$M$306,4,FALSE)</f>
        <v>56465.470436354248</v>
      </c>
      <c r="E13" s="375">
        <f>VLOOKUP(A13,'[1]981800D'!$A$8:$O$304,5,FALSE)</f>
        <v>1.4347970427576398</v>
      </c>
      <c r="F13" s="375">
        <f>VLOOKUP(A13,'[1]981800D'!$A$8:$O$304,6,FALSE)</f>
        <v>2.0101879807756124</v>
      </c>
      <c r="G13" s="375">
        <f>VLOOKUP(A13,'[1]981800D'!$A$8:$O$304,7,FALSE)</f>
        <v>1.9786605714360132E-2</v>
      </c>
      <c r="H13" s="375">
        <f>VLOOKUP(A13,'[1]981800D'!$A$8:$O$304,8,FALSE)</f>
        <v>0.56129299182451553</v>
      </c>
      <c r="I13" s="375">
        <f>VLOOKUP(A13,'[1]981800D'!$A$8:$O$304,9,FALSE)</f>
        <v>5.1704164995680863E-3</v>
      </c>
      <c r="J13" s="375">
        <f>VLOOKUP(A13,'[1]981800D'!$A$8:$O$304,10,FALSE)</f>
        <v>0</v>
      </c>
      <c r="K13" s="375">
        <f>VLOOKUP(A13,'[1]981800D'!$A$8:$O$304,11,FALSE)</f>
        <v>4.0312350375716965</v>
      </c>
      <c r="L13" s="375">
        <f>VLOOKUP(A13,'[1]981800D'!$A$8:$O$304,12,FALSE)</f>
        <v>3.0735438606788548</v>
      </c>
      <c r="M13" s="220">
        <f>VLOOKUP(A13,'[1]981800D'!$A$8:$O$304,13,FALSE)</f>
        <v>-0.95769117689284189</v>
      </c>
    </row>
    <row r="14" spans="1:13">
      <c r="A14" s="360" t="s">
        <v>304</v>
      </c>
      <c r="B14" s="359" t="s">
        <v>79</v>
      </c>
      <c r="C14" s="215" t="str">
        <f>VLOOKUP(A14,'[1]981800D'!$A$8:$M$306,3,FALSE)</f>
        <v>BLSC</v>
      </c>
      <c r="D14" s="219">
        <f>VLOOKUP(A14,'[1]981800D'!$A$8:$M$306,4,FALSE)</f>
        <v>2008629.4603541186</v>
      </c>
      <c r="E14" s="375">
        <f>VLOOKUP(A14,'[1]981800D'!$A$8:$O$304,5,FALSE)</f>
        <v>1.5043869835334132</v>
      </c>
      <c r="F14" s="375">
        <f>VLOOKUP(A14,'[1]981800D'!$A$8:$O$304,6,FALSE)</f>
        <v>1.4818182484693327</v>
      </c>
      <c r="G14" s="375">
        <f>VLOOKUP(A14,'[1]981800D'!$A$8:$O$304,7,FALSE)</f>
        <v>0.19741003863391449</v>
      </c>
      <c r="H14" s="375">
        <f>VLOOKUP(A14,'[1]981800D'!$A$8:$O$304,8,FALSE)</f>
        <v>0.28119224462856457</v>
      </c>
      <c r="I14" s="375">
        <f>VLOOKUP(A14,'[1]981800D'!$A$8:$O$304,9,FALSE)</f>
        <v>0.16224024353568217</v>
      </c>
      <c r="J14" s="375">
        <f>VLOOKUP(A14,'[1]981800D'!$A$8:$O$304,10,FALSE)</f>
        <v>3.3760104982029169E-3</v>
      </c>
      <c r="K14" s="375">
        <f>VLOOKUP(A14,'[1]981800D'!$A$8:$O$304,11,FALSE)</f>
        <v>3.6304237692991101</v>
      </c>
      <c r="L14" s="375">
        <f>VLOOKUP(A14,'[1]981800D'!$A$8:$O$304,12,FALSE)</f>
        <v>3.2678279391773937</v>
      </c>
      <c r="M14" s="220">
        <f>VLOOKUP(A14,'[1]981800D'!$A$8:$O$304,13,FALSE)</f>
        <v>-0.36259583012171659</v>
      </c>
    </row>
    <row r="15" spans="1:13">
      <c r="A15" s="360" t="s">
        <v>296</v>
      </c>
      <c r="B15" s="359" t="s">
        <v>80</v>
      </c>
      <c r="C15" s="215" t="str">
        <f>VLOOKUP(A15,'[1]981800D'!$A$8:$M$306,3,FALSE)</f>
        <v>BL</v>
      </c>
      <c r="D15" s="219">
        <f>VLOOKUP(A15,'[1]981800D'!$A$8:$M$306,4,FALSE)</f>
        <v>23912.666666666668</v>
      </c>
      <c r="E15" s="375">
        <f>VLOOKUP(A15,'[1]981800D'!$A$8:$O$304,5,FALSE)</f>
        <v>2.1369528004683707</v>
      </c>
      <c r="F15" s="375">
        <f>VLOOKUP(A15,'[1]981800D'!$A$8:$O$304,6,FALSE)</f>
        <v>2.057973737767989</v>
      </c>
      <c r="G15" s="375">
        <f>VLOOKUP(A15,'[1]981800D'!$A$8:$O$304,7,FALSE)</f>
        <v>0.10990325908165825</v>
      </c>
      <c r="H15" s="375">
        <f>VLOOKUP(A15,'[1]981800D'!$A$8:$O$304,8,FALSE)</f>
        <v>0.53361921026513148</v>
      </c>
      <c r="I15" s="375">
        <f>VLOOKUP(A15,'[1]981800D'!$A$8:$O$304,9,FALSE)</f>
        <v>1.729585435891717E-2</v>
      </c>
      <c r="J15" s="375">
        <f>VLOOKUP(A15,'[1]981800D'!$A$8:$O$304,10,FALSE)</f>
        <v>0</v>
      </c>
      <c r="K15" s="375">
        <f>VLOOKUP(A15,'[1]981800D'!$A$8:$O$304,11,FALSE)</f>
        <v>4.8557448619420667</v>
      </c>
      <c r="L15" s="375">
        <f>VLOOKUP(A15,'[1]981800D'!$A$8:$O$304,12,FALSE)</f>
        <v>2.6712181828319714</v>
      </c>
      <c r="M15" s="220">
        <f>VLOOKUP(A15,'[1]981800D'!$A$8:$O$304,13,FALSE)</f>
        <v>-2.1845266791100952</v>
      </c>
    </row>
    <row r="16" spans="1:13">
      <c r="A16" s="360" t="s">
        <v>305</v>
      </c>
      <c r="B16" s="359" t="s">
        <v>81</v>
      </c>
      <c r="C16" s="215" t="str">
        <f>VLOOKUP(A16,'[1]981800D'!$A$8:$M$306,3,FALSE)</f>
        <v>BLS</v>
      </c>
      <c r="D16" s="219">
        <f>VLOOKUP(A16,'[1]981800D'!$A$8:$M$306,4,FALSE)</f>
        <v>178456.81062355661</v>
      </c>
      <c r="E16" s="375">
        <f>VLOOKUP(A16,'[1]981800D'!$A$8:$O$304,5,FALSE)</f>
        <v>1.3584108961193624</v>
      </c>
      <c r="F16" s="375">
        <f>VLOOKUP(A16,'[1]981800D'!$A$8:$O$304,6,FALSE)</f>
        <v>1.3754517808027946</v>
      </c>
      <c r="G16" s="375">
        <f>VLOOKUP(A16,'[1]981800D'!$A$8:$O$304,7,FALSE)</f>
        <v>0.11896470933764618</v>
      </c>
      <c r="H16" s="375">
        <f>VLOOKUP(A16,'[1]981800D'!$A$8:$O$304,8,FALSE)</f>
        <v>0.37907468538449884</v>
      </c>
      <c r="I16" s="375">
        <f>VLOOKUP(A16,'[1]981800D'!$A$8:$O$304,9,FALSE)</f>
        <v>3.5344144986673584E-2</v>
      </c>
      <c r="J16" s="375">
        <f>VLOOKUP(A16,'[1]981800D'!$A$8:$O$304,10,FALSE)</f>
        <v>0</v>
      </c>
      <c r="K16" s="375">
        <f>VLOOKUP(A16,'[1]981800D'!$A$8:$O$304,11,FALSE)</f>
        <v>3.267246216630975</v>
      </c>
      <c r="L16" s="375">
        <f>VLOOKUP(A16,'[1]981800D'!$A$8:$O$304,12,FALSE)</f>
        <v>3.213661322289131</v>
      </c>
      <c r="M16" s="220">
        <f>VLOOKUP(A16,'[1]981800D'!$A$8:$O$304,13,FALSE)</f>
        <v>-5.3584894341843818E-2</v>
      </c>
    </row>
    <row r="17" spans="1:13">
      <c r="A17" s="360" t="s">
        <v>306</v>
      </c>
      <c r="B17" s="359" t="s">
        <v>82</v>
      </c>
      <c r="C17" s="215" t="str">
        <f>VLOOKUP(A17,'[1]981800D'!$A$8:$M$306,3,FALSE)</f>
        <v>BLS</v>
      </c>
      <c r="D17" s="219">
        <f>VLOOKUP(A17,'[1]981800D'!$A$8:$M$306,4,FALSE)</f>
        <v>159592.97536566592</v>
      </c>
      <c r="E17" s="375">
        <f>VLOOKUP(A17,'[1]981800D'!$A$8:$O$304,5,FALSE)</f>
        <v>1.4406070158991593</v>
      </c>
      <c r="F17" s="375">
        <f>VLOOKUP(A17,'[1]981800D'!$A$8:$O$304,6,FALSE)</f>
        <v>1.6169712946871797</v>
      </c>
      <c r="G17" s="375">
        <f>VLOOKUP(A17,'[1]981800D'!$A$8:$O$304,7,FALSE)</f>
        <v>0.54530846235931929</v>
      </c>
      <c r="H17" s="375">
        <f>VLOOKUP(A17,'[1]981800D'!$A$8:$O$304,8,FALSE)</f>
        <v>0.40980682792051232</v>
      </c>
      <c r="I17" s="375">
        <f>VLOOKUP(A17,'[1]981800D'!$A$8:$O$304,9,FALSE)</f>
        <v>1.8703893408595358E-2</v>
      </c>
      <c r="J17" s="375">
        <f>VLOOKUP(A17,'[1]981800D'!$A$8:$O$304,10,FALSE)</f>
        <v>0</v>
      </c>
      <c r="K17" s="375">
        <f>VLOOKUP(A17,'[1]981800D'!$A$8:$O$304,11,FALSE)</f>
        <v>4.0313974942747661</v>
      </c>
      <c r="L17" s="375">
        <f>VLOOKUP(A17,'[1]981800D'!$A$8:$O$304,12,FALSE)</f>
        <v>3.3970186266521192</v>
      </c>
      <c r="M17" s="220">
        <f>VLOOKUP(A17,'[1]981800D'!$A$8:$O$304,13,FALSE)</f>
        <v>-0.63437886762264706</v>
      </c>
    </row>
    <row r="18" spans="1:13">
      <c r="A18" s="360" t="s">
        <v>307</v>
      </c>
      <c r="B18" s="359" t="s">
        <v>83</v>
      </c>
      <c r="C18" s="215" t="str">
        <f>VLOOKUP(A18,'[1]981800D'!$A$8:$M$306,3,FALSE)</f>
        <v>BLS</v>
      </c>
      <c r="D18" s="219">
        <f>VLOOKUP(A18,'[1]981800D'!$A$8:$M$306,4,FALSE)</f>
        <v>363484.49499615084</v>
      </c>
      <c r="E18" s="375">
        <f>VLOOKUP(A18,'[1]981800D'!$A$8:$O$304,5,FALSE)</f>
        <v>1.4611038912723133</v>
      </c>
      <c r="F18" s="375">
        <f>VLOOKUP(A18,'[1]981800D'!$A$8:$O$304,6,FALSE)</f>
        <v>1.653055169157972</v>
      </c>
      <c r="G18" s="375">
        <f>VLOOKUP(A18,'[1]981800D'!$A$8:$O$304,7,FALSE)</f>
        <v>0.11814263466364656</v>
      </c>
      <c r="H18" s="375">
        <f>VLOOKUP(A18,'[1]981800D'!$A$8:$O$304,8,FALSE)</f>
        <v>0.34700895490874539</v>
      </c>
      <c r="I18" s="375">
        <f>VLOOKUP(A18,'[1]981800D'!$A$8:$O$304,9,FALSE)</f>
        <v>2.0278473456365385E-2</v>
      </c>
      <c r="J18" s="375">
        <f>VLOOKUP(A18,'[1]981800D'!$A$8:$O$304,10,FALSE)</f>
        <v>0</v>
      </c>
      <c r="K18" s="375">
        <f>VLOOKUP(A18,'[1]981800D'!$A$8:$O$304,11,FALSE)</f>
        <v>3.599589123459042</v>
      </c>
      <c r="L18" s="375">
        <f>VLOOKUP(A18,'[1]981800D'!$A$8:$O$304,12,FALSE)</f>
        <v>3.3384187130536338</v>
      </c>
      <c r="M18" s="220">
        <f>VLOOKUP(A18,'[1]981800D'!$A$8:$O$304,13,FALSE)</f>
        <v>-0.26117041040540817</v>
      </c>
    </row>
    <row r="19" spans="1:13">
      <c r="A19" s="360" t="s">
        <v>308</v>
      </c>
      <c r="B19" s="359" t="s">
        <v>84</v>
      </c>
      <c r="C19" s="215" t="str">
        <f>VLOOKUP(A19,'[1]981800D'!$A$8:$M$306,3,FALSE)</f>
        <v>BLSC</v>
      </c>
      <c r="D19" s="219">
        <f>VLOOKUP(A19,'[1]981800D'!$A$8:$M$306,4,FALSE)</f>
        <v>959594.64213787753</v>
      </c>
      <c r="E19" s="375">
        <f>VLOOKUP(A19,'[1]981800D'!$A$8:$O$304,5,FALSE)</f>
        <v>1.3479371168842746</v>
      </c>
      <c r="F19" s="375">
        <f>VLOOKUP(A19,'[1]981800D'!$A$8:$O$304,6,FALSE)</f>
        <v>1.4346881958816731</v>
      </c>
      <c r="G19" s="375">
        <f>VLOOKUP(A19,'[1]981800D'!$A$8:$O$304,7,FALSE)</f>
        <v>0.35639459380808047</v>
      </c>
      <c r="H19" s="375">
        <f>VLOOKUP(A19,'[1]981800D'!$A$8:$O$304,8,FALSE)</f>
        <v>0.40229328151058363</v>
      </c>
      <c r="I19" s="375">
        <f>VLOOKUP(A19,'[1]981800D'!$A$8:$O$304,9,FALSE)</f>
        <v>6.4513527240982832E-2</v>
      </c>
      <c r="J19" s="375">
        <f>VLOOKUP(A19,'[1]981800D'!$A$8:$O$304,10,FALSE)</f>
        <v>2.9470924242087481E-2</v>
      </c>
      <c r="K19" s="375">
        <f>VLOOKUP(A19,'[1]981800D'!$A$8:$O$304,11,FALSE)</f>
        <v>3.6352976395676819</v>
      </c>
      <c r="L19" s="375">
        <f>VLOOKUP(A19,'[1]981800D'!$A$8:$O$304,12,FALSE)</f>
        <v>3.332354433405166</v>
      </c>
      <c r="M19" s="220">
        <f>VLOOKUP(A19,'[1]981800D'!$A$8:$O$304,13,FALSE)</f>
        <v>-0.30294320616251597</v>
      </c>
    </row>
    <row r="20" spans="1:13" s="51" customFormat="1">
      <c r="A20" s="360" t="s">
        <v>309</v>
      </c>
      <c r="B20" s="359" t="s">
        <v>85</v>
      </c>
      <c r="C20" s="215" t="str">
        <f>VLOOKUP(A20,'[1]981800D'!$A$8:$M$306,3,FALSE)</f>
        <v>BLS</v>
      </c>
      <c r="D20" s="219">
        <f>VLOOKUP(A20,'[1]981800D'!$A$8:$M$306,4,FALSE)</f>
        <v>128377.20554272518</v>
      </c>
      <c r="E20" s="375">
        <f>VLOOKUP(A20,'[1]981800D'!$A$8:$O$304,5,FALSE)</f>
        <v>1.9524454166258114</v>
      </c>
      <c r="F20" s="375">
        <f>VLOOKUP(A20,'[1]981800D'!$A$8:$O$304,6,FALSE)</f>
        <v>2.0009504107306224</v>
      </c>
      <c r="G20" s="375">
        <f>VLOOKUP(A20,'[1]981800D'!$A$8:$O$304,7,FALSE)</f>
        <v>0.11402962700622513</v>
      </c>
      <c r="H20" s="375">
        <f>VLOOKUP(A20,'[1]981800D'!$A$8:$O$304,8,FALSE)</f>
        <v>0.4026577455373897</v>
      </c>
      <c r="I20" s="375">
        <f>VLOOKUP(A20,'[1]981800D'!$A$8:$O$304,9,FALSE)</f>
        <v>5.8024525335952329E-2</v>
      </c>
      <c r="J20" s="375">
        <f>VLOOKUP(A20,'[1]981800D'!$A$8:$O$304,10,FALSE)</f>
        <v>0</v>
      </c>
      <c r="K20" s="375">
        <f>VLOOKUP(A20,'[1]981800D'!$A$8:$O$304,11,FALSE)</f>
        <v>4.5281077252360005</v>
      </c>
      <c r="L20" s="375">
        <f>VLOOKUP(A20,'[1]981800D'!$A$8:$O$304,12,FALSE)</f>
        <v>3.4396993464158108</v>
      </c>
      <c r="M20" s="220">
        <f>VLOOKUP(A20,'[1]981800D'!$A$8:$O$304,13,FALSE)</f>
        <v>-1.0884083788201899</v>
      </c>
    </row>
    <row r="21" spans="1:13">
      <c r="A21" s="360" t="s">
        <v>310</v>
      </c>
      <c r="B21" s="359" t="s">
        <v>86</v>
      </c>
      <c r="C21" s="215" t="str">
        <f>VLOOKUP(A21,'[1]981800D'!$A$8:$M$306,3,FALSE)</f>
        <v>BL</v>
      </c>
      <c r="D21" s="219">
        <f>VLOOKUP(A21,'[1]981800D'!$A$8:$M$306,4,FALSE)</f>
        <v>41220.290223248652</v>
      </c>
      <c r="E21" s="375">
        <f>VLOOKUP(A21,'[1]981800D'!$A$8:$O$304,5,FALSE)</f>
        <v>1.7480808507107373</v>
      </c>
      <c r="F21" s="375">
        <f>VLOOKUP(A21,'[1]981800D'!$A$8:$O$304,6,FALSE)</f>
        <v>2.5832724472168413</v>
      </c>
      <c r="G21" s="375">
        <f>VLOOKUP(A21,'[1]981800D'!$A$8:$O$304,7,FALSE)</f>
        <v>0.25416245114380748</v>
      </c>
      <c r="H21" s="375">
        <f>VLOOKUP(A21,'[1]981800D'!$A$8:$O$304,8,FALSE)</f>
        <v>0.63149196934374463</v>
      </c>
      <c r="I21" s="375">
        <f>VLOOKUP(A21,'[1]981800D'!$A$8:$O$304,9,FALSE)</f>
        <v>9.4282693764442607E-2</v>
      </c>
      <c r="J21" s="375">
        <f>VLOOKUP(A21,'[1]981800D'!$A$8:$O$304,10,FALSE)</f>
        <v>0</v>
      </c>
      <c r="K21" s="375">
        <f>VLOOKUP(A21,'[1]981800D'!$A$8:$O$304,11,FALSE)</f>
        <v>5.3112904121795728</v>
      </c>
      <c r="L21" s="375">
        <f>VLOOKUP(A21,'[1]981800D'!$A$8:$O$304,12,FALSE)</f>
        <v>3.4417232200850578</v>
      </c>
      <c r="M21" s="220">
        <f>VLOOKUP(A21,'[1]981800D'!$A$8:$O$304,13,FALSE)</f>
        <v>-1.8695671920945149</v>
      </c>
    </row>
    <row r="22" spans="1:13">
      <c r="A22" s="360" t="s">
        <v>311</v>
      </c>
      <c r="B22" s="359" t="s">
        <v>87</v>
      </c>
      <c r="C22" s="215" t="str">
        <f>VLOOKUP(A22,'[1]981800D'!$A$8:$M$306,3,FALSE)</f>
        <v>BLS</v>
      </c>
      <c r="D22" s="219">
        <f>VLOOKUP(A22,'[1]981800D'!$A$8:$M$306,4,FALSE)</f>
        <v>209171.59892224791</v>
      </c>
      <c r="E22" s="375">
        <f>VLOOKUP(A22,'[1]981800D'!$A$8:$O$304,5,FALSE)</f>
        <v>1.7670624725816388</v>
      </c>
      <c r="F22" s="375">
        <f>VLOOKUP(A22,'[1]981800D'!$A$8:$O$304,6,FALSE)</f>
        <v>1.8824197529685083</v>
      </c>
      <c r="G22" s="375">
        <f>VLOOKUP(A22,'[1]981800D'!$A$8:$O$304,7,FALSE)</f>
        <v>0.14895845623901047</v>
      </c>
      <c r="H22" s="375">
        <f>VLOOKUP(A22,'[1]981800D'!$A$8:$O$304,8,FALSE)</f>
        <v>0.3745328976286631</v>
      </c>
      <c r="I22" s="375">
        <f>VLOOKUP(A22,'[1]981800D'!$A$8:$O$304,9,FALSE)</f>
        <v>6.332479766419899E-2</v>
      </c>
      <c r="J22" s="375">
        <f>VLOOKUP(A22,'[1]981800D'!$A$8:$O$304,10,FALSE)</f>
        <v>0</v>
      </c>
      <c r="K22" s="375">
        <f>VLOOKUP(A22,'[1]981800D'!$A$8:$O$304,11,FALSE)</f>
        <v>4.2362983770820195</v>
      </c>
      <c r="L22" s="375">
        <f>VLOOKUP(A22,'[1]981800D'!$A$8:$O$304,12,FALSE)</f>
        <v>3.1975393095724023</v>
      </c>
      <c r="M22" s="220">
        <f>VLOOKUP(A22,'[1]981800D'!$A$8:$O$304,13,FALSE)</f>
        <v>-1.0387590675096177</v>
      </c>
    </row>
    <row r="23" spans="1:13">
      <c r="A23" s="360" t="s">
        <v>312</v>
      </c>
      <c r="B23" s="359" t="s">
        <v>88</v>
      </c>
      <c r="C23" s="215" t="str">
        <f>VLOOKUP(A23,'[1]981800D'!$A$8:$M$306,3,FALSE)</f>
        <v>BL</v>
      </c>
      <c r="D23" s="219">
        <f>VLOOKUP(A23,'[1]981800D'!$A$8:$M$306,4,FALSE)</f>
        <v>169555.35565819862</v>
      </c>
      <c r="E23" s="375">
        <f>VLOOKUP(A23,'[1]981800D'!$A$8:$O$304,5,FALSE)</f>
        <v>1.4137103429702813</v>
      </c>
      <c r="F23" s="375">
        <f>VLOOKUP(A23,'[1]981800D'!$A$8:$O$304,6,FALSE)</f>
        <v>1.7065397838762322</v>
      </c>
      <c r="G23" s="375">
        <f>VLOOKUP(A23,'[1]981800D'!$A$8:$O$304,7,FALSE)</f>
        <v>0.11253675783892794</v>
      </c>
      <c r="H23" s="375">
        <f>VLOOKUP(A23,'[1]981800D'!$A$8:$O$304,8,FALSE)</f>
        <v>0.35165343510113362</v>
      </c>
      <c r="I23" s="375">
        <f>VLOOKUP(A23,'[1]981800D'!$A$8:$O$304,9,FALSE)</f>
        <v>9.5204542123346697E-2</v>
      </c>
      <c r="J23" s="375">
        <f>VLOOKUP(A23,'[1]981800D'!$A$8:$O$304,10,FALSE)</f>
        <v>0</v>
      </c>
      <c r="K23" s="375">
        <f>VLOOKUP(A23,'[1]981800D'!$A$8:$O$304,11,FALSE)</f>
        <v>3.6796448619099213</v>
      </c>
      <c r="L23" s="375">
        <f>VLOOKUP(A23,'[1]981800D'!$A$8:$O$304,12,FALSE)</f>
        <v>3.1082777536229149</v>
      </c>
      <c r="M23" s="220">
        <f>VLOOKUP(A23,'[1]981800D'!$A$8:$O$304,13,FALSE)</f>
        <v>-0.57136710828700643</v>
      </c>
    </row>
    <row r="24" spans="1:13">
      <c r="A24" s="360" t="s">
        <v>313</v>
      </c>
      <c r="B24" s="359" t="s">
        <v>89</v>
      </c>
      <c r="C24" s="215" t="str">
        <f>VLOOKUP(A24,'[1]981800D'!$A$8:$M$306,3,FALSE)</f>
        <v>BLS</v>
      </c>
      <c r="D24" s="219">
        <f>VLOOKUP(A24,'[1]981800D'!$A$8:$M$306,4,FALSE)</f>
        <v>123418.98383371824</v>
      </c>
      <c r="E24" s="375">
        <f>VLOOKUP(A24,'[1]981800D'!$A$8:$O$304,5,FALSE)</f>
        <v>1.4802841048030686</v>
      </c>
      <c r="F24" s="375">
        <f>VLOOKUP(A24,'[1]981800D'!$A$8:$O$304,6,FALSE)</f>
        <v>2.1209371675971109</v>
      </c>
      <c r="G24" s="375">
        <f>VLOOKUP(A24,'[1]981800D'!$A$8:$O$304,7,FALSE)</f>
        <v>0.32444935743394232</v>
      </c>
      <c r="H24" s="375">
        <f>VLOOKUP(A24,'[1]981800D'!$A$8:$O$304,8,FALSE)</f>
        <v>0.5104306257202319</v>
      </c>
      <c r="I24" s="375">
        <f>VLOOKUP(A24,'[1]981800D'!$A$8:$O$304,9,FALSE)</f>
        <v>1.5706173716449084E-2</v>
      </c>
      <c r="J24" s="375">
        <f>VLOOKUP(A24,'[1]981800D'!$A$8:$O$304,10,FALSE)</f>
        <v>6.3580818414226539E-2</v>
      </c>
      <c r="K24" s="375">
        <f>VLOOKUP(A24,'[1]981800D'!$A$8:$O$304,11,FALSE)</f>
        <v>4.5153882476850287</v>
      </c>
      <c r="L24" s="375">
        <f>VLOOKUP(A24,'[1]981800D'!$A$8:$O$304,12,FALSE)</f>
        <v>3.3670588356154387</v>
      </c>
      <c r="M24" s="220">
        <f>VLOOKUP(A24,'[1]981800D'!$A$8:$O$304,13,FALSE)</f>
        <v>-1.1483294120695899</v>
      </c>
    </row>
    <row r="25" spans="1:13">
      <c r="A25" s="360" t="s">
        <v>314</v>
      </c>
      <c r="B25" s="359" t="s">
        <v>90</v>
      </c>
      <c r="C25" s="215" t="str">
        <f>VLOOKUP(A25,'[1]981800D'!$A$8:$M$306,3,FALSE)</f>
        <v>BLS</v>
      </c>
      <c r="D25" s="219">
        <f>VLOOKUP(A25,'[1]981800D'!$A$8:$M$306,4,FALSE)</f>
        <v>946422.23787528859</v>
      </c>
      <c r="E25" s="375">
        <f>VLOOKUP(A25,'[1]981800D'!$A$8:$O$304,5,FALSE)</f>
        <v>1.4477106385852412</v>
      </c>
      <c r="F25" s="375">
        <f>VLOOKUP(A25,'[1]981800D'!$A$8:$O$304,6,FALSE)</f>
        <v>1.498602094151215</v>
      </c>
      <c r="G25" s="375">
        <f>VLOOKUP(A25,'[1]981800D'!$A$8:$O$304,7,FALSE)</f>
        <v>7.6523003104812831E-2</v>
      </c>
      <c r="H25" s="375">
        <f>VLOOKUP(A25,'[1]981800D'!$A$8:$O$304,8,FALSE)</f>
        <v>0.25269082216622007</v>
      </c>
      <c r="I25" s="375">
        <f>VLOOKUP(A25,'[1]981800D'!$A$8:$O$304,9,FALSE)</f>
        <v>7.2142322341234494E-2</v>
      </c>
      <c r="J25" s="375">
        <f>VLOOKUP(A25,'[1]981800D'!$A$8:$O$304,10,FALSE)</f>
        <v>0</v>
      </c>
      <c r="K25" s="375">
        <f>VLOOKUP(A25,'[1]981800D'!$A$8:$O$304,11,FALSE)</f>
        <v>3.3476688803487238</v>
      </c>
      <c r="L25" s="375">
        <f>VLOOKUP(A25,'[1]981800D'!$A$8:$O$304,12,FALSE)</f>
        <v>3.2913382899720784</v>
      </c>
      <c r="M25" s="220">
        <f>VLOOKUP(A25,'[1]981800D'!$A$8:$O$304,13,FALSE)</f>
        <v>-5.6330590376645139E-2</v>
      </c>
    </row>
    <row r="26" spans="1:13">
      <c r="A26" s="360" t="s">
        <v>315</v>
      </c>
      <c r="B26" s="359" t="s">
        <v>91</v>
      </c>
      <c r="C26" s="215" t="str">
        <f>VLOOKUP(A26,'[1]981800D'!$A$8:$M$306,3,FALSE)</f>
        <v>BLC</v>
      </c>
      <c r="D26" s="219">
        <f>VLOOKUP(A26,'[1]981800D'!$A$8:$M$306,4,FALSE)</f>
        <v>501315.16089299461</v>
      </c>
      <c r="E26" s="375">
        <f>VLOOKUP(A26,'[1]981800D'!$A$8:$O$304,5,FALSE)</f>
        <v>1.2596324612947172</v>
      </c>
      <c r="F26" s="375">
        <f>VLOOKUP(A26,'[1]981800D'!$A$8:$O$304,6,FALSE)</f>
        <v>1.2916078557181496</v>
      </c>
      <c r="G26" s="375">
        <f>VLOOKUP(A26,'[1]981800D'!$A$8:$O$304,7,FALSE)</f>
        <v>0.17300917021041962</v>
      </c>
      <c r="H26" s="375">
        <f>VLOOKUP(A26,'[1]981800D'!$A$8:$O$304,8,FALSE)</f>
        <v>0.25203701452980654</v>
      </c>
      <c r="I26" s="375">
        <f>VLOOKUP(A26,'[1]981800D'!$A$8:$O$304,9,FALSE)</f>
        <v>8.162232701502925E-2</v>
      </c>
      <c r="J26" s="375">
        <f>VLOOKUP(A26,'[1]981800D'!$A$8:$O$304,10,FALSE)</f>
        <v>5.0148732695850351E-2</v>
      </c>
      <c r="K26" s="375">
        <f>VLOOKUP(A26,'[1]981800D'!$A$8:$O$304,11,FALSE)</f>
        <v>3.1080575614639727</v>
      </c>
      <c r="L26" s="375">
        <f>VLOOKUP(A26,'[1]981800D'!$A$8:$O$304,12,FALSE)</f>
        <v>2.9621122117169763</v>
      </c>
      <c r="M26" s="220">
        <f>VLOOKUP(A26,'[1]981800D'!$A$8:$O$304,13,FALSE)</f>
        <v>-0.14594534974699652</v>
      </c>
    </row>
    <row r="27" spans="1:13">
      <c r="A27" s="360" t="s">
        <v>316</v>
      </c>
      <c r="B27" s="359" t="s">
        <v>92</v>
      </c>
      <c r="C27" s="215" t="str">
        <f>VLOOKUP(A27,'[1]981800D'!$A$8:$M$306,3,FALSE)</f>
        <v>BLS</v>
      </c>
      <c r="D27" s="219">
        <f>VLOOKUP(A27,'[1]981800D'!$A$8:$M$306,4,FALSE)</f>
        <v>22191.315627405696</v>
      </c>
      <c r="E27" s="375">
        <f>VLOOKUP(A27,'[1]981800D'!$A$8:$O$304,5,FALSE)</f>
        <v>2.1031037899511906</v>
      </c>
      <c r="F27" s="375">
        <f>VLOOKUP(A27,'[1]981800D'!$A$8:$O$304,6,FALSE)</f>
        <v>3.1963053110921926</v>
      </c>
      <c r="G27" s="375">
        <f>VLOOKUP(A27,'[1]981800D'!$A$8:$O$304,7,FALSE)</f>
        <v>0.2603964585526265</v>
      </c>
      <c r="H27" s="375">
        <f>VLOOKUP(A27,'[1]981800D'!$A$8:$O$304,8,FALSE)</f>
        <v>0.63564425637656763</v>
      </c>
      <c r="I27" s="375">
        <f>VLOOKUP(A27,'[1]981800D'!$A$8:$O$304,9,FALSE)</f>
        <v>9.8355592640235204E-2</v>
      </c>
      <c r="J27" s="375">
        <f>VLOOKUP(A27,'[1]981800D'!$A$8:$O$304,10,FALSE)</f>
        <v>0</v>
      </c>
      <c r="K27" s="375">
        <f>VLOOKUP(A27,'[1]981800D'!$A$8:$O$304,11,FALSE)</f>
        <v>6.2938054086128128</v>
      </c>
      <c r="L27" s="375">
        <f>VLOOKUP(A27,'[1]981800D'!$A$8:$O$304,12,FALSE)</f>
        <v>3.6690821475877824</v>
      </c>
      <c r="M27" s="220">
        <f>VLOOKUP(A27,'[1]981800D'!$A$8:$O$304,13,FALSE)</f>
        <v>-2.6247232610250304</v>
      </c>
    </row>
    <row r="28" spans="1:13">
      <c r="A28" s="360" t="s">
        <v>317</v>
      </c>
      <c r="B28" s="359" t="s">
        <v>93</v>
      </c>
      <c r="C28" s="215" t="str">
        <f>VLOOKUP(A28,'[1]981800D'!$A$8:$M$306,3,FALSE)</f>
        <v>BLC</v>
      </c>
      <c r="D28" s="219">
        <f>VLOOKUP(A28,'[1]981800D'!$A$8:$M$306,4,FALSE)</f>
        <v>300280.45496535796</v>
      </c>
      <c r="E28" s="375">
        <f>VLOOKUP(A28,'[1]981800D'!$A$8:$O$304,5,FALSE)</f>
        <v>1.3814116541413091</v>
      </c>
      <c r="F28" s="375">
        <f>VLOOKUP(A28,'[1]981800D'!$A$8:$O$304,6,FALSE)</f>
        <v>1.5493964802127207</v>
      </c>
      <c r="G28" s="375">
        <f>VLOOKUP(A28,'[1]981800D'!$A$8:$O$304,7,FALSE)</f>
        <v>0.18850211215555171</v>
      </c>
      <c r="H28" s="375">
        <f>VLOOKUP(A28,'[1]981800D'!$A$8:$O$304,8,FALSE)</f>
        <v>0.3085200214269283</v>
      </c>
      <c r="I28" s="375">
        <f>VLOOKUP(A28,'[1]981800D'!$A$8:$O$304,9,FALSE)</f>
        <v>2.4237341723888195E-4</v>
      </c>
      <c r="J28" s="375">
        <f>VLOOKUP(A28,'[1]981800D'!$A$8:$O$304,10,FALSE)</f>
        <v>1.1852086744741946E-2</v>
      </c>
      <c r="K28" s="375">
        <f>VLOOKUP(A28,'[1]981800D'!$A$8:$O$304,11,FALSE)</f>
        <v>3.4399247280984908</v>
      </c>
      <c r="L28" s="375">
        <f>VLOOKUP(A28,'[1]981800D'!$A$8:$O$304,12,FALSE)</f>
        <v>2.8952367216184514</v>
      </c>
      <c r="M28" s="220">
        <f>VLOOKUP(A28,'[1]981800D'!$A$8:$O$304,13,FALSE)</f>
        <v>-0.54468800648003923</v>
      </c>
    </row>
    <row r="29" spans="1:13">
      <c r="A29" s="360" t="s">
        <v>318</v>
      </c>
      <c r="B29" s="359" t="s">
        <v>94</v>
      </c>
      <c r="C29" s="215" t="str">
        <f>VLOOKUP(A29,'[1]981800D'!$A$8:$M$306,3,FALSE)</f>
        <v>BLS</v>
      </c>
      <c r="D29" s="219">
        <f>VLOOKUP(A29,'[1]981800D'!$A$8:$M$306,4,FALSE)</f>
        <v>79506.745958429543</v>
      </c>
      <c r="E29" s="375">
        <f>VLOOKUP(A29,'[1]981800D'!$A$8:$O$304,5,FALSE)</f>
        <v>1.8516264025819011</v>
      </c>
      <c r="F29" s="375">
        <f>VLOOKUP(A29,'[1]981800D'!$A$8:$O$304,6,FALSE)</f>
        <v>2.9705786239005216</v>
      </c>
      <c r="G29" s="375">
        <f>VLOOKUP(A29,'[1]981800D'!$A$8:$O$304,7,FALSE)</f>
        <v>0.20657844566532205</v>
      </c>
      <c r="H29" s="375">
        <f>VLOOKUP(A29,'[1]981800D'!$A$8:$O$304,8,FALSE)</f>
        <v>0.72008363607201598</v>
      </c>
      <c r="I29" s="375">
        <f>VLOOKUP(A29,'[1]981800D'!$A$8:$O$304,9,FALSE)</f>
        <v>9.1493116870905666E-2</v>
      </c>
      <c r="J29" s="375">
        <f>VLOOKUP(A29,'[1]981800D'!$A$8:$O$304,10,FALSE)</f>
        <v>0</v>
      </c>
      <c r="K29" s="375">
        <f>VLOOKUP(A29,'[1]981800D'!$A$8:$O$304,11,FALSE)</f>
        <v>5.8403602250906674</v>
      </c>
      <c r="L29" s="375">
        <f>VLOOKUP(A29,'[1]981800D'!$A$8:$O$304,12,FALSE)</f>
        <v>3.0497617161539976</v>
      </c>
      <c r="M29" s="220">
        <f>VLOOKUP(A29,'[1]981800D'!$A$8:$O$304,13,FALSE)</f>
        <v>-2.7905985089366694</v>
      </c>
    </row>
    <row r="30" spans="1:13">
      <c r="A30" s="360" t="s">
        <v>319</v>
      </c>
      <c r="B30" s="359" t="s">
        <v>95</v>
      </c>
      <c r="C30" s="215" t="str">
        <f>VLOOKUP(A30,'[1]981800D'!$A$8:$M$306,3,FALSE)</f>
        <v>BL</v>
      </c>
      <c r="D30" s="219">
        <f>VLOOKUP(A30,'[1]981800D'!$A$8:$M$306,4,FALSE)</f>
        <v>157980.08160123174</v>
      </c>
      <c r="E30" s="375">
        <f>VLOOKUP(A30,'[1]981800D'!$A$8:$O$304,5,FALSE)</f>
        <v>1.5123401392138436</v>
      </c>
      <c r="F30" s="375">
        <f>VLOOKUP(A30,'[1]981800D'!$A$8:$O$304,6,FALSE)</f>
        <v>2.3300418604654016</v>
      </c>
      <c r="G30" s="375">
        <f>VLOOKUP(A30,'[1]981800D'!$A$8:$O$304,7,FALSE)</f>
        <v>0.12597560289795948</v>
      </c>
      <c r="H30" s="375">
        <f>VLOOKUP(A30,'[1]981800D'!$A$8:$O$304,8,FALSE)</f>
        <v>0.3775354188158721</v>
      </c>
      <c r="I30" s="375">
        <f>VLOOKUP(A30,'[1]981800D'!$A$8:$O$304,9,FALSE)</f>
        <v>4.9194340325239561E-2</v>
      </c>
      <c r="J30" s="375">
        <f>VLOOKUP(A30,'[1]981800D'!$A$8:$O$304,10,FALSE)</f>
        <v>0.15322169717689307</v>
      </c>
      <c r="K30" s="375">
        <f>VLOOKUP(A30,'[1]981800D'!$A$8:$O$304,11,FALSE)</f>
        <v>4.5483090588952084</v>
      </c>
      <c r="L30" s="375">
        <f>VLOOKUP(A30,'[1]981800D'!$A$8:$O$304,12,FALSE)</f>
        <v>3.1734717118673212</v>
      </c>
      <c r="M30" s="220">
        <f>VLOOKUP(A30,'[1]981800D'!$A$8:$O$304,13,FALSE)</f>
        <v>-1.3748373470278874</v>
      </c>
    </row>
    <row r="31" spans="1:13">
      <c r="A31" s="360" t="s">
        <v>320</v>
      </c>
      <c r="B31" s="359" t="s">
        <v>96</v>
      </c>
      <c r="C31" s="215" t="str">
        <f>VLOOKUP(A31,'[1]981800D'!$A$8:$M$306,3,FALSE)</f>
        <v>BL</v>
      </c>
      <c r="D31" s="219">
        <f>VLOOKUP(A31,'[1]981800D'!$A$8:$M$306,4,FALSE)</f>
        <v>2508128.7459584293</v>
      </c>
      <c r="E31" s="375">
        <f>VLOOKUP(A31,'[1]981800D'!$A$8:$O$304,5,FALSE)</f>
        <v>1.2945440241981163</v>
      </c>
      <c r="F31" s="375">
        <f>VLOOKUP(A31,'[1]981800D'!$A$8:$O$304,6,FALSE)</f>
        <v>1.4751999457612075</v>
      </c>
      <c r="G31" s="375">
        <f>VLOOKUP(A31,'[1]981800D'!$A$8:$O$304,7,FALSE)</f>
        <v>0.1247892320138448</v>
      </c>
      <c r="H31" s="375">
        <f>VLOOKUP(A31,'[1]981800D'!$A$8:$O$304,8,FALSE)</f>
        <v>0.28578197244260611</v>
      </c>
      <c r="I31" s="375">
        <f>VLOOKUP(A31,'[1]981800D'!$A$8:$O$304,9,FALSE)</f>
        <v>2.3772029285209675E-2</v>
      </c>
      <c r="J31" s="375">
        <f>VLOOKUP(A31,'[1]981800D'!$A$8:$O$304,10,FALSE)</f>
        <v>7.017550446069375E-3</v>
      </c>
      <c r="K31" s="375">
        <f>VLOOKUP(A31,'[1]981800D'!$A$8:$O$304,11,FALSE)</f>
        <v>3.2111047541470534</v>
      </c>
      <c r="L31" s="375">
        <f>VLOOKUP(A31,'[1]981800D'!$A$8:$O$304,12,FALSE)</f>
        <v>3.1494585406465911</v>
      </c>
      <c r="M31" s="220">
        <f>VLOOKUP(A31,'[1]981800D'!$A$8:$O$304,13,FALSE)</f>
        <v>-6.1646213500462239E-2</v>
      </c>
    </row>
    <row r="32" spans="1:13">
      <c r="A32" s="360" t="s">
        <v>321</v>
      </c>
      <c r="B32" s="359" t="s">
        <v>97</v>
      </c>
      <c r="C32" s="215" t="str">
        <f>VLOOKUP(A32,'[1]981800D'!$A$8:$M$306,3,FALSE)</f>
        <v>BLC</v>
      </c>
      <c r="D32" s="219">
        <f>VLOOKUP(A32,'[1]981800D'!$A$8:$M$306,4,FALSE)</f>
        <v>158991.42602633618</v>
      </c>
      <c r="E32" s="375">
        <f>VLOOKUP(A32,'[1]981800D'!$A$8:$O$304,5,FALSE)</f>
        <v>1.5122548178174902</v>
      </c>
      <c r="F32" s="375">
        <f>VLOOKUP(A32,'[1]981800D'!$A$8:$O$304,6,FALSE)</f>
        <v>1.2537849680458875</v>
      </c>
      <c r="G32" s="375">
        <f>VLOOKUP(A32,'[1]981800D'!$A$8:$O$304,7,FALSE)</f>
        <v>0.29531969851143047</v>
      </c>
      <c r="H32" s="375">
        <f>VLOOKUP(A32,'[1]981800D'!$A$8:$O$304,8,FALSE)</f>
        <v>0.3232981439105122</v>
      </c>
      <c r="I32" s="375">
        <f>VLOOKUP(A32,'[1]981800D'!$A$8:$O$304,9,FALSE)</f>
        <v>0</v>
      </c>
      <c r="J32" s="375">
        <f>VLOOKUP(A32,'[1]981800D'!$A$8:$O$304,10,FALSE)</f>
        <v>1.8100158429444561E-2</v>
      </c>
      <c r="K32" s="375">
        <f>VLOOKUP(A32,'[1]981800D'!$A$8:$O$304,11,FALSE)</f>
        <v>3.4027577867147651</v>
      </c>
      <c r="L32" s="375">
        <f>VLOOKUP(A32,'[1]981800D'!$A$8:$O$304,12,FALSE)</f>
        <v>3.2842635169113148</v>
      </c>
      <c r="M32" s="220">
        <f>VLOOKUP(A32,'[1]981800D'!$A$8:$O$304,13,FALSE)</f>
        <v>-0.11849426980345061</v>
      </c>
    </row>
    <row r="33" spans="1:13">
      <c r="A33" s="360" t="s">
        <v>322</v>
      </c>
      <c r="B33" s="359" t="s">
        <v>98</v>
      </c>
      <c r="C33" s="215" t="str">
        <f>VLOOKUP(A33,'[1]981800D'!$A$8:$M$306,3,FALSE)</f>
        <v>BL</v>
      </c>
      <c r="D33" s="219">
        <f>VLOOKUP(A33,'[1]981800D'!$A$8:$M$306,4,FALSE)</f>
        <v>112354.00542215336</v>
      </c>
      <c r="E33" s="375">
        <f>VLOOKUP(A33,'[1]981800D'!$A$8:$O$304,5,FALSE)</f>
        <v>1.5265296448984651</v>
      </c>
      <c r="F33" s="375">
        <f>VLOOKUP(A33,'[1]981800D'!$A$8:$O$304,6,FALSE)</f>
        <v>2.0198402286355317</v>
      </c>
      <c r="G33" s="375">
        <f>VLOOKUP(A33,'[1]981800D'!$A$8:$O$304,7,FALSE)</f>
        <v>6.6833398344687907E-4</v>
      </c>
      <c r="H33" s="375">
        <f>VLOOKUP(A33,'[1]981800D'!$A$8:$O$304,8,FALSE)</f>
        <v>0.37272700819745624</v>
      </c>
      <c r="I33" s="375">
        <f>VLOOKUP(A33,'[1]981800D'!$A$8:$O$304,9,FALSE)</f>
        <v>1.6251045017394501E-2</v>
      </c>
      <c r="J33" s="375">
        <f>VLOOKUP(A33,'[1]981800D'!$A$8:$O$304,10,FALSE)</f>
        <v>0</v>
      </c>
      <c r="K33" s="375">
        <f>VLOOKUP(A33,'[1]981800D'!$A$8:$O$304,11,FALSE)</f>
        <v>3.9360162607322944</v>
      </c>
      <c r="L33" s="375">
        <f>VLOOKUP(A33,'[1]981800D'!$A$8:$O$304,12,FALSE)</f>
        <v>3.208075036094177</v>
      </c>
      <c r="M33" s="220">
        <f>VLOOKUP(A33,'[1]981800D'!$A$8:$O$304,13,FALSE)</f>
        <v>-0.72794122463811717</v>
      </c>
    </row>
    <row r="34" spans="1:13">
      <c r="A34" s="360" t="s">
        <v>323</v>
      </c>
      <c r="B34" s="359" t="s">
        <v>99</v>
      </c>
      <c r="C34" s="215" t="str">
        <f>VLOOKUP(A34,'[1]981800D'!$A$8:$M$306,3,FALSE)</f>
        <v>L</v>
      </c>
      <c r="D34" s="219">
        <f>VLOOKUP(A34,'[1]981800D'!$A$8:$M$306,4,FALSE)</f>
        <v>11303.99923017706</v>
      </c>
      <c r="E34" s="375">
        <f>VLOOKUP(A34,'[1]981800D'!$A$8:$O$304,5,FALSE)</f>
        <v>2.6677885751702801</v>
      </c>
      <c r="F34" s="375">
        <f>VLOOKUP(A34,'[1]981800D'!$A$8:$O$304,6,FALSE)</f>
        <v>2.6321923236307536</v>
      </c>
      <c r="G34" s="375">
        <f>VLOOKUP(A34,'[1]981800D'!$A$8:$O$304,7,FALSE)</f>
        <v>0</v>
      </c>
      <c r="H34" s="375">
        <f>VLOOKUP(A34,'[1]981800D'!$A$8:$O$304,8,FALSE)</f>
        <v>0.79992324715138596</v>
      </c>
      <c r="I34" s="375">
        <f>VLOOKUP(A34,'[1]981800D'!$A$8:$O$304,9,FALSE)</f>
        <v>0</v>
      </c>
      <c r="J34" s="375">
        <f>VLOOKUP(A34,'[1]981800D'!$A$8:$O$304,10,FALSE)</f>
        <v>0</v>
      </c>
      <c r="K34" s="375">
        <f>VLOOKUP(A34,'[1]981800D'!$A$8:$O$304,11,FALSE)</f>
        <v>6.0999041459524186</v>
      </c>
      <c r="L34" s="375">
        <f>VLOOKUP(A34,'[1]981800D'!$A$8:$O$304,12,FALSE)</f>
        <v>3.2387201427141772</v>
      </c>
      <c r="M34" s="220">
        <f>VLOOKUP(A34,'[1]981800D'!$A$8:$O$304,13,FALSE)</f>
        <v>-2.8611840032382418</v>
      </c>
    </row>
    <row r="35" spans="1:13">
      <c r="A35" s="360" t="s">
        <v>324</v>
      </c>
      <c r="B35" s="359" t="s">
        <v>100</v>
      </c>
      <c r="C35" s="215" t="str">
        <f>VLOOKUP(A35,'[1]981800D'!$A$8:$M$306,3,FALSE)</f>
        <v>BLC</v>
      </c>
      <c r="D35" s="219">
        <f>VLOOKUP(A35,'[1]981800D'!$A$8:$M$306,4,FALSE)</f>
        <v>283407.79984603537</v>
      </c>
      <c r="E35" s="375">
        <f>VLOOKUP(A35,'[1]981800D'!$A$8:$O$304,5,FALSE)</f>
        <v>1.3745907847689385</v>
      </c>
      <c r="F35" s="375">
        <f>VLOOKUP(A35,'[1]981800D'!$A$8:$O$304,6,FALSE)</f>
        <v>1.5266969019026906</v>
      </c>
      <c r="G35" s="375">
        <f>VLOOKUP(A35,'[1]981800D'!$A$8:$O$304,7,FALSE)</f>
        <v>0.72115164124287279</v>
      </c>
      <c r="H35" s="375">
        <f>VLOOKUP(A35,'[1]981800D'!$A$8:$O$304,8,FALSE)</f>
        <v>0.37808812495708377</v>
      </c>
      <c r="I35" s="375">
        <f>VLOOKUP(A35,'[1]981800D'!$A$8:$O$304,9,FALSE)</f>
        <v>0</v>
      </c>
      <c r="J35" s="375">
        <f>VLOOKUP(A35,'[1]981800D'!$A$8:$O$304,10,FALSE)</f>
        <v>0</v>
      </c>
      <c r="K35" s="375">
        <f>VLOOKUP(A35,'[1]981800D'!$A$8:$O$304,11,FALSE)</f>
        <v>4.0005274528715855</v>
      </c>
      <c r="L35" s="375">
        <f>VLOOKUP(A35,'[1]981800D'!$A$8:$O$304,12,FALSE)</f>
        <v>3.4493275080328578</v>
      </c>
      <c r="M35" s="220">
        <f>VLOOKUP(A35,'[1]981800D'!$A$8:$O$304,13,FALSE)</f>
        <v>-0.55119994483872781</v>
      </c>
    </row>
    <row r="36" spans="1:13">
      <c r="A36" s="360" t="s">
        <v>325</v>
      </c>
      <c r="B36" s="359" t="s">
        <v>653</v>
      </c>
      <c r="C36" s="215" t="str">
        <f>VLOOKUP(A36,'[1]981800D'!$A$8:$M$306,3,FALSE)</f>
        <v>BLC</v>
      </c>
      <c r="D36" s="219">
        <f>VLOOKUP(A36,'[1]981800D'!$A$8:$M$306,4,FALSE)</f>
        <v>2714136.5211701309</v>
      </c>
      <c r="E36" s="375">
        <f>VLOOKUP(A36,'[1]981800D'!$A$8:$O$304,5,FALSE)</f>
        <v>1.3139158027359052</v>
      </c>
      <c r="F36" s="375">
        <f>VLOOKUP(A36,'[1]981800D'!$A$8:$O$304,6,FALSE)</f>
        <v>1.0658973902858624</v>
      </c>
      <c r="G36" s="375">
        <f>VLOOKUP(A36,'[1]981800D'!$A$8:$O$304,7,FALSE)</f>
        <v>9.7277995784723334E-2</v>
      </c>
      <c r="H36" s="375">
        <f>VLOOKUP(A36,'[1]981800D'!$A$8:$O$304,8,FALSE)</f>
        <v>0.20322182347461307</v>
      </c>
      <c r="I36" s="375">
        <f>VLOOKUP(A36,'[1]981800D'!$A$8:$O$304,9,FALSE)</f>
        <v>0.31051441432544813</v>
      </c>
      <c r="J36" s="375">
        <f>VLOOKUP(A36,'[1]981800D'!$A$8:$O$304,10,FALSE)</f>
        <v>4.370619944359421E-4</v>
      </c>
      <c r="K36" s="375">
        <f>VLOOKUP(A36,'[1]981800D'!$A$8:$O$304,11,FALSE)</f>
        <v>2.9912644886009887</v>
      </c>
      <c r="L36" s="375">
        <f>VLOOKUP(A36,'[1]981800D'!$A$8:$O$304,12,FALSE)</f>
        <v>3.0484969438578058</v>
      </c>
      <c r="M36" s="220">
        <f>VLOOKUP(A36,'[1]981800D'!$A$8:$O$304,13,FALSE)</f>
        <v>5.7232455256817014E-2</v>
      </c>
    </row>
    <row r="37" spans="1:13">
      <c r="A37" s="360" t="s">
        <v>326</v>
      </c>
      <c r="B37" s="359" t="s">
        <v>101</v>
      </c>
      <c r="C37" s="215" t="str">
        <f>VLOOKUP(A37,'[1]981800D'!$A$8:$M$306,3,FALSE)</f>
        <v>BLC</v>
      </c>
      <c r="D37" s="219">
        <f>VLOOKUP(A37,'[1]981800D'!$A$8:$M$306,4,FALSE)</f>
        <v>440767.27420604182</v>
      </c>
      <c r="E37" s="375">
        <f>VLOOKUP(A37,'[1]981800D'!$A$8:$O$304,5,FALSE)</f>
        <v>1.5193847846492867</v>
      </c>
      <c r="F37" s="375">
        <f>VLOOKUP(A37,'[1]981800D'!$A$8:$O$304,6,FALSE)</f>
        <v>2.1083041649902556</v>
      </c>
      <c r="G37" s="375">
        <f>VLOOKUP(A37,'[1]981800D'!$A$8:$O$304,7,FALSE)</f>
        <v>3.6533111558714887E-3</v>
      </c>
      <c r="H37" s="375">
        <f>VLOOKUP(A37,'[1]981800D'!$A$8:$O$304,8,FALSE)</f>
        <v>0.32684967636153328</v>
      </c>
      <c r="I37" s="375">
        <f>VLOOKUP(A37,'[1]981800D'!$A$8:$O$304,9,FALSE)</f>
        <v>3.1319090159009716E-2</v>
      </c>
      <c r="J37" s="375">
        <f>VLOOKUP(A37,'[1]981800D'!$A$8:$O$304,10,FALSE)</f>
        <v>0</v>
      </c>
      <c r="K37" s="375">
        <f>VLOOKUP(A37,'[1]981800D'!$A$8:$O$304,11,FALSE)</f>
        <v>3.9895110273159564</v>
      </c>
      <c r="L37" s="375">
        <f>VLOOKUP(A37,'[1]981800D'!$A$8:$O$304,12,FALSE)</f>
        <v>3.2950864208695188</v>
      </c>
      <c r="M37" s="220">
        <f>VLOOKUP(A37,'[1]981800D'!$A$8:$O$304,13,FALSE)</f>
        <v>-0.69442460644643778</v>
      </c>
    </row>
    <row r="38" spans="1:13" ht="12.75" customHeight="1">
      <c r="A38" s="360" t="s">
        <v>327</v>
      </c>
      <c r="B38" s="359" t="s">
        <v>102</v>
      </c>
      <c r="C38" s="215" t="str">
        <f>VLOOKUP(A38,'[1]981800D'!$A$8:$M$306,3,FALSE)</f>
        <v>BLC</v>
      </c>
      <c r="D38" s="219">
        <f>VLOOKUP(A38,'[1]981800D'!$A$8:$M$306,4,FALSE)</f>
        <v>931411.96150885301</v>
      </c>
      <c r="E38" s="375">
        <f>VLOOKUP(A38,'[1]981800D'!$A$8:$O$304,5,FALSE)</f>
        <v>1.5926914828220038</v>
      </c>
      <c r="F38" s="375">
        <f>VLOOKUP(A38,'[1]981800D'!$A$8:$O$304,6,FALSE)</f>
        <v>1.4685674162636557</v>
      </c>
      <c r="G38" s="375">
        <f>VLOOKUP(A38,'[1]981800D'!$A$8:$O$304,7,FALSE)</f>
        <v>0.20889150955979163</v>
      </c>
      <c r="H38" s="375">
        <f>VLOOKUP(A38,'[1]981800D'!$A$8:$O$304,8,FALSE)</f>
        <v>0.28936283173239374</v>
      </c>
      <c r="I38" s="375">
        <f>VLOOKUP(A38,'[1]981800D'!$A$8:$O$304,9,FALSE)</f>
        <v>8.8046623606658665E-3</v>
      </c>
      <c r="J38" s="375">
        <f>VLOOKUP(A38,'[1]981800D'!$A$8:$O$304,10,FALSE)</f>
        <v>3.1467521167875448E-2</v>
      </c>
      <c r="K38" s="375">
        <f>VLOOKUP(A38,'[1]981800D'!$A$8:$O$304,11,FALSE)</f>
        <v>3.5997854239063858</v>
      </c>
      <c r="L38" s="375">
        <f>VLOOKUP(A38,'[1]981800D'!$A$8:$O$304,12,FALSE)</f>
        <v>3.316791782441197</v>
      </c>
      <c r="M38" s="220">
        <f>VLOOKUP(A38,'[1]981800D'!$A$8:$O$304,13,FALSE)</f>
        <v>-0.28299364146518907</v>
      </c>
    </row>
    <row r="39" spans="1:13" s="51" customFormat="1" ht="12.75" customHeight="1">
      <c r="A39" s="360" t="s">
        <v>328</v>
      </c>
      <c r="B39" s="359" t="s">
        <v>103</v>
      </c>
      <c r="C39" s="215" t="str">
        <f>VLOOKUP(A39,'[1]981800D'!$A$8:$M$306,3,FALSE)</f>
        <v>BLC</v>
      </c>
      <c r="D39" s="219">
        <f>VLOOKUP(A39,'[1]981800D'!$A$8:$M$306,4,FALSE)</f>
        <v>176442.74128582494</v>
      </c>
      <c r="E39" s="375">
        <f>VLOOKUP(A39,'[1]981800D'!$A$8:$O$304,5,FALSE)</f>
        <v>1.8280971359285572</v>
      </c>
      <c r="F39" s="375">
        <f>VLOOKUP(A39,'[1]981800D'!$A$8:$O$304,6,FALSE)</f>
        <v>1.1927495484729658</v>
      </c>
      <c r="G39" s="375">
        <f>VLOOKUP(A39,'[1]981800D'!$A$8:$O$304,7,FALSE)</f>
        <v>5.8216846582315185E-2</v>
      </c>
      <c r="H39" s="375">
        <f>VLOOKUP(A39,'[1]981800D'!$A$8:$O$304,8,FALSE)</f>
        <v>0.28119032212625161</v>
      </c>
      <c r="I39" s="375">
        <f>VLOOKUP(A39,'[1]981800D'!$A$8:$O$304,9,FALSE)</f>
        <v>6.0310216914856458E-3</v>
      </c>
      <c r="J39" s="375">
        <f>VLOOKUP(A39,'[1]981800D'!$A$8:$O$304,10,FALSE)</f>
        <v>0</v>
      </c>
      <c r="K39" s="375">
        <f>VLOOKUP(A39,'[1]981800D'!$A$8:$O$304,11,FALSE)</f>
        <v>3.366284874801575</v>
      </c>
      <c r="L39" s="375">
        <f>VLOOKUP(A39,'[1]981800D'!$A$8:$O$304,12,FALSE)</f>
        <v>3.2424297867444296</v>
      </c>
      <c r="M39" s="220">
        <f>VLOOKUP(A39,'[1]981800D'!$A$8:$O$304,13,FALSE)</f>
        <v>-0.12385508805714555</v>
      </c>
    </row>
    <row r="40" spans="1:13">
      <c r="A40" s="360" t="s">
        <v>329</v>
      </c>
      <c r="B40" s="359" t="s">
        <v>104</v>
      </c>
      <c r="C40" s="215" t="str">
        <f>VLOOKUP(A40,'[1]981800D'!$A$8:$M$306,3,FALSE)</f>
        <v>BL</v>
      </c>
      <c r="D40" s="219">
        <f>VLOOKUP(A40,'[1]981800D'!$A$8:$M$306,4,FALSE)</f>
        <v>46676.648960739032</v>
      </c>
      <c r="E40" s="375">
        <f>VLOOKUP(A40,'[1]981800D'!$A$8:$O$304,5,FALSE)</f>
        <v>1.8561051816910097</v>
      </c>
      <c r="F40" s="375">
        <f>VLOOKUP(A40,'[1]981800D'!$A$8:$O$304,6,FALSE)</f>
        <v>2.1886611887226297</v>
      </c>
      <c r="G40" s="375">
        <f>VLOOKUP(A40,'[1]981800D'!$A$8:$O$304,7,FALSE)</f>
        <v>0.79372514576105102</v>
      </c>
      <c r="H40" s="375">
        <f>VLOOKUP(A40,'[1]981800D'!$A$8:$O$304,8,FALSE)</f>
        <v>0.59991225988723273</v>
      </c>
      <c r="I40" s="375">
        <f>VLOOKUP(A40,'[1]981800D'!$A$8:$O$304,9,FALSE)</f>
        <v>0.18003991689867327</v>
      </c>
      <c r="J40" s="375">
        <f>VLOOKUP(A40,'[1]981800D'!$A$8:$O$304,10,FALSE)</f>
        <v>0</v>
      </c>
      <c r="K40" s="375">
        <f>VLOOKUP(A40,'[1]981800D'!$A$8:$O$304,11,FALSE)</f>
        <v>5.6184436929605965</v>
      </c>
      <c r="L40" s="375">
        <f>VLOOKUP(A40,'[1]981800D'!$A$8:$O$304,12,FALSE)</f>
        <v>4.0938620114037958</v>
      </c>
      <c r="M40" s="220">
        <f>VLOOKUP(A40,'[1]981800D'!$A$8:$O$304,13,FALSE)</f>
        <v>-1.5245816815568005</v>
      </c>
    </row>
    <row r="41" spans="1:13">
      <c r="A41" s="360" t="s">
        <v>330</v>
      </c>
      <c r="B41" s="359" t="s">
        <v>105</v>
      </c>
      <c r="C41" s="215" t="str">
        <f>VLOOKUP(A41,'[1]981800D'!$A$8:$M$306,3,FALSE)</f>
        <v>BLS</v>
      </c>
      <c r="D41" s="219">
        <f>VLOOKUP(A41,'[1]981800D'!$A$8:$M$306,4,FALSE)</f>
        <v>818813.18475750578</v>
      </c>
      <c r="E41" s="375">
        <f>VLOOKUP(A41,'[1]981800D'!$A$8:$O$304,5,FALSE)</f>
        <v>1.4180985255432601</v>
      </c>
      <c r="F41" s="375">
        <f>VLOOKUP(A41,'[1]981800D'!$A$8:$O$304,6,FALSE)</f>
        <v>1.4575689085336996</v>
      </c>
      <c r="G41" s="375">
        <f>VLOOKUP(A41,'[1]981800D'!$A$8:$O$304,7,FALSE)</f>
        <v>0.21838166913855483</v>
      </c>
      <c r="H41" s="375">
        <f>VLOOKUP(A41,'[1]981800D'!$A$8:$O$304,8,FALSE)</f>
        <v>0.31037222142345389</v>
      </c>
      <c r="I41" s="375">
        <f>VLOOKUP(A41,'[1]981800D'!$A$8:$O$304,9,FALSE)</f>
        <v>4.5470506207134824E-2</v>
      </c>
      <c r="J41" s="375">
        <f>VLOOKUP(A41,'[1]981800D'!$A$8:$O$304,10,FALSE)</f>
        <v>0</v>
      </c>
      <c r="K41" s="375">
        <f>VLOOKUP(A41,'[1]981800D'!$A$8:$O$304,11,FALSE)</f>
        <v>3.4498918308461035</v>
      </c>
      <c r="L41" s="375">
        <f>VLOOKUP(A41,'[1]981800D'!$A$8:$O$304,12,FALSE)</f>
        <v>3.3741555478472334</v>
      </c>
      <c r="M41" s="220">
        <f>VLOOKUP(A41,'[1]981800D'!$A$8:$O$304,13,FALSE)</f>
        <v>-7.5736282998870294E-2</v>
      </c>
    </row>
    <row r="42" spans="1:13">
      <c r="A42" s="360" t="s">
        <v>331</v>
      </c>
      <c r="B42" s="359" t="s">
        <v>106</v>
      </c>
      <c r="C42" s="215" t="str">
        <f>VLOOKUP(A42,'[1]981800D'!$A$8:$M$306,3,FALSE)</f>
        <v>BL</v>
      </c>
      <c r="D42" s="219">
        <f>VLOOKUP(A42,'[1]981800D'!$A$8:$M$306,4,FALSE)</f>
        <v>70202.672347017811</v>
      </c>
      <c r="E42" s="375">
        <f>VLOOKUP(A42,'[1]981800D'!$A$8:$O$304,5,FALSE)</f>
        <v>2.0584108149857143</v>
      </c>
      <c r="F42" s="375">
        <f>VLOOKUP(A42,'[1]981800D'!$A$8:$O$304,6,FALSE)</f>
        <v>1.7842494567846887</v>
      </c>
      <c r="G42" s="375">
        <f>VLOOKUP(A42,'[1]981800D'!$A$8:$O$304,7,FALSE)</f>
        <v>0.15928909293828372</v>
      </c>
      <c r="H42" s="375">
        <f>VLOOKUP(A42,'[1]981800D'!$A$8:$O$304,8,FALSE)</f>
        <v>0.36905788189843186</v>
      </c>
      <c r="I42" s="375">
        <f>VLOOKUP(A42,'[1]981800D'!$A$8:$O$304,9,FALSE)</f>
        <v>1.3290092368394485E-2</v>
      </c>
      <c r="J42" s="375">
        <f>VLOOKUP(A42,'[1]981800D'!$A$8:$O$304,10,FALSE)</f>
        <v>0</v>
      </c>
      <c r="K42" s="375">
        <f>VLOOKUP(A42,'[1]981800D'!$A$8:$O$304,11,FALSE)</f>
        <v>4.3842973389755135</v>
      </c>
      <c r="L42" s="375">
        <f>VLOOKUP(A42,'[1]981800D'!$A$8:$O$304,12,FALSE)</f>
        <v>3.5043703006620754</v>
      </c>
      <c r="M42" s="220">
        <f>VLOOKUP(A42,'[1]981800D'!$A$8:$O$304,13,FALSE)</f>
        <v>-0.87992703831343788</v>
      </c>
    </row>
    <row r="43" spans="1:13">
      <c r="A43" s="360" t="s">
        <v>332</v>
      </c>
      <c r="B43" s="359" t="s">
        <v>107</v>
      </c>
      <c r="C43" s="215" t="str">
        <f>VLOOKUP(A43,'[1]981800D'!$A$8:$M$306,3,FALSE)</f>
        <v>BL</v>
      </c>
      <c r="D43" s="219">
        <f>VLOOKUP(A43,'[1]981800D'!$A$8:$M$306,4,FALSE)</f>
        <v>145422.08622016935</v>
      </c>
      <c r="E43" s="375">
        <f>VLOOKUP(A43,'[1]981800D'!$A$8:$O$304,5,FALSE)</f>
        <v>1.4969871885238208</v>
      </c>
      <c r="F43" s="375">
        <f>VLOOKUP(A43,'[1]981800D'!$A$8:$O$304,6,FALSE)</f>
        <v>1.7470370327059948</v>
      </c>
      <c r="G43" s="375">
        <f>VLOOKUP(A43,'[1]981800D'!$A$8:$O$304,7,FALSE)</f>
        <v>1.5899648121533511E-2</v>
      </c>
      <c r="H43" s="375">
        <f>VLOOKUP(A43,'[1]981800D'!$A$8:$O$304,8,FALSE)</f>
        <v>0.38516621875578233</v>
      </c>
      <c r="I43" s="375">
        <f>VLOOKUP(A43,'[1]981800D'!$A$8:$O$304,9,FALSE)</f>
        <v>2.6037860536997529E-2</v>
      </c>
      <c r="J43" s="375">
        <f>VLOOKUP(A43,'[1]981800D'!$A$8:$O$304,10,FALSE)</f>
        <v>0</v>
      </c>
      <c r="K43" s="375">
        <f>VLOOKUP(A43,'[1]981800D'!$A$8:$O$304,11,FALSE)</f>
        <v>3.6711279486441288</v>
      </c>
      <c r="L43" s="375">
        <f>VLOOKUP(A43,'[1]981800D'!$A$8:$O$304,12,FALSE)</f>
        <v>3.3282171407390528</v>
      </c>
      <c r="M43" s="220">
        <f>VLOOKUP(A43,'[1]981800D'!$A$8:$O$304,13,FALSE)</f>
        <v>-0.34291080790507611</v>
      </c>
    </row>
    <row r="44" spans="1:13">
      <c r="A44" s="360" t="s">
        <v>333</v>
      </c>
      <c r="B44" s="359" t="s">
        <v>108</v>
      </c>
      <c r="C44" s="215" t="str">
        <f>VLOOKUP(A44,'[1]981800D'!$A$8:$M$306,3,FALSE)</f>
        <v>BLC</v>
      </c>
      <c r="D44" s="219">
        <f>VLOOKUP(A44,'[1]981800D'!$A$8:$M$306,4,FALSE)</f>
        <v>78395.187066974599</v>
      </c>
      <c r="E44" s="375">
        <f>VLOOKUP(A44,'[1]981800D'!$A$8:$O$304,5,FALSE)</f>
        <v>1.586611814494904</v>
      </c>
      <c r="F44" s="375">
        <f>VLOOKUP(A44,'[1]981800D'!$A$8:$O$304,6,FALSE)</f>
        <v>1.68721237806346</v>
      </c>
      <c r="G44" s="375">
        <f>VLOOKUP(A44,'[1]981800D'!$A$8:$O$304,7,FALSE)</f>
        <v>1.2706519842206462E-2</v>
      </c>
      <c r="H44" s="375">
        <f>VLOOKUP(A44,'[1]981800D'!$A$8:$O$304,8,FALSE)</f>
        <v>0.25822166972706762</v>
      </c>
      <c r="I44" s="375">
        <f>VLOOKUP(A44,'[1]981800D'!$A$8:$O$304,9,FALSE)</f>
        <v>1.1291637064960875E-2</v>
      </c>
      <c r="J44" s="375">
        <f>VLOOKUP(A44,'[1]981800D'!$A$8:$O$304,10,FALSE)</f>
        <v>1.3735537094644191E-3</v>
      </c>
      <c r="K44" s="375">
        <f>VLOOKUP(A44,'[1]981800D'!$A$8:$O$304,11,FALSE)</f>
        <v>3.5574175729020632</v>
      </c>
      <c r="L44" s="375">
        <f>VLOOKUP(A44,'[1]981800D'!$A$8:$O$304,12,FALSE)</f>
        <v>3.17701442292906</v>
      </c>
      <c r="M44" s="220">
        <f>VLOOKUP(A44,'[1]981800D'!$A$8:$O$304,13,FALSE)</f>
        <v>-0.38040314997300323</v>
      </c>
    </row>
    <row r="45" spans="1:13">
      <c r="A45" s="360" t="s">
        <v>334</v>
      </c>
      <c r="B45" s="359" t="s">
        <v>109</v>
      </c>
      <c r="C45" s="215" t="str">
        <f>VLOOKUP(A45,'[1]981800D'!$A$8:$M$306,3,FALSE)</f>
        <v>BLC</v>
      </c>
      <c r="D45" s="219">
        <f>VLOOKUP(A45,'[1]981800D'!$A$8:$M$306,4,FALSE)</f>
        <v>221614.80138568129</v>
      </c>
      <c r="E45" s="375">
        <f>VLOOKUP(A45,'[1]981800D'!$A$8:$O$304,5,FALSE)</f>
        <v>1.3248059522892797</v>
      </c>
      <c r="F45" s="375">
        <f>VLOOKUP(A45,'[1]981800D'!$A$8:$O$304,6,FALSE)</f>
        <v>1.7572301070682028</v>
      </c>
      <c r="G45" s="375">
        <f>VLOOKUP(A45,'[1]981800D'!$A$8:$O$304,7,FALSE)</f>
        <v>0.2236651009616876</v>
      </c>
      <c r="H45" s="375">
        <f>VLOOKUP(A45,'[1]981800D'!$A$8:$O$304,8,FALSE)</f>
        <v>0.3391072773532689</v>
      </c>
      <c r="I45" s="375">
        <f>VLOOKUP(A45,'[1]981800D'!$A$8:$O$304,9,FALSE)</f>
        <v>4.0006325660627569E-2</v>
      </c>
      <c r="J45" s="375">
        <f>VLOOKUP(A45,'[1]981800D'!$A$8:$O$304,10,FALSE)</f>
        <v>0</v>
      </c>
      <c r="K45" s="375">
        <f>VLOOKUP(A45,'[1]981800D'!$A$8:$O$304,11,FALSE)</f>
        <v>3.6848147633330663</v>
      </c>
      <c r="L45" s="375">
        <f>VLOOKUP(A45,'[1]981800D'!$A$8:$O$304,12,FALSE)</f>
        <v>3.164128549246378</v>
      </c>
      <c r="M45" s="220">
        <f>VLOOKUP(A45,'[1]981800D'!$A$8:$O$304,13,FALSE)</f>
        <v>-0.52068621408668847</v>
      </c>
    </row>
    <row r="46" spans="1:13">
      <c r="A46" s="360" t="s">
        <v>335</v>
      </c>
      <c r="B46" s="359" t="s">
        <v>110</v>
      </c>
      <c r="C46" s="215" t="str">
        <f>VLOOKUP(A46,'[1]981800D'!$A$8:$M$306,3,FALSE)</f>
        <v>BLS</v>
      </c>
      <c r="D46" s="219">
        <f>VLOOKUP(A46,'[1]981800D'!$A$8:$M$306,4,FALSE)</f>
        <v>642907.07544264826</v>
      </c>
      <c r="E46" s="375">
        <f>VLOOKUP(A46,'[1]981800D'!$A$8:$O$304,5,FALSE)</f>
        <v>1.664868076351697</v>
      </c>
      <c r="F46" s="375">
        <f>VLOOKUP(A46,'[1]981800D'!$A$8:$O$304,6,FALSE)</f>
        <v>1.6144753461765813</v>
      </c>
      <c r="G46" s="375">
        <f>VLOOKUP(A46,'[1]981800D'!$A$8:$O$304,7,FALSE)</f>
        <v>0.24193192424429674</v>
      </c>
      <c r="H46" s="375">
        <f>VLOOKUP(A46,'[1]981800D'!$A$8:$O$304,8,FALSE)</f>
        <v>0.36709692160204188</v>
      </c>
      <c r="I46" s="375">
        <f>VLOOKUP(A46,'[1]981800D'!$A$8:$O$304,9,FALSE)</f>
        <v>1.4626988508998989E-2</v>
      </c>
      <c r="J46" s="375">
        <f>VLOOKUP(A46,'[1]981800D'!$A$8:$O$304,10,FALSE)</f>
        <v>6.555956116039212E-3</v>
      </c>
      <c r="K46" s="375">
        <f>VLOOKUP(A46,'[1]981800D'!$A$8:$O$304,11,FALSE)</f>
        <v>3.9095552129996545</v>
      </c>
      <c r="L46" s="375">
        <f>VLOOKUP(A46,'[1]981800D'!$A$8:$O$304,12,FALSE)</f>
        <v>3.2567262361491598</v>
      </c>
      <c r="M46" s="220">
        <f>VLOOKUP(A46,'[1]981800D'!$A$8:$O$304,13,FALSE)</f>
        <v>-0.65282897685049468</v>
      </c>
    </row>
    <row r="47" spans="1:13">
      <c r="A47" s="360" t="s">
        <v>336</v>
      </c>
      <c r="B47" s="359" t="s">
        <v>111</v>
      </c>
      <c r="C47" s="215" t="str">
        <f>VLOOKUP(A47,'[1]981800D'!$A$8:$M$306,3,FALSE)</f>
        <v>BLS</v>
      </c>
      <c r="D47" s="219">
        <f>VLOOKUP(A47,'[1]981800D'!$A$8:$M$306,4,FALSE)</f>
        <v>45246.052347959965</v>
      </c>
      <c r="E47" s="375">
        <f>VLOOKUP(A47,'[1]981800D'!$A$8:$O$304,5,FALSE)</f>
        <v>1.794784661488827</v>
      </c>
      <c r="F47" s="375">
        <f>VLOOKUP(A47,'[1]981800D'!$A$8:$O$304,6,FALSE)</f>
        <v>1.3890995080542663</v>
      </c>
      <c r="G47" s="375">
        <f>VLOOKUP(A47,'[1]981800D'!$A$8:$O$304,7,FALSE)</f>
        <v>0.10817461986965266</v>
      </c>
      <c r="H47" s="375">
        <f>VLOOKUP(A47,'[1]981800D'!$A$8:$O$304,8,FALSE)</f>
        <v>0.17661588514816695</v>
      </c>
      <c r="I47" s="375">
        <f>VLOOKUP(A47,'[1]981800D'!$A$8:$O$304,9,FALSE)</f>
        <v>1.7441868201011835E-2</v>
      </c>
      <c r="J47" s="375">
        <f>VLOOKUP(A47,'[1]981800D'!$A$8:$O$304,10,FALSE)</f>
        <v>0</v>
      </c>
      <c r="K47" s="375">
        <f>VLOOKUP(A47,'[1]981800D'!$A$8:$O$304,11,FALSE)</f>
        <v>3.4861165427619252</v>
      </c>
      <c r="L47" s="375">
        <f>VLOOKUP(A47,'[1]981800D'!$A$8:$O$304,12,FALSE)</f>
        <v>2.9127312364509979</v>
      </c>
      <c r="M47" s="220">
        <f>VLOOKUP(A47,'[1]981800D'!$A$8:$O$304,13,FALSE)</f>
        <v>-0.57338530631092754</v>
      </c>
    </row>
    <row r="48" spans="1:13">
      <c r="A48" s="360" t="s">
        <v>337</v>
      </c>
      <c r="B48" s="359" t="s">
        <v>112</v>
      </c>
      <c r="C48" s="215" t="str">
        <f>VLOOKUP(A48,'[1]981800D'!$A$8:$M$306,3,FALSE)</f>
        <v>BLSC</v>
      </c>
      <c r="D48" s="219">
        <f>VLOOKUP(A48,'[1]981800D'!$A$8:$M$306,4,FALSE)</f>
        <v>162336.74826789839</v>
      </c>
      <c r="E48" s="375">
        <f>VLOOKUP(A48,'[1]981800D'!$A$8:$O$304,5,FALSE)</f>
        <v>1.7011505062976824</v>
      </c>
      <c r="F48" s="375">
        <f>VLOOKUP(A48,'[1]981800D'!$A$8:$O$304,6,FALSE)</f>
        <v>1.0969647399447107</v>
      </c>
      <c r="G48" s="375">
        <f>VLOOKUP(A48,'[1]981800D'!$A$8:$O$304,7,FALSE)</f>
        <v>0.10003949686183511</v>
      </c>
      <c r="H48" s="375">
        <f>VLOOKUP(A48,'[1]981800D'!$A$8:$O$304,8,FALSE)</f>
        <v>0.21474209219704571</v>
      </c>
      <c r="I48" s="375">
        <f>VLOOKUP(A48,'[1]981800D'!$A$8:$O$304,9,FALSE)</f>
        <v>1.6227922498797311E-2</v>
      </c>
      <c r="J48" s="375">
        <f>VLOOKUP(A48,'[1]981800D'!$A$8:$O$304,10,FALSE)</f>
        <v>1.6787048445603494E-2</v>
      </c>
      <c r="K48" s="375">
        <f>VLOOKUP(A48,'[1]981800D'!$A$8:$O$304,11,FALSE)</f>
        <v>3.1459118062456746</v>
      </c>
      <c r="L48" s="375">
        <f>VLOOKUP(A48,'[1]981800D'!$A$8:$O$304,12,FALSE)</f>
        <v>2.7531277715532494</v>
      </c>
      <c r="M48" s="220">
        <f>VLOOKUP(A48,'[1]981800D'!$A$8:$O$304,13,FALSE)</f>
        <v>-0.39278403469242512</v>
      </c>
    </row>
    <row r="49" spans="1:13">
      <c r="A49" s="360" t="s">
        <v>342</v>
      </c>
      <c r="B49" s="359" t="s">
        <v>113</v>
      </c>
      <c r="C49" s="215" t="str">
        <f>VLOOKUP(A49,'[1]981800D'!$A$8:$M$306,3,FALSE)</f>
        <v>BL</v>
      </c>
      <c r="D49" s="219">
        <f>VLOOKUP(A49,'[1]981800D'!$A$8:$M$306,4,FALSE)</f>
        <v>8128.3333333333339</v>
      </c>
      <c r="E49" s="375">
        <f>VLOOKUP(A49,'[1]981800D'!$A$8:$O$304,5,FALSE)</f>
        <v>2.1084875948328889</v>
      </c>
      <c r="F49" s="375">
        <f>VLOOKUP(A49,'[1]981800D'!$A$8:$O$304,6,FALSE)</f>
        <v>2.2617342628665162</v>
      </c>
      <c r="G49" s="375">
        <f>VLOOKUP(A49,'[1]981800D'!$A$8:$O$304,7,FALSE)</f>
        <v>0.13773549313102315</v>
      </c>
      <c r="H49" s="375">
        <f>VLOOKUP(A49,'[1]981800D'!$A$8:$O$304,8,FALSE)</f>
        <v>1.3034117041623949</v>
      </c>
      <c r="I49" s="375">
        <f>VLOOKUP(A49,'[1]981800D'!$A$8:$O$304,9,FALSE)</f>
        <v>3.4993643633381172E-2</v>
      </c>
      <c r="J49" s="375">
        <f>VLOOKUP(A49,'[1]981800D'!$A$8:$O$304,10,FALSE)</f>
        <v>0</v>
      </c>
      <c r="K49" s="375">
        <f>VLOOKUP(A49,'[1]981800D'!$A$8:$O$304,11,FALSE)</f>
        <v>5.8463626986262049</v>
      </c>
      <c r="L49" s="375">
        <f>VLOOKUP(A49,'[1]981800D'!$A$8:$O$304,12,FALSE)</f>
        <v>2.7916793110518756</v>
      </c>
      <c r="M49" s="220">
        <f>VLOOKUP(A49,'[1]981800D'!$A$8:$O$304,13,FALSE)</f>
        <v>-3.0546833875743289</v>
      </c>
    </row>
    <row r="50" spans="1:13">
      <c r="A50" s="360" t="s">
        <v>338</v>
      </c>
      <c r="B50" s="359" t="s">
        <v>114</v>
      </c>
      <c r="C50" s="215" t="str">
        <f>VLOOKUP(A50,'[1]981800D'!$A$8:$M$306,3,FALSE)</f>
        <v>BLSC</v>
      </c>
      <c r="D50" s="219">
        <f>VLOOKUP(A50,'[1]981800D'!$A$8:$M$306,4,FALSE)</f>
        <v>754299.13548883772</v>
      </c>
      <c r="E50" s="375">
        <f>VLOOKUP(A50,'[1]981800D'!$A$8:$O$304,5,FALSE)</f>
        <v>1.1637682435246413</v>
      </c>
      <c r="F50" s="375">
        <f>VLOOKUP(A50,'[1]981800D'!$A$8:$O$304,6,FALSE)</f>
        <v>0.97051671619055313</v>
      </c>
      <c r="G50" s="375">
        <f>VLOOKUP(A50,'[1]981800D'!$A$8:$O$304,7,FALSE)</f>
        <v>0.58557528335724351</v>
      </c>
      <c r="H50" s="375">
        <f>VLOOKUP(A50,'[1]981800D'!$A$8:$O$304,8,FALSE)</f>
        <v>0.26862538993722401</v>
      </c>
      <c r="I50" s="375">
        <f>VLOOKUP(A50,'[1]981800D'!$A$8:$O$304,9,FALSE)</f>
        <v>0.24193604554741066</v>
      </c>
      <c r="J50" s="375">
        <f>VLOOKUP(A50,'[1]981800D'!$A$8:$O$304,10,FALSE)</f>
        <v>1.4961252729908506E-2</v>
      </c>
      <c r="K50" s="375">
        <f>VLOOKUP(A50,'[1]981800D'!$A$8:$O$304,11,FALSE)</f>
        <v>3.2453829312869806</v>
      </c>
      <c r="L50" s="375">
        <f>VLOOKUP(A50,'[1]981800D'!$A$8:$O$304,12,FALSE)</f>
        <v>3.1144775851791557</v>
      </c>
      <c r="M50" s="220">
        <f>VLOOKUP(A50,'[1]981800D'!$A$8:$O$304,13,FALSE)</f>
        <v>-0.13090534610782523</v>
      </c>
    </row>
    <row r="51" spans="1:13">
      <c r="A51" s="360" t="s">
        <v>339</v>
      </c>
      <c r="B51" s="359" t="s">
        <v>115</v>
      </c>
      <c r="C51" s="215" t="str">
        <f>VLOOKUP(A51,'[1]981800D'!$A$8:$M$306,3,FALSE)</f>
        <v>BLS</v>
      </c>
      <c r="D51" s="219">
        <f>VLOOKUP(A51,'[1]981800D'!$A$8:$M$306,4,FALSE)</f>
        <v>17875.43802925327</v>
      </c>
      <c r="E51" s="375">
        <f>VLOOKUP(A51,'[1]981800D'!$A$8:$O$304,5,FALSE)</f>
        <v>2.945678864698547</v>
      </c>
      <c r="F51" s="375">
        <f>VLOOKUP(A51,'[1]981800D'!$A$8:$O$304,6,FALSE)</f>
        <v>2.9616091036965497</v>
      </c>
      <c r="G51" s="375">
        <f>VLOOKUP(A51,'[1]981800D'!$A$8:$O$304,7,FALSE)</f>
        <v>0.29359056776183701</v>
      </c>
      <c r="H51" s="375">
        <f>VLOOKUP(A51,'[1]981800D'!$A$8:$O$304,8,FALSE)</f>
        <v>0.85928673310623505</v>
      </c>
      <c r="I51" s="375">
        <f>VLOOKUP(A51,'[1]981800D'!$A$8:$O$304,9,FALSE)</f>
        <v>2.3269359851170925E-2</v>
      </c>
      <c r="J51" s="375">
        <f>VLOOKUP(A51,'[1]981800D'!$A$8:$O$304,10,FALSE)</f>
        <v>0</v>
      </c>
      <c r="K51" s="375">
        <f>VLOOKUP(A51,'[1]981800D'!$A$8:$O$304,11,FALSE)</f>
        <v>7.0834346291143397</v>
      </c>
      <c r="L51" s="375">
        <f>VLOOKUP(A51,'[1]981800D'!$A$8:$O$304,12,FALSE)</f>
        <v>3.0005888477934342</v>
      </c>
      <c r="M51" s="220">
        <f>VLOOKUP(A51,'[1]981800D'!$A$8:$O$304,13,FALSE)</f>
        <v>-4.0828457813209056</v>
      </c>
    </row>
    <row r="52" spans="1:13">
      <c r="A52" s="360" t="s">
        <v>340</v>
      </c>
      <c r="B52" s="359" t="s">
        <v>116</v>
      </c>
      <c r="C52" s="215" t="str">
        <f>VLOOKUP(A52,'[1]981800D'!$A$8:$M$306,3,FALSE)</f>
        <v>BL</v>
      </c>
      <c r="D52" s="219">
        <f>VLOOKUP(A52,'[1]981800D'!$A$8:$M$306,4,FALSE)</f>
        <v>35829.876058506547</v>
      </c>
      <c r="E52" s="375">
        <f>VLOOKUP(A52,'[1]981800D'!$A$8:$O$304,5,FALSE)</f>
        <v>1.7686527828486549</v>
      </c>
      <c r="F52" s="375">
        <f>VLOOKUP(A52,'[1]981800D'!$A$8:$O$304,6,FALSE)</f>
        <v>1.3624962006646368</v>
      </c>
      <c r="G52" s="375">
        <f>VLOOKUP(A52,'[1]981800D'!$A$8:$O$304,7,FALSE)</f>
        <v>9.4360359898518806E-2</v>
      </c>
      <c r="H52" s="375">
        <f>VLOOKUP(A52,'[1]981800D'!$A$8:$O$304,8,FALSE)</f>
        <v>0.32681486198498683</v>
      </c>
      <c r="I52" s="375">
        <f>VLOOKUP(A52,'[1]981800D'!$A$8:$O$304,9,FALSE)</f>
        <v>9.129531999102164E-2</v>
      </c>
      <c r="J52" s="375">
        <f>VLOOKUP(A52,'[1]981800D'!$A$8:$O$304,10,FALSE)</f>
        <v>1.401523128854862</v>
      </c>
      <c r="K52" s="375">
        <f>VLOOKUP(A52,'[1]981800D'!$A$8:$O$304,11,FALSE)</f>
        <v>5.0451426542426807</v>
      </c>
      <c r="L52" s="375">
        <f>VLOOKUP(A52,'[1]981800D'!$A$8:$O$304,12,FALSE)</f>
        <v>4.5740495929259746</v>
      </c>
      <c r="M52" s="220">
        <f>VLOOKUP(A52,'[1]981800D'!$A$8:$O$304,13,FALSE)</f>
        <v>-0.47109306131670592</v>
      </c>
    </row>
    <row r="53" spans="1:13" s="51" customFormat="1">
      <c r="A53" s="360" t="s">
        <v>356</v>
      </c>
      <c r="B53" s="359" t="s">
        <v>117</v>
      </c>
      <c r="C53" s="215" t="str">
        <f>VLOOKUP(A53,'[1]981800D'!$A$8:$M$306,3,FALSE)</f>
        <v>BL</v>
      </c>
      <c r="D53" s="219">
        <f>VLOOKUP(A53,'[1]981800D'!$A$8:$M$306,4,FALSE)</f>
        <v>8619.5542725173218</v>
      </c>
      <c r="E53" s="375">
        <f>VLOOKUP(A53,'[1]981800D'!$A$8:$O$304,5,FALSE)</f>
        <v>2.1771624618495942</v>
      </c>
      <c r="F53" s="375">
        <f>VLOOKUP(A53,'[1]981800D'!$A$8:$O$304,6,FALSE)</f>
        <v>4.4549844209966745</v>
      </c>
      <c r="G53" s="375">
        <f>VLOOKUP(A53,'[1]981800D'!$A$8:$O$304,7,FALSE)</f>
        <v>0.60524591354262691</v>
      </c>
      <c r="H53" s="375">
        <f>VLOOKUP(A53,'[1]981800D'!$A$8:$O$304,8,FALSE)</f>
        <v>0.79330308398916782</v>
      </c>
      <c r="I53" s="375">
        <f>VLOOKUP(A53,'[1]981800D'!$A$8:$O$304,9,FALSE)</f>
        <v>2.8307728252024839E-2</v>
      </c>
      <c r="J53" s="375">
        <f>VLOOKUP(A53,'[1]981800D'!$A$8:$O$304,10,FALSE)</f>
        <v>0</v>
      </c>
      <c r="K53" s="375">
        <f>VLOOKUP(A53,'[1]981800D'!$A$8:$O$304,11,FALSE)</f>
        <v>8.0590036086300874</v>
      </c>
      <c r="L53" s="375">
        <f>VLOOKUP(A53,'[1]981800D'!$A$8:$O$304,12,FALSE)</f>
        <v>3.6584942797500819</v>
      </c>
      <c r="M53" s="220">
        <f>VLOOKUP(A53,'[1]981800D'!$A$8:$O$304,13,FALSE)</f>
        <v>-4.4005093288800063</v>
      </c>
    </row>
    <row r="54" spans="1:13">
      <c r="A54" s="360" t="s">
        <v>357</v>
      </c>
      <c r="B54" s="359" t="s">
        <v>118</v>
      </c>
      <c r="C54" s="215" t="str">
        <f>VLOOKUP(A54,'[1]981800D'!$A$8:$M$306,3,FALSE)</f>
        <v>BL</v>
      </c>
      <c r="D54" s="219">
        <f>VLOOKUP(A54,'[1]981800D'!$A$8:$M$306,4,FALSE)</f>
        <v>32090.837567359507</v>
      </c>
      <c r="E54" s="375">
        <f>VLOOKUP(A54,'[1]981800D'!$A$8:$O$304,5,FALSE)</f>
        <v>1.6870765646536756</v>
      </c>
      <c r="F54" s="375">
        <f>VLOOKUP(A54,'[1]981800D'!$A$8:$O$304,6,FALSE)</f>
        <v>2.4214447453075252</v>
      </c>
      <c r="G54" s="375">
        <f>VLOOKUP(A54,'[1]981800D'!$A$8:$O$304,7,FALSE)</f>
        <v>0.46910835432079617</v>
      </c>
      <c r="H54" s="375">
        <f>VLOOKUP(A54,'[1]981800D'!$A$8:$O$304,8,FALSE)</f>
        <v>0.89133890768540569</v>
      </c>
      <c r="I54" s="375">
        <f>VLOOKUP(A54,'[1]981800D'!$A$8:$O$304,9,FALSE)</f>
        <v>0.11261033596940632</v>
      </c>
      <c r="J54" s="375">
        <f>VLOOKUP(A54,'[1]981800D'!$A$8:$O$304,10,FALSE)</f>
        <v>0</v>
      </c>
      <c r="K54" s="375">
        <f>VLOOKUP(A54,'[1]981800D'!$A$8:$O$304,11,FALSE)</f>
        <v>5.5815789079368097</v>
      </c>
      <c r="L54" s="375">
        <f>VLOOKUP(A54,'[1]981800D'!$A$8:$O$304,12,FALSE)</f>
        <v>3.5963314998479827</v>
      </c>
      <c r="M54" s="220">
        <f>VLOOKUP(A54,'[1]981800D'!$A$8:$O$304,13,FALSE)</f>
        <v>-1.9852474080888267</v>
      </c>
    </row>
    <row r="55" spans="1:13">
      <c r="A55" s="360" t="s">
        <v>358</v>
      </c>
      <c r="B55" s="359" t="s">
        <v>119</v>
      </c>
      <c r="C55" s="215" t="str">
        <f>VLOOKUP(A55,'[1]981800D'!$A$8:$M$306,3,FALSE)</f>
        <v>BL</v>
      </c>
      <c r="D55" s="219">
        <f>VLOOKUP(A55,'[1]981800D'!$A$8:$M$306,4,FALSE)</f>
        <v>10233.665127020786</v>
      </c>
      <c r="E55" s="375">
        <f>VLOOKUP(A55,'[1]981800D'!$A$8:$O$304,5,FALSE)</f>
        <v>1.4863488067024275</v>
      </c>
      <c r="F55" s="375">
        <f>VLOOKUP(A55,'[1]981800D'!$A$8:$O$304,6,FALSE)</f>
        <v>3.1815826902883901</v>
      </c>
      <c r="G55" s="375">
        <f>VLOOKUP(A55,'[1]981800D'!$A$8:$O$304,7,FALSE)</f>
        <v>0.15254777404460021</v>
      </c>
      <c r="H55" s="375">
        <f>VLOOKUP(A55,'[1]981800D'!$A$8:$O$304,8,FALSE)</f>
        <v>0.69840992683661629</v>
      </c>
      <c r="I55" s="375">
        <f>VLOOKUP(A55,'[1]981800D'!$A$8:$O$304,9,FALSE)</f>
        <v>9.6173694982414501E-2</v>
      </c>
      <c r="J55" s="375">
        <f>VLOOKUP(A55,'[1]981800D'!$A$8:$O$304,10,FALSE)</f>
        <v>0</v>
      </c>
      <c r="K55" s="375">
        <f>VLOOKUP(A55,'[1]981800D'!$A$8:$O$304,11,FALSE)</f>
        <v>5.6150628928544482</v>
      </c>
      <c r="L55" s="375">
        <f>VLOOKUP(A55,'[1]981800D'!$A$8:$O$304,12,FALSE)</f>
        <v>2.9173282132489855</v>
      </c>
      <c r="M55" s="220">
        <f>VLOOKUP(A55,'[1]981800D'!$A$8:$O$304,13,FALSE)</f>
        <v>-2.6977346796054622</v>
      </c>
    </row>
    <row r="56" spans="1:13">
      <c r="A56" s="360" t="s">
        <v>359</v>
      </c>
      <c r="B56" s="359" t="s">
        <v>120</v>
      </c>
      <c r="C56" s="215" t="str">
        <f>VLOOKUP(A56,'[1]981800D'!$A$8:$M$306,3,FALSE)</f>
        <v>BL</v>
      </c>
      <c r="D56" s="219">
        <f>VLOOKUP(A56,'[1]981800D'!$A$8:$M$306,4,FALSE)</f>
        <v>35913.544264819087</v>
      </c>
      <c r="E56" s="375">
        <f>VLOOKUP(A56,'[1]981800D'!$A$8:$O$304,5,FALSE)</f>
        <v>2.0841944249254927</v>
      </c>
      <c r="F56" s="375">
        <f>VLOOKUP(A56,'[1]981800D'!$A$8:$O$304,6,FALSE)</f>
        <v>2.3785950184830265</v>
      </c>
      <c r="G56" s="375">
        <f>VLOOKUP(A56,'[1]981800D'!$A$8:$O$304,7,FALSE)</f>
        <v>0.29636267557486867</v>
      </c>
      <c r="H56" s="375">
        <f>VLOOKUP(A56,'[1]981800D'!$A$8:$O$304,8,FALSE)</f>
        <v>0.71182611810469953</v>
      </c>
      <c r="I56" s="375">
        <f>VLOOKUP(A56,'[1]981800D'!$A$8:$O$304,9,FALSE)</f>
        <v>3.9863503900532254E-2</v>
      </c>
      <c r="J56" s="375">
        <f>VLOOKUP(A56,'[1]981800D'!$A$8:$O$304,10,FALSE)</f>
        <v>0</v>
      </c>
      <c r="K56" s="375">
        <f>VLOOKUP(A56,'[1]981800D'!$A$8:$O$304,11,FALSE)</f>
        <v>5.5108417409886199</v>
      </c>
      <c r="L56" s="375">
        <f>VLOOKUP(A56,'[1]981800D'!$A$8:$O$304,12,FALSE)</f>
        <v>3.1738089997332151</v>
      </c>
      <c r="M56" s="220">
        <f>VLOOKUP(A56,'[1]981800D'!$A$8:$O$304,13,FALSE)</f>
        <v>-2.3370327412554048</v>
      </c>
    </row>
    <row r="57" spans="1:13">
      <c r="A57" s="360" t="s">
        <v>360</v>
      </c>
      <c r="B57" s="359" t="s">
        <v>121</v>
      </c>
      <c r="C57" s="215" t="str">
        <f>VLOOKUP(A57,'[1]981800D'!$A$8:$M$306,3,FALSE)</f>
        <v>BLS</v>
      </c>
      <c r="D57" s="219">
        <f>VLOOKUP(A57,'[1]981800D'!$A$8:$M$306,4,FALSE)</f>
        <v>58607.832948421863</v>
      </c>
      <c r="E57" s="375">
        <f>VLOOKUP(A57,'[1]981800D'!$A$8:$O$304,5,FALSE)</f>
        <v>1.6230786093680578</v>
      </c>
      <c r="F57" s="375">
        <f>VLOOKUP(A57,'[1]981800D'!$A$8:$O$304,6,FALSE)</f>
        <v>1.8773284126855383</v>
      </c>
      <c r="G57" s="375">
        <f>VLOOKUP(A57,'[1]981800D'!$A$8:$O$304,7,FALSE)</f>
        <v>0.14945920296539247</v>
      </c>
      <c r="H57" s="375">
        <f>VLOOKUP(A57,'[1]981800D'!$A$8:$O$304,8,FALSE)</f>
        <v>0.63220297519971203</v>
      </c>
      <c r="I57" s="375">
        <f>VLOOKUP(A57,'[1]981800D'!$A$8:$O$304,9,FALSE)</f>
        <v>6.7986987396490881E-2</v>
      </c>
      <c r="J57" s="375">
        <f>VLOOKUP(A57,'[1]981800D'!$A$8:$O$304,10,FALSE)</f>
        <v>0</v>
      </c>
      <c r="K57" s="375">
        <f>VLOOKUP(A57,'[1]981800D'!$A$8:$O$304,11,FALSE)</f>
        <v>4.3500561876151922</v>
      </c>
      <c r="L57" s="375">
        <f>VLOOKUP(A57,'[1]981800D'!$A$8:$O$304,12,FALSE)</f>
        <v>3.2134769454066858</v>
      </c>
      <c r="M57" s="220">
        <f>VLOOKUP(A57,'[1]981800D'!$A$8:$O$304,13,FALSE)</f>
        <v>-1.1365792422085059</v>
      </c>
    </row>
    <row r="58" spans="1:13">
      <c r="A58" s="360" t="s">
        <v>361</v>
      </c>
      <c r="B58" s="359" t="s">
        <v>122</v>
      </c>
      <c r="C58" s="215" t="str">
        <f>VLOOKUP(A58,'[1]981800D'!$A$8:$M$306,3,FALSE)</f>
        <v>BL</v>
      </c>
      <c r="D58" s="219">
        <f>VLOOKUP(A58,'[1]981800D'!$A$8:$M$306,4,FALSE)</f>
        <v>2271492.398768283</v>
      </c>
      <c r="E58" s="375">
        <f>VLOOKUP(A58,'[1]981800D'!$A$8:$O$304,5,FALSE)</f>
        <v>1.422864651342248</v>
      </c>
      <c r="F58" s="375">
        <f>VLOOKUP(A58,'[1]981800D'!$A$8:$O$304,6,FALSE)</f>
        <v>1.5083736541922348</v>
      </c>
      <c r="G58" s="375">
        <f>VLOOKUP(A58,'[1]981800D'!$A$8:$O$304,7,FALSE)</f>
        <v>0.16578763820834419</v>
      </c>
      <c r="H58" s="375">
        <f>VLOOKUP(A58,'[1]981800D'!$A$8:$O$304,8,FALSE)</f>
        <v>0.27226077260982617</v>
      </c>
      <c r="I58" s="375">
        <f>VLOOKUP(A58,'[1]981800D'!$A$8:$O$304,9,FALSE)</f>
        <v>6.8865420850548614E-2</v>
      </c>
      <c r="J58" s="375">
        <f>VLOOKUP(A58,'[1]981800D'!$A$8:$O$304,10,FALSE)</f>
        <v>4.0996861821107802E-2</v>
      </c>
      <c r="K58" s="375">
        <f>VLOOKUP(A58,'[1]981800D'!$A$8:$O$304,11,FALSE)</f>
        <v>3.4791489990243094</v>
      </c>
      <c r="L58" s="375">
        <f>VLOOKUP(A58,'[1]981800D'!$A$8:$O$304,12,FALSE)</f>
        <v>3.3827422905604179</v>
      </c>
      <c r="M58" s="220">
        <f>VLOOKUP(A58,'[1]981800D'!$A$8:$O$304,13,FALSE)</f>
        <v>-9.6406708463891669E-2</v>
      </c>
    </row>
    <row r="59" spans="1:13">
      <c r="A59" s="360" t="s">
        <v>362</v>
      </c>
      <c r="B59" s="359" t="s">
        <v>123</v>
      </c>
      <c r="C59" s="215" t="str">
        <f>VLOOKUP(A59,'[1]981800D'!$A$8:$M$306,3,FALSE)</f>
        <v>BLS</v>
      </c>
      <c r="D59" s="219">
        <f>VLOOKUP(A59,'[1]981800D'!$A$8:$M$306,4,FALSE)</f>
        <v>308162.05542725173</v>
      </c>
      <c r="E59" s="375">
        <f>VLOOKUP(A59,'[1]981800D'!$A$8:$O$304,5,FALSE)</f>
        <v>1.4353307365721988</v>
      </c>
      <c r="F59" s="375">
        <f>VLOOKUP(A59,'[1]981800D'!$A$8:$O$304,6,FALSE)</f>
        <v>1.4748001319302244</v>
      </c>
      <c r="G59" s="375">
        <f>VLOOKUP(A59,'[1]981800D'!$A$8:$O$304,7,FALSE)</f>
        <v>0.14595830086101633</v>
      </c>
      <c r="H59" s="375">
        <f>VLOOKUP(A59,'[1]981800D'!$A$8:$O$304,8,FALSE)</f>
        <v>0.29776065301674226</v>
      </c>
      <c r="I59" s="375">
        <f>VLOOKUP(A59,'[1]981800D'!$A$8:$O$304,9,FALSE)</f>
        <v>3.2548913220654049E-2</v>
      </c>
      <c r="J59" s="375">
        <f>VLOOKUP(A59,'[1]981800D'!$A$8:$O$304,10,FALSE)</f>
        <v>2.4699406906042134E-2</v>
      </c>
      <c r="K59" s="375">
        <f>VLOOKUP(A59,'[1]981800D'!$A$8:$O$304,11,FALSE)</f>
        <v>3.4110981425068783</v>
      </c>
      <c r="L59" s="375">
        <f>VLOOKUP(A59,'[1]981800D'!$A$8:$O$304,12,FALSE)</f>
        <v>3.228617873217932</v>
      </c>
      <c r="M59" s="220">
        <f>VLOOKUP(A59,'[1]981800D'!$A$8:$O$304,13,FALSE)</f>
        <v>-0.1824802692889459</v>
      </c>
    </row>
    <row r="60" spans="1:13">
      <c r="A60" s="360" t="s">
        <v>363</v>
      </c>
      <c r="B60" s="359" t="s">
        <v>124</v>
      </c>
      <c r="C60" s="215" t="str">
        <f>VLOOKUP(A60,'[1]981800D'!$A$8:$M$306,3,FALSE)</f>
        <v>BL</v>
      </c>
      <c r="D60" s="219">
        <f>VLOOKUP(A60,'[1]981800D'!$A$8:$M$306,4,FALSE)</f>
        <v>12402.428021555043</v>
      </c>
      <c r="E60" s="375">
        <f>VLOOKUP(A60,'[1]981800D'!$A$8:$O$304,5,FALSE)</f>
        <v>2.1902493570443693</v>
      </c>
      <c r="F60" s="375">
        <f>VLOOKUP(A60,'[1]981800D'!$A$8:$O$304,6,FALSE)</f>
        <v>3.1747670642851351</v>
      </c>
      <c r="G60" s="375">
        <f>VLOOKUP(A60,'[1]981800D'!$A$8:$O$304,7,FALSE)</f>
        <v>8.1252638455034443E-2</v>
      </c>
      <c r="H60" s="375">
        <f>VLOOKUP(A60,'[1]981800D'!$A$8:$O$304,8,FALSE)</f>
        <v>1.2152831355122171</v>
      </c>
      <c r="I60" s="375">
        <f>VLOOKUP(A60,'[1]981800D'!$A$8:$O$304,9,FALSE)</f>
        <v>2.586832186749298E-2</v>
      </c>
      <c r="J60" s="375">
        <f>VLOOKUP(A60,'[1]981800D'!$A$8:$O$304,10,FALSE)</f>
        <v>0</v>
      </c>
      <c r="K60" s="375">
        <f>VLOOKUP(A60,'[1]981800D'!$A$8:$O$304,11,FALSE)</f>
        <v>6.6874205171642487</v>
      </c>
      <c r="L60" s="375">
        <f>VLOOKUP(A60,'[1]981800D'!$A$8:$O$304,12,FALSE)</f>
        <v>3.1617204253754974</v>
      </c>
      <c r="M60" s="220">
        <f>VLOOKUP(A60,'[1]981800D'!$A$8:$O$304,13,FALSE)</f>
        <v>-3.5257000917887518</v>
      </c>
    </row>
    <row r="61" spans="1:13">
      <c r="A61" s="360" t="s">
        <v>364</v>
      </c>
      <c r="B61" s="359" t="s">
        <v>125</v>
      </c>
      <c r="C61" s="215" t="str">
        <f>VLOOKUP(A61,'[1]981800D'!$A$8:$M$306,3,FALSE)</f>
        <v>BL</v>
      </c>
      <c r="D61" s="219">
        <f>VLOOKUP(A61,'[1]981800D'!$A$8:$M$306,4,FALSE)</f>
        <v>49198.179189258968</v>
      </c>
      <c r="E61" s="375">
        <f>VLOOKUP(A61,'[1]981800D'!$A$8:$O$304,5,FALSE)</f>
        <v>1.5846816139289381</v>
      </c>
      <c r="F61" s="375">
        <f>VLOOKUP(A61,'[1]981800D'!$A$8:$O$304,6,FALSE)</f>
        <v>1.8622630249698877</v>
      </c>
      <c r="G61" s="375">
        <f>VLOOKUP(A61,'[1]981800D'!$A$8:$O$304,7,FALSE)</f>
        <v>1.2688274450130162E-2</v>
      </c>
      <c r="H61" s="375">
        <f>VLOOKUP(A61,'[1]981800D'!$A$8:$O$304,8,FALSE)</f>
        <v>0.57824242174822005</v>
      </c>
      <c r="I61" s="375">
        <f>VLOOKUP(A61,'[1]981800D'!$A$8:$O$304,9,FALSE)</f>
        <v>8.5745043201131115E-3</v>
      </c>
      <c r="J61" s="375">
        <f>VLOOKUP(A61,'[1]981800D'!$A$8:$O$304,10,FALSE)</f>
        <v>0</v>
      </c>
      <c r="K61" s="375">
        <f>VLOOKUP(A61,'[1]981800D'!$A$8:$O$304,11,FALSE)</f>
        <v>4.0464498394172885</v>
      </c>
      <c r="L61" s="375">
        <f>VLOOKUP(A61,'[1]981800D'!$A$8:$O$304,12,FALSE)</f>
        <v>3.1169106769194999</v>
      </c>
      <c r="M61" s="220">
        <f>VLOOKUP(A61,'[1]981800D'!$A$8:$O$304,13,FALSE)</f>
        <v>-0.92953916249778912</v>
      </c>
    </row>
    <row r="62" spans="1:13">
      <c r="A62" s="360" t="s">
        <v>365</v>
      </c>
      <c r="B62" s="359" t="s">
        <v>126</v>
      </c>
      <c r="C62" s="215" t="str">
        <f>VLOOKUP(A62,'[1]981800D'!$A$8:$M$306,3,FALSE)</f>
        <v>BLS</v>
      </c>
      <c r="D62" s="219">
        <f>VLOOKUP(A62,'[1]981800D'!$A$8:$M$306,4,FALSE)</f>
        <v>453805.10854503466</v>
      </c>
      <c r="E62" s="375">
        <f>VLOOKUP(A62,'[1]981800D'!$A$8:$O$304,5,FALSE)</f>
        <v>1.5288795496914231</v>
      </c>
      <c r="F62" s="375">
        <f>VLOOKUP(A62,'[1]981800D'!$A$8:$O$304,6,FALSE)</f>
        <v>1.1061661945795045</v>
      </c>
      <c r="G62" s="375">
        <f>VLOOKUP(A62,'[1]981800D'!$A$8:$O$304,7,FALSE)</f>
        <v>0.10674615399397321</v>
      </c>
      <c r="H62" s="375">
        <f>VLOOKUP(A62,'[1]981800D'!$A$8:$O$304,8,FALSE)</f>
        <v>0.24861705712553392</v>
      </c>
      <c r="I62" s="375">
        <f>VLOOKUP(A62,'[1]981800D'!$A$8:$O$304,9,FALSE)</f>
        <v>8.7930918468362863E-3</v>
      </c>
      <c r="J62" s="375">
        <f>VLOOKUP(A62,'[1]981800D'!$A$8:$O$304,10,FALSE)</f>
        <v>3.5120781366035123E-2</v>
      </c>
      <c r="K62" s="375">
        <f>VLOOKUP(A62,'[1]981800D'!$A$8:$O$304,11,FALSE)</f>
        <v>3.0343228286033064</v>
      </c>
      <c r="L62" s="375">
        <f>VLOOKUP(A62,'[1]981800D'!$A$8:$O$304,12,FALSE)</f>
        <v>3.1014557427802223</v>
      </c>
      <c r="M62" s="220">
        <f>VLOOKUP(A62,'[1]981800D'!$A$8:$O$304,13,FALSE)</f>
        <v>6.7132914176916095E-2</v>
      </c>
    </row>
    <row r="63" spans="1:13">
      <c r="A63" s="360" t="s">
        <v>366</v>
      </c>
      <c r="B63" s="359" t="s">
        <v>127</v>
      </c>
      <c r="C63" s="215" t="str">
        <f>VLOOKUP(A63,'[1]981800D'!$A$8:$M$306,3,FALSE)</f>
        <v>BLSC</v>
      </c>
      <c r="D63" s="219">
        <f>VLOOKUP(A63,'[1]981800D'!$A$8:$M$306,4,FALSE)</f>
        <v>435434.57813702844</v>
      </c>
      <c r="E63" s="375">
        <f>VLOOKUP(A63,'[1]981800D'!$A$8:$O$304,5,FALSE)</f>
        <v>1.4630584753412013</v>
      </c>
      <c r="F63" s="375">
        <f>VLOOKUP(A63,'[1]981800D'!$A$8:$O$304,6,FALSE)</f>
        <v>1.6668586199683779</v>
      </c>
      <c r="G63" s="375">
        <f>VLOOKUP(A63,'[1]981800D'!$A$8:$O$304,7,FALSE)</f>
        <v>0.21608157625550509</v>
      </c>
      <c r="H63" s="375">
        <f>VLOOKUP(A63,'[1]981800D'!$A$8:$O$304,8,FALSE)</f>
        <v>0.26886903159573433</v>
      </c>
      <c r="I63" s="375">
        <f>VLOOKUP(A63,'[1]981800D'!$A$8:$O$304,9,FALSE)</f>
        <v>0.19970141179884704</v>
      </c>
      <c r="J63" s="375">
        <f>VLOOKUP(A63,'[1]981800D'!$A$8:$O$304,10,FALSE)</f>
        <v>0</v>
      </c>
      <c r="K63" s="375">
        <f>VLOOKUP(A63,'[1]981800D'!$A$8:$O$304,11,FALSE)</f>
        <v>3.814569114959665</v>
      </c>
      <c r="L63" s="375">
        <f>VLOOKUP(A63,'[1]981800D'!$A$8:$O$304,12,FALSE)</f>
        <v>3.3017338819324742</v>
      </c>
      <c r="M63" s="220">
        <f>VLOOKUP(A63,'[1]981800D'!$A$8:$O$304,13,FALSE)</f>
        <v>-0.51283523302719103</v>
      </c>
    </row>
    <row r="64" spans="1:13">
      <c r="A64" s="360" t="s">
        <v>367</v>
      </c>
      <c r="B64" s="359" t="s">
        <v>128</v>
      </c>
      <c r="C64" s="215" t="str">
        <f>VLOOKUP(A64,'[1]981800D'!$A$8:$M$306,3,FALSE)</f>
        <v>BLS</v>
      </c>
      <c r="D64" s="219">
        <f>VLOOKUP(A64,'[1]981800D'!$A$8:$M$306,4,FALSE)</f>
        <v>192675.49653579676</v>
      </c>
      <c r="E64" s="375">
        <f>VLOOKUP(A64,'[1]981800D'!$A$8:$O$304,5,FALSE)</f>
        <v>1.2051604079134119</v>
      </c>
      <c r="F64" s="375">
        <f>VLOOKUP(A64,'[1]981800D'!$A$8:$O$304,6,FALSE)</f>
        <v>1.4537781141669952</v>
      </c>
      <c r="G64" s="375">
        <f>VLOOKUP(A64,'[1]981800D'!$A$8:$O$304,7,FALSE)</f>
        <v>3.4876100598248867E-2</v>
      </c>
      <c r="H64" s="375">
        <f>VLOOKUP(A64,'[1]981800D'!$A$8:$O$304,8,FALSE)</f>
        <v>0.26978318746069846</v>
      </c>
      <c r="I64" s="375">
        <f>VLOOKUP(A64,'[1]981800D'!$A$8:$O$304,9,FALSE)</f>
        <v>0.14937363866947612</v>
      </c>
      <c r="J64" s="375">
        <f>VLOOKUP(A64,'[1]981800D'!$A$8:$O$304,10,FALSE)</f>
        <v>0</v>
      </c>
      <c r="K64" s="375">
        <f>VLOOKUP(A64,'[1]981800D'!$A$8:$O$304,11,FALSE)</f>
        <v>3.1129714488088305</v>
      </c>
      <c r="L64" s="375">
        <f>VLOOKUP(A64,'[1]981800D'!$A$8:$O$304,12,FALSE)</f>
        <v>3.2846420607636557</v>
      </c>
      <c r="M64" s="220">
        <f>VLOOKUP(A64,'[1]981800D'!$A$8:$O$304,13,FALSE)</f>
        <v>0.17167061195482494</v>
      </c>
    </row>
    <row r="65" spans="1:13">
      <c r="A65" s="360" t="s">
        <v>368</v>
      </c>
      <c r="B65" s="359" t="s">
        <v>631</v>
      </c>
      <c r="C65" s="215" t="str">
        <f>VLOOKUP(A65,'[1]981800D'!$A$8:$M$306,3,FALSE)</f>
        <v>BL</v>
      </c>
      <c r="D65" s="219">
        <f>VLOOKUP(A65,'[1]981800D'!$A$8:$M$306,4,FALSE)</f>
        <v>28638.52130131681</v>
      </c>
      <c r="E65" s="375">
        <f>VLOOKUP(A65,'[1]981800D'!$A$8:$O$304,5,FALSE)</f>
        <v>2.2513575097550653</v>
      </c>
      <c r="F65" s="375">
        <f>VLOOKUP(A65,'[1]981800D'!$A$8:$O$304,6,FALSE)</f>
        <v>2.4730868348549619</v>
      </c>
      <c r="G65" s="375">
        <f>VLOOKUP(A65,'[1]981800D'!$A$8:$O$304,7,FALSE)</f>
        <v>0.1237539453490233</v>
      </c>
      <c r="H65" s="375">
        <f>VLOOKUP(A65,'[1]981800D'!$A$8:$O$304,8,FALSE)</f>
        <v>0.50041121834530811</v>
      </c>
      <c r="I65" s="375">
        <f>VLOOKUP(A65,'[1]981800D'!$A$8:$O$304,9,FALSE)</f>
        <v>0</v>
      </c>
      <c r="J65" s="375">
        <f>VLOOKUP(A65,'[1]981800D'!$A$8:$O$304,10,FALSE)</f>
        <v>0</v>
      </c>
      <c r="K65" s="375">
        <f>VLOOKUP(A65,'[1]981800D'!$A$8:$O$304,11,FALSE)</f>
        <v>5.3486095083043592</v>
      </c>
      <c r="L65" s="375">
        <f>VLOOKUP(A65,'[1]981800D'!$A$8:$O$304,12,FALSE)</f>
        <v>3.1295037567417645</v>
      </c>
      <c r="M65" s="220">
        <f>VLOOKUP(A65,'[1]981800D'!$A$8:$O$304,13,FALSE)</f>
        <v>-2.2191057515625947</v>
      </c>
    </row>
    <row r="66" spans="1:13">
      <c r="A66" s="360" t="s">
        <v>369</v>
      </c>
      <c r="B66" s="359" t="s">
        <v>129</v>
      </c>
      <c r="C66" s="215" t="str">
        <f>VLOOKUP(A66,'[1]981800D'!$A$8:$M$306,3,FALSE)</f>
        <v>BL</v>
      </c>
      <c r="D66" s="219">
        <f>VLOOKUP(A66,'[1]981800D'!$A$8:$M$306,4,FALSE)</f>
        <v>98650.226327944576</v>
      </c>
      <c r="E66" s="375">
        <f>VLOOKUP(A66,'[1]981800D'!$A$8:$O$304,5,FALSE)</f>
        <v>2.1485441837243897</v>
      </c>
      <c r="F66" s="375">
        <f>VLOOKUP(A66,'[1]981800D'!$A$8:$O$304,6,FALSE)</f>
        <v>1.5020564626725612</v>
      </c>
      <c r="G66" s="375">
        <f>VLOOKUP(A66,'[1]981800D'!$A$8:$O$304,7,FALSE)</f>
        <v>0.16118442493117494</v>
      </c>
      <c r="H66" s="375">
        <f>VLOOKUP(A66,'[1]981800D'!$A$8:$O$304,8,FALSE)</f>
        <v>0.4938250074870863</v>
      </c>
      <c r="I66" s="375">
        <f>VLOOKUP(A66,'[1]981800D'!$A$8:$O$304,9,FALSE)</f>
        <v>3.2004589523234026E-2</v>
      </c>
      <c r="J66" s="375">
        <f>VLOOKUP(A66,'[1]981800D'!$A$8:$O$304,10,FALSE)</f>
        <v>0</v>
      </c>
      <c r="K66" s="375">
        <f>VLOOKUP(A66,'[1]981800D'!$A$8:$O$304,11,FALSE)</f>
        <v>4.3376146683384462</v>
      </c>
      <c r="L66" s="375">
        <f>VLOOKUP(A66,'[1]981800D'!$A$8:$O$304,12,FALSE)</f>
        <v>2.7989923619849146</v>
      </c>
      <c r="M66" s="220">
        <f>VLOOKUP(A66,'[1]981800D'!$A$8:$O$304,13,FALSE)</f>
        <v>-1.538622306353532</v>
      </c>
    </row>
    <row r="67" spans="1:13">
      <c r="A67" s="360" t="s">
        <v>370</v>
      </c>
      <c r="B67" s="359" t="s">
        <v>130</v>
      </c>
      <c r="C67" s="215" t="str">
        <f>VLOOKUP(A67,'[1]981800D'!$A$8:$M$306,3,FALSE)</f>
        <v>BLS</v>
      </c>
      <c r="D67" s="219">
        <f>VLOOKUP(A67,'[1]981800D'!$A$8:$M$306,4,FALSE)</f>
        <v>292366.4988452656</v>
      </c>
      <c r="E67" s="375">
        <f>VLOOKUP(A67,'[1]981800D'!$A$8:$O$304,5,FALSE)</f>
        <v>1.5006220334163451</v>
      </c>
      <c r="F67" s="375">
        <f>VLOOKUP(A67,'[1]981800D'!$A$8:$O$304,6,FALSE)</f>
        <v>0.90133897365398263</v>
      </c>
      <c r="G67" s="375">
        <f>VLOOKUP(A67,'[1]981800D'!$A$8:$O$304,7,FALSE)</f>
        <v>3.8604799265915521E-2</v>
      </c>
      <c r="H67" s="375">
        <f>VLOOKUP(A67,'[1]981800D'!$A$8:$O$304,8,FALSE)</f>
        <v>0.1785736956122031</v>
      </c>
      <c r="I67" s="375">
        <f>VLOOKUP(A67,'[1]981800D'!$A$8:$O$304,9,FALSE)</f>
        <v>3.8918275674334341E-3</v>
      </c>
      <c r="J67" s="375">
        <f>VLOOKUP(A67,'[1]981800D'!$A$8:$O$304,10,FALSE)</f>
        <v>0</v>
      </c>
      <c r="K67" s="375">
        <f>VLOOKUP(A67,'[1]981800D'!$A$8:$O$304,11,FALSE)</f>
        <v>2.6230313295158796</v>
      </c>
      <c r="L67" s="375">
        <f>VLOOKUP(A67,'[1]981800D'!$A$8:$O$304,12,FALSE)</f>
        <v>2.8129371636223555</v>
      </c>
      <c r="M67" s="220">
        <f>VLOOKUP(A67,'[1]981800D'!$A$8:$O$304,13,FALSE)</f>
        <v>0.18990583410647613</v>
      </c>
    </row>
    <row r="68" spans="1:13">
      <c r="A68" s="360" t="s">
        <v>371</v>
      </c>
      <c r="B68" s="359" t="s">
        <v>131</v>
      </c>
      <c r="C68" s="215" t="str">
        <f>VLOOKUP(A68,'[1]981800D'!$A$8:$M$306,3,FALSE)</f>
        <v>BLSC</v>
      </c>
      <c r="D68" s="219">
        <f>VLOOKUP(A68,'[1]981800D'!$A$8:$M$306,4,FALSE)</f>
        <v>1102273.7498075443</v>
      </c>
      <c r="E68" s="375">
        <f>VLOOKUP(A68,'[1]981800D'!$A$8:$O$304,5,FALSE)</f>
        <v>1.4216861972886459</v>
      </c>
      <c r="F68" s="375">
        <f>VLOOKUP(A68,'[1]981800D'!$A$8:$O$304,6,FALSE)</f>
        <v>1.651737517965008</v>
      </c>
      <c r="G68" s="375">
        <f>VLOOKUP(A68,'[1]981800D'!$A$8:$O$304,7,FALSE)</f>
        <v>0.13287544394127343</v>
      </c>
      <c r="H68" s="375">
        <f>VLOOKUP(A68,'[1]981800D'!$A$8:$O$304,8,FALSE)</f>
        <v>0.31235907840033961</v>
      </c>
      <c r="I68" s="375">
        <f>VLOOKUP(A68,'[1]981800D'!$A$8:$O$304,9,FALSE)</f>
        <v>0.13287677658567457</v>
      </c>
      <c r="J68" s="375">
        <f>VLOOKUP(A68,'[1]981800D'!$A$8:$O$304,10,FALSE)</f>
        <v>0</v>
      </c>
      <c r="K68" s="375">
        <f>VLOOKUP(A68,'[1]981800D'!$A$8:$O$304,11,FALSE)</f>
        <v>3.6515350141809417</v>
      </c>
      <c r="L68" s="375">
        <f>VLOOKUP(A68,'[1]981800D'!$A$8:$O$304,12,FALSE)</f>
        <v>3.2566991916724595</v>
      </c>
      <c r="M68" s="220">
        <f>VLOOKUP(A68,'[1]981800D'!$A$8:$O$304,13,FALSE)</f>
        <v>-0.39483582250848237</v>
      </c>
    </row>
    <row r="69" spans="1:13">
      <c r="A69" s="360" t="s">
        <v>372</v>
      </c>
      <c r="B69" s="359" t="s">
        <v>132</v>
      </c>
      <c r="C69" s="215" t="str">
        <f>VLOOKUP(A69,'[1]981800D'!$A$8:$M$306,3,FALSE)</f>
        <v>BLS</v>
      </c>
      <c r="D69" s="219">
        <f>VLOOKUP(A69,'[1]981800D'!$A$8:$M$306,4,FALSE)</f>
        <v>266422.32640492689</v>
      </c>
      <c r="E69" s="375">
        <f>VLOOKUP(A69,'[1]981800D'!$A$8:$O$304,5,FALSE)</f>
        <v>1.5199869525368397</v>
      </c>
      <c r="F69" s="375">
        <f>VLOOKUP(A69,'[1]981800D'!$A$8:$O$304,6,FALSE)</f>
        <v>1.8631286150004154</v>
      </c>
      <c r="G69" s="375">
        <f>VLOOKUP(A69,'[1]981800D'!$A$8:$O$304,7,FALSE)</f>
        <v>6.7855724570632991E-2</v>
      </c>
      <c r="H69" s="375">
        <f>VLOOKUP(A69,'[1]981800D'!$A$8:$O$304,8,FALSE)</f>
        <v>0.31085800753096515</v>
      </c>
      <c r="I69" s="375">
        <f>VLOOKUP(A69,'[1]981800D'!$A$8:$O$304,9,FALSE)</f>
        <v>9.4526612464616178E-3</v>
      </c>
      <c r="J69" s="375">
        <f>VLOOKUP(A69,'[1]981800D'!$A$8:$O$304,10,FALSE)</f>
        <v>1.1627441445322928E-2</v>
      </c>
      <c r="K69" s="375">
        <f>VLOOKUP(A69,'[1]981800D'!$A$8:$O$304,11,FALSE)</f>
        <v>3.7829094023306382</v>
      </c>
      <c r="L69" s="375">
        <f>VLOOKUP(A69,'[1]981800D'!$A$8:$O$304,12,FALSE)</f>
        <v>3.2781471499974448</v>
      </c>
      <c r="M69" s="220">
        <f>VLOOKUP(A69,'[1]981800D'!$A$8:$O$304,13,FALSE)</f>
        <v>-0.50476225233319316</v>
      </c>
    </row>
    <row r="70" spans="1:13">
      <c r="A70" s="360" t="s">
        <v>373</v>
      </c>
      <c r="B70" s="359" t="s">
        <v>133</v>
      </c>
      <c r="C70" s="215" t="str">
        <f>VLOOKUP(A70,'[1]981800D'!$A$8:$M$306,3,FALSE)</f>
        <v>BL</v>
      </c>
      <c r="D70" s="219">
        <f>VLOOKUP(A70,'[1]981800D'!$A$8:$M$306,4,FALSE)</f>
        <v>25359.680867544539</v>
      </c>
      <c r="E70" s="375">
        <f>VLOOKUP(A70,'[1]981800D'!$A$8:$O$304,5,FALSE)</f>
        <v>1.8758777071553168</v>
      </c>
      <c r="F70" s="375">
        <f>VLOOKUP(A70,'[1]981800D'!$A$8:$O$304,6,FALSE)</f>
        <v>3.2709134012076237</v>
      </c>
      <c r="G70" s="375">
        <f>VLOOKUP(A70,'[1]981800D'!$A$8:$O$304,7,FALSE)</f>
        <v>6.5662103900175406E-2</v>
      </c>
      <c r="H70" s="375">
        <f>VLOOKUP(A70,'[1]981800D'!$A$8:$O$304,8,FALSE)</f>
        <v>1.0863374865752979</v>
      </c>
      <c r="I70" s="375">
        <f>VLOOKUP(A70,'[1]981800D'!$A$8:$O$304,9,FALSE)</f>
        <v>4.0289544862041844E-2</v>
      </c>
      <c r="J70" s="375">
        <f>VLOOKUP(A70,'[1]981800D'!$A$8:$O$304,10,FALSE)</f>
        <v>0</v>
      </c>
      <c r="K70" s="375">
        <f>VLOOKUP(A70,'[1]981800D'!$A$8:$O$304,11,FALSE)</f>
        <v>6.3390802437004563</v>
      </c>
      <c r="L70" s="375">
        <f>VLOOKUP(A70,'[1]981800D'!$A$8:$O$304,12,FALSE)</f>
        <v>3.7254017703712363</v>
      </c>
      <c r="M70" s="220">
        <f>VLOOKUP(A70,'[1]981800D'!$A$8:$O$304,13,FALSE)</f>
        <v>-2.6136784733292195</v>
      </c>
    </row>
    <row r="71" spans="1:13">
      <c r="A71" s="360" t="s">
        <v>374</v>
      </c>
      <c r="B71" s="359" t="s">
        <v>134</v>
      </c>
      <c r="C71" s="215" t="str">
        <f>VLOOKUP(A71,'[1]981800D'!$A$8:$M$306,3,FALSE)</f>
        <v>BLSC</v>
      </c>
      <c r="D71" s="219">
        <f>VLOOKUP(A71,'[1]981800D'!$A$8:$M$306,4,FALSE)</f>
        <v>107481.16397228638</v>
      </c>
      <c r="E71" s="375">
        <f>VLOOKUP(A71,'[1]981800D'!$A$8:$O$304,5,FALSE)</f>
        <v>1.4821574693876216</v>
      </c>
      <c r="F71" s="375">
        <f>VLOOKUP(A71,'[1]981800D'!$A$8:$O$304,6,FALSE)</f>
        <v>1.7067396111126962</v>
      </c>
      <c r="G71" s="375">
        <f>VLOOKUP(A71,'[1]981800D'!$A$8:$O$304,7,FALSE)</f>
        <v>0.11036724539993516</v>
      </c>
      <c r="H71" s="375">
        <f>VLOOKUP(A71,'[1]981800D'!$A$8:$O$304,8,FALSE)</f>
        <v>0.49788809698598246</v>
      </c>
      <c r="I71" s="375">
        <f>VLOOKUP(A71,'[1]981800D'!$A$8:$O$304,9,FALSE)</f>
        <v>0.10375771519254762</v>
      </c>
      <c r="J71" s="375">
        <f>VLOOKUP(A71,'[1]981800D'!$A$8:$O$304,10,FALSE)</f>
        <v>0</v>
      </c>
      <c r="K71" s="375">
        <f>VLOOKUP(A71,'[1]981800D'!$A$8:$O$304,11,FALSE)</f>
        <v>3.9009101380787836</v>
      </c>
      <c r="L71" s="375">
        <f>VLOOKUP(A71,'[1]981800D'!$A$8:$O$304,12,FALSE)</f>
        <v>3.1919637573748352</v>
      </c>
      <c r="M71" s="220">
        <f>VLOOKUP(A71,'[1]981800D'!$A$8:$O$304,13,FALSE)</f>
        <v>-0.70894638070394844</v>
      </c>
    </row>
    <row r="72" spans="1:13">
      <c r="A72" s="360" t="s">
        <v>375</v>
      </c>
      <c r="B72" s="359" t="s">
        <v>135</v>
      </c>
      <c r="C72" s="215" t="str">
        <f>VLOOKUP(A72,'[1]981800D'!$A$8:$M$306,3,FALSE)</f>
        <v>BLS</v>
      </c>
      <c r="D72" s="219">
        <f>VLOOKUP(A72,'[1]981800D'!$A$8:$M$306,4,FALSE)</f>
        <v>544971.86682063132</v>
      </c>
      <c r="E72" s="375">
        <f>VLOOKUP(A72,'[1]981800D'!$A$8:$O$304,5,FALSE)</f>
        <v>1.5515534109144871</v>
      </c>
      <c r="F72" s="375">
        <f>VLOOKUP(A72,'[1]981800D'!$A$8:$O$304,6,FALSE)</f>
        <v>1.677730887247187</v>
      </c>
      <c r="G72" s="375">
        <f>VLOOKUP(A72,'[1]981800D'!$A$8:$O$304,7,FALSE)</f>
        <v>0.14037347539802777</v>
      </c>
      <c r="H72" s="375">
        <f>VLOOKUP(A72,'[1]981800D'!$A$8:$O$304,8,FALSE)</f>
        <v>0.33456523406527755</v>
      </c>
      <c r="I72" s="375">
        <f>VLOOKUP(A72,'[1]981800D'!$A$8:$O$304,9,FALSE)</f>
        <v>1.4125834864519776E-2</v>
      </c>
      <c r="J72" s="375">
        <f>VLOOKUP(A72,'[1]981800D'!$A$8:$O$304,10,FALSE)</f>
        <v>0</v>
      </c>
      <c r="K72" s="375">
        <f>VLOOKUP(A72,'[1]981800D'!$A$8:$O$304,11,FALSE)</f>
        <v>3.7183488424894988</v>
      </c>
      <c r="L72" s="375">
        <f>VLOOKUP(A72,'[1]981800D'!$A$8:$O$304,12,FALSE)</f>
        <v>3.3009107066293386</v>
      </c>
      <c r="M72" s="220">
        <f>VLOOKUP(A72,'[1]981800D'!$A$8:$O$304,13,FALSE)</f>
        <v>-0.41743813586016032</v>
      </c>
    </row>
    <row r="73" spans="1:13">
      <c r="A73" s="360" t="s">
        <v>376</v>
      </c>
      <c r="B73" s="359" t="s">
        <v>136</v>
      </c>
      <c r="C73" s="215" t="str">
        <f>VLOOKUP(A73,'[1]981800D'!$A$8:$M$306,3,FALSE)</f>
        <v>BLS</v>
      </c>
      <c r="D73" s="219">
        <f>VLOOKUP(A73,'[1]981800D'!$A$8:$M$306,4,FALSE)</f>
        <v>294983.02078521944</v>
      </c>
      <c r="E73" s="375">
        <f>VLOOKUP(A73,'[1]981800D'!$A$8:$O$304,5,FALSE)</f>
        <v>1.1047711123593222</v>
      </c>
      <c r="F73" s="375">
        <f>VLOOKUP(A73,'[1]981800D'!$A$8:$O$304,6,FALSE)</f>
        <v>1.5809589269192523</v>
      </c>
      <c r="G73" s="375">
        <f>VLOOKUP(A73,'[1]981800D'!$A$8:$O$304,7,FALSE)</f>
        <v>2.6575021094884639E-2</v>
      </c>
      <c r="H73" s="375">
        <f>VLOOKUP(A73,'[1]981800D'!$A$8:$O$304,8,FALSE)</f>
        <v>0.43331653971049411</v>
      </c>
      <c r="I73" s="375">
        <f>VLOOKUP(A73,'[1]981800D'!$A$8:$O$304,9,FALSE)</f>
        <v>0.15678421041621307</v>
      </c>
      <c r="J73" s="375">
        <f>VLOOKUP(A73,'[1]981800D'!$A$8:$O$304,10,FALSE)</f>
        <v>8.1357801327399351E-2</v>
      </c>
      <c r="K73" s="375">
        <f>VLOOKUP(A73,'[1]981800D'!$A$8:$O$304,11,FALSE)</f>
        <v>3.3837636118275665</v>
      </c>
      <c r="L73" s="375">
        <f>VLOOKUP(A73,'[1]981800D'!$A$8:$O$304,12,FALSE)</f>
        <v>3.2489378793697035</v>
      </c>
      <c r="M73" s="220">
        <f>VLOOKUP(A73,'[1]981800D'!$A$8:$O$304,13,FALSE)</f>
        <v>-0.13482573245786289</v>
      </c>
    </row>
    <row r="74" spans="1:13">
      <c r="A74" s="360" t="s">
        <v>377</v>
      </c>
      <c r="B74" s="359" t="s">
        <v>137</v>
      </c>
      <c r="C74" s="215" t="str">
        <f>VLOOKUP(A74,'[1]981800D'!$A$8:$M$306,3,FALSE)</f>
        <v>BL</v>
      </c>
      <c r="D74" s="219">
        <f>VLOOKUP(A74,'[1]981800D'!$A$8:$M$306,4,FALSE)</f>
        <v>98516.326404926862</v>
      </c>
      <c r="E74" s="375">
        <f>VLOOKUP(A74,'[1]981800D'!$A$8:$O$304,5,FALSE)</f>
        <v>1.3400737199372228</v>
      </c>
      <c r="F74" s="375">
        <f>VLOOKUP(A74,'[1]981800D'!$A$8:$O$304,6,FALSE)</f>
        <v>1.75969421847352</v>
      </c>
      <c r="G74" s="375">
        <f>VLOOKUP(A74,'[1]981800D'!$A$8:$O$304,7,FALSE)</f>
        <v>5.416168258313328E-2</v>
      </c>
      <c r="H74" s="375">
        <f>VLOOKUP(A74,'[1]981800D'!$A$8:$O$304,8,FALSE)</f>
        <v>0.45539068052131865</v>
      </c>
      <c r="I74" s="375">
        <f>VLOOKUP(A74,'[1]981800D'!$A$8:$O$304,9,FALSE)</f>
        <v>3.5070938250365072E-2</v>
      </c>
      <c r="J74" s="375">
        <f>VLOOKUP(A74,'[1]981800D'!$A$8:$O$304,10,FALSE)</f>
        <v>8.9805723811048843E-2</v>
      </c>
      <c r="K74" s="375">
        <f>VLOOKUP(A74,'[1]981800D'!$A$8:$O$304,11,FALSE)</f>
        <v>3.7341969635766095</v>
      </c>
      <c r="L74" s="375">
        <f>VLOOKUP(A74,'[1]981800D'!$A$8:$O$304,12,FALSE)</f>
        <v>3.3017447145058463</v>
      </c>
      <c r="M74" s="220">
        <f>VLOOKUP(A74,'[1]981800D'!$A$8:$O$304,13,FALSE)</f>
        <v>-0.43245224907076307</v>
      </c>
    </row>
    <row r="75" spans="1:13">
      <c r="A75" s="360" t="s">
        <v>378</v>
      </c>
      <c r="B75" s="359" t="s">
        <v>138</v>
      </c>
      <c r="C75" s="215" t="str">
        <f>VLOOKUP(A75,'[1]981800D'!$A$8:$M$306,3,FALSE)</f>
        <v>BLS</v>
      </c>
      <c r="D75" s="219">
        <f>VLOOKUP(A75,'[1]981800D'!$A$8:$M$306,4,FALSE)</f>
        <v>53960.879907621245</v>
      </c>
      <c r="E75" s="375">
        <f>VLOOKUP(A75,'[1]981800D'!$A$8:$O$304,5,FALSE)</f>
        <v>1.3956760921788307</v>
      </c>
      <c r="F75" s="375">
        <f>VLOOKUP(A75,'[1]981800D'!$A$8:$O$304,6,FALSE)</f>
        <v>1.1753909519003611</v>
      </c>
      <c r="G75" s="375">
        <f>VLOOKUP(A75,'[1]981800D'!$A$8:$O$304,7,FALSE)</f>
        <v>9.0358608094367909E-2</v>
      </c>
      <c r="H75" s="375">
        <f>VLOOKUP(A75,'[1]981800D'!$A$8:$O$304,8,FALSE)</f>
        <v>0.31609352340436858</v>
      </c>
      <c r="I75" s="375">
        <f>VLOOKUP(A75,'[1]981800D'!$A$8:$O$304,9,FALSE)</f>
        <v>5.7449026133507639E-3</v>
      </c>
      <c r="J75" s="375">
        <f>VLOOKUP(A75,'[1]981800D'!$A$8:$O$304,10,FALSE)</f>
        <v>0</v>
      </c>
      <c r="K75" s="375">
        <f>VLOOKUP(A75,'[1]981800D'!$A$8:$O$304,11,FALSE)</f>
        <v>2.9832640781912789</v>
      </c>
      <c r="L75" s="375">
        <f>VLOOKUP(A75,'[1]981800D'!$A$8:$O$304,12,FALSE)</f>
        <v>2.3116515189067988</v>
      </c>
      <c r="M75" s="220">
        <f>VLOOKUP(A75,'[1]981800D'!$A$8:$O$304,13,FALSE)</f>
        <v>-0.67161255928448027</v>
      </c>
    </row>
    <row r="76" spans="1:13">
      <c r="A76" s="360" t="s">
        <v>379</v>
      </c>
      <c r="B76" s="359" t="s">
        <v>139</v>
      </c>
      <c r="C76" s="215" t="str">
        <f>VLOOKUP(A76,'[1]981800D'!$A$8:$M$306,3,FALSE)</f>
        <v>BLSC</v>
      </c>
      <c r="D76" s="219">
        <f>VLOOKUP(A76,'[1]981800D'!$A$8:$M$306,4,FALSE)</f>
        <v>119160.54815388589</v>
      </c>
      <c r="E76" s="375">
        <f>VLOOKUP(A76,'[1]981800D'!$A$8:$O$304,5,FALSE)</f>
        <v>1.3449485797348917</v>
      </c>
      <c r="F76" s="375">
        <f>VLOOKUP(A76,'[1]981800D'!$A$8:$O$304,6,FALSE)</f>
        <v>1.7230138093595584</v>
      </c>
      <c r="G76" s="375">
        <f>VLOOKUP(A76,'[1]981800D'!$A$8:$O$304,7,FALSE)</f>
        <v>0.43564510909231774</v>
      </c>
      <c r="H76" s="375">
        <f>VLOOKUP(A76,'[1]981800D'!$A$8:$O$304,8,FALSE)</f>
        <v>0.44122988293156351</v>
      </c>
      <c r="I76" s="375">
        <f>VLOOKUP(A76,'[1]981800D'!$A$8:$O$304,9,FALSE)</f>
        <v>0</v>
      </c>
      <c r="J76" s="375">
        <f>VLOOKUP(A76,'[1]981800D'!$A$8:$O$304,10,FALSE)</f>
        <v>0</v>
      </c>
      <c r="K76" s="375">
        <f>VLOOKUP(A76,'[1]981800D'!$A$8:$O$304,11,FALSE)</f>
        <v>3.9448373811183317</v>
      </c>
      <c r="L76" s="375">
        <f>VLOOKUP(A76,'[1]981800D'!$A$8:$O$304,12,FALSE)</f>
        <v>3.3663736548271213</v>
      </c>
      <c r="M76" s="220">
        <f>VLOOKUP(A76,'[1]981800D'!$A$8:$O$304,13,FALSE)</f>
        <v>-0.57846372629121068</v>
      </c>
    </row>
    <row r="77" spans="1:13">
      <c r="A77" s="360" t="s">
        <v>380</v>
      </c>
      <c r="B77" s="359" t="s">
        <v>140</v>
      </c>
      <c r="C77" s="215" t="str">
        <f>VLOOKUP(A77,'[1]981800D'!$A$8:$M$306,3,FALSE)</f>
        <v>BLS</v>
      </c>
      <c r="D77" s="219">
        <f>VLOOKUP(A77,'[1]981800D'!$A$8:$M$306,4,FALSE)</f>
        <v>220213.21709006929</v>
      </c>
      <c r="E77" s="375">
        <f>VLOOKUP(A77,'[1]981800D'!$A$8:$O$304,5,FALSE)</f>
        <v>1.4881993657354315</v>
      </c>
      <c r="F77" s="375">
        <f>VLOOKUP(A77,'[1]981800D'!$A$8:$O$304,6,FALSE)</f>
        <v>1.7400917395583535</v>
      </c>
      <c r="G77" s="375">
        <f>VLOOKUP(A77,'[1]981800D'!$A$8:$O$304,7,FALSE)</f>
        <v>9.8639674253138007E-2</v>
      </c>
      <c r="H77" s="375">
        <f>VLOOKUP(A77,'[1]981800D'!$A$8:$O$304,8,FALSE)</f>
        <v>0.65296099843629407</v>
      </c>
      <c r="I77" s="375">
        <f>VLOOKUP(A77,'[1]981800D'!$A$8:$O$304,9,FALSE)</f>
        <v>6.4944966469248994E-2</v>
      </c>
      <c r="J77" s="375">
        <f>VLOOKUP(A77,'[1]981800D'!$A$8:$O$304,10,FALSE)</f>
        <v>4.9110494560263625E-2</v>
      </c>
      <c r="K77" s="375">
        <f>VLOOKUP(A77,'[1]981800D'!$A$8:$O$304,11,FALSE)</f>
        <v>4.0939472390127296</v>
      </c>
      <c r="L77" s="375">
        <f>VLOOKUP(A77,'[1]981800D'!$A$8:$O$304,12,FALSE)</f>
        <v>2.6631909644193992</v>
      </c>
      <c r="M77" s="220">
        <f>VLOOKUP(A77,'[1]981800D'!$A$8:$O$304,13,FALSE)</f>
        <v>-1.4307562745933311</v>
      </c>
    </row>
    <row r="78" spans="1:13">
      <c r="A78" s="360" t="s">
        <v>381</v>
      </c>
      <c r="B78" s="359" t="s">
        <v>141</v>
      </c>
      <c r="C78" s="215" t="str">
        <f>VLOOKUP(A78,'[1]981800D'!$A$8:$M$306,3,FALSE)</f>
        <v>BL</v>
      </c>
      <c r="D78" s="219">
        <f>VLOOKUP(A78,'[1]981800D'!$A$8:$M$306,4,FALSE)</f>
        <v>35682.428791377984</v>
      </c>
      <c r="E78" s="375">
        <f>VLOOKUP(A78,'[1]981800D'!$A$8:$O$304,5,FALSE)</f>
        <v>3.1137064870103917</v>
      </c>
      <c r="F78" s="375">
        <f>VLOOKUP(A78,'[1]981800D'!$A$8:$O$304,6,FALSE)</f>
        <v>3.1885388370057264</v>
      </c>
      <c r="G78" s="375">
        <f>VLOOKUP(A78,'[1]981800D'!$A$8:$O$304,7,FALSE)</f>
        <v>0.15041717119034506</v>
      </c>
      <c r="H78" s="375">
        <f>VLOOKUP(A78,'[1]981800D'!$A$8:$O$304,8,FALSE)</f>
        <v>1.2833654712446365</v>
      </c>
      <c r="I78" s="375">
        <f>VLOOKUP(A78,'[1]981800D'!$A$8:$O$304,9,FALSE)</f>
        <v>8.6091953492310649E-2</v>
      </c>
      <c r="J78" s="375">
        <f>VLOOKUP(A78,'[1]981800D'!$A$8:$O$304,10,FALSE)</f>
        <v>0</v>
      </c>
      <c r="K78" s="375">
        <f>VLOOKUP(A78,'[1]981800D'!$A$8:$O$304,11,FALSE)</f>
        <v>7.8221199199434084</v>
      </c>
      <c r="L78" s="375">
        <f>VLOOKUP(A78,'[1]981800D'!$A$8:$O$304,12,FALSE)</f>
        <v>2.6253742576692543</v>
      </c>
      <c r="M78" s="220">
        <f>VLOOKUP(A78,'[1]981800D'!$A$8:$O$304,13,FALSE)</f>
        <v>-5.1967456622741546</v>
      </c>
    </row>
    <row r="79" spans="1:13">
      <c r="A79" s="360" t="s">
        <v>382</v>
      </c>
      <c r="B79" s="359" t="s">
        <v>142</v>
      </c>
      <c r="C79" s="215" t="str">
        <f>VLOOKUP(A79,'[1]981800D'!$A$8:$M$306,3,FALSE)</f>
        <v>BL</v>
      </c>
      <c r="D79" s="219">
        <f>VLOOKUP(A79,'[1]981800D'!$A$8:$M$306,4,FALSE)</f>
        <v>41527.116243264049</v>
      </c>
      <c r="E79" s="375">
        <f>VLOOKUP(A79,'[1]981800D'!$A$8:$O$304,5,FALSE)</f>
        <v>1.6820265002468129</v>
      </c>
      <c r="F79" s="375">
        <f>VLOOKUP(A79,'[1]981800D'!$A$8:$O$304,6,FALSE)</f>
        <v>2.38835004624449</v>
      </c>
      <c r="G79" s="375">
        <f>VLOOKUP(A79,'[1]981800D'!$A$8:$O$304,7,FALSE)</f>
        <v>0</v>
      </c>
      <c r="H79" s="375">
        <f>VLOOKUP(A79,'[1]981800D'!$A$8:$O$304,8,FALSE)</f>
        <v>0.57434115740865421</v>
      </c>
      <c r="I79" s="375">
        <f>VLOOKUP(A79,'[1]981800D'!$A$8:$O$304,9,FALSE)</f>
        <v>1.5756933281061574E-2</v>
      </c>
      <c r="J79" s="375">
        <f>VLOOKUP(A79,'[1]981800D'!$A$8:$O$304,10,FALSE)</f>
        <v>0</v>
      </c>
      <c r="K79" s="375">
        <f>VLOOKUP(A79,'[1]981800D'!$A$8:$O$304,11,FALSE)</f>
        <v>4.6604746371810188</v>
      </c>
      <c r="L79" s="375">
        <f>VLOOKUP(A79,'[1]981800D'!$A$8:$O$304,12,FALSE)</f>
        <v>2.6048644785814195</v>
      </c>
      <c r="M79" s="220">
        <f>VLOOKUP(A79,'[1]981800D'!$A$8:$O$304,13,FALSE)</f>
        <v>-2.0556101585995994</v>
      </c>
    </row>
    <row r="80" spans="1:13">
      <c r="A80" s="360" t="s">
        <v>383</v>
      </c>
      <c r="B80" s="359" t="s">
        <v>143</v>
      </c>
      <c r="C80" s="215" t="str">
        <f>VLOOKUP(A80,'[1]981800D'!$A$8:$M$306,3,FALSE)</f>
        <v>BL</v>
      </c>
      <c r="D80" s="219">
        <f>VLOOKUP(A80,'[1]981800D'!$A$8:$M$306,4,FALSE)</f>
        <v>22031.021688613477</v>
      </c>
      <c r="E80" s="375">
        <f>VLOOKUP(A80,'[1]981800D'!$A$8:$O$304,5,FALSE)</f>
        <v>1.4360582294897251</v>
      </c>
      <c r="F80" s="375">
        <f>VLOOKUP(A80,'[1]981800D'!$A$8:$O$304,6,FALSE)</f>
        <v>1.7245500702147023</v>
      </c>
      <c r="G80" s="375">
        <f>VLOOKUP(A80,'[1]981800D'!$A$8:$O$304,7,FALSE)</f>
        <v>9.0091146386816229E-2</v>
      </c>
      <c r="H80" s="375">
        <f>VLOOKUP(A80,'[1]981800D'!$A$8:$O$304,8,FALSE)</f>
        <v>0.67275276024353936</v>
      </c>
      <c r="I80" s="375">
        <f>VLOOKUP(A80,'[1]981800D'!$A$8:$O$304,9,FALSE)</f>
        <v>8.7402210719769169E-2</v>
      </c>
      <c r="J80" s="375">
        <f>VLOOKUP(A80,'[1]981800D'!$A$8:$O$304,10,FALSE)</f>
        <v>0.50191861985752162</v>
      </c>
      <c r="K80" s="375">
        <f>VLOOKUP(A80,'[1]981800D'!$A$8:$O$304,11,FALSE)</f>
        <v>4.5127730369120727</v>
      </c>
      <c r="L80" s="375">
        <f>VLOOKUP(A80,'[1]981800D'!$A$8:$O$304,12,FALSE)</f>
        <v>2.9662705127186864</v>
      </c>
      <c r="M80" s="220">
        <f>VLOOKUP(A80,'[1]981800D'!$A$8:$O$304,13,FALSE)</f>
        <v>-1.5465025241933865</v>
      </c>
    </row>
    <row r="81" spans="1:13" s="51" customFormat="1">
      <c r="A81" s="360" t="s">
        <v>384</v>
      </c>
      <c r="B81" s="359" t="s">
        <v>144</v>
      </c>
      <c r="C81" s="215" t="str">
        <f>VLOOKUP(A81,'[1]981800D'!$A$8:$M$306,3,FALSE)</f>
        <v>BL</v>
      </c>
      <c r="D81" s="219">
        <f>VLOOKUP(A81,'[1]981800D'!$A$8:$M$306,4,FALSE)</f>
        <v>7265.7528868360278</v>
      </c>
      <c r="E81" s="375">
        <f>VLOOKUP(A81,'[1]981800D'!$A$8:$O$304,5,FALSE)</f>
        <v>1.2355787679299037</v>
      </c>
      <c r="F81" s="375">
        <f>VLOOKUP(A81,'[1]981800D'!$A$8:$O$304,6,FALSE)</f>
        <v>3.1746221429840586</v>
      </c>
      <c r="G81" s="375">
        <f>VLOOKUP(A81,'[1]981800D'!$A$8:$O$304,7,FALSE)</f>
        <v>0.10023187016440506</v>
      </c>
      <c r="H81" s="375">
        <f>VLOOKUP(A81,'[1]981800D'!$A$8:$O$304,8,FALSE)</f>
        <v>0.80833335395164319</v>
      </c>
      <c r="I81" s="375">
        <f>VLOOKUP(A81,'[1]981800D'!$A$8:$O$304,9,FALSE)</f>
        <v>9.3201628316716315E-2</v>
      </c>
      <c r="J81" s="375">
        <f>VLOOKUP(A81,'[1]981800D'!$A$8:$O$304,10,FALSE)</f>
        <v>0</v>
      </c>
      <c r="K81" s="375">
        <f>VLOOKUP(A81,'[1]981800D'!$A$8:$O$304,11,FALSE)</f>
        <v>5.4119677633467269</v>
      </c>
      <c r="L81" s="375">
        <f>VLOOKUP(A81,'[1]981800D'!$A$8:$O$304,12,FALSE)</f>
        <v>2.9714676973278733</v>
      </c>
      <c r="M81" s="220">
        <f>VLOOKUP(A81,'[1]981800D'!$A$8:$O$304,13,FALSE)</f>
        <v>-2.4405000660188536</v>
      </c>
    </row>
    <row r="82" spans="1:13">
      <c r="A82" s="360" t="s">
        <v>385</v>
      </c>
      <c r="B82" s="359" t="s">
        <v>145</v>
      </c>
      <c r="C82" s="215" t="str">
        <f>VLOOKUP(A82,'[1]981800D'!$A$8:$M$306,3,FALSE)</f>
        <v>L</v>
      </c>
      <c r="D82" s="219">
        <f>VLOOKUP(A82,'[1]981800D'!$A$8:$M$306,4,FALSE)</f>
        <v>14121.607390300231</v>
      </c>
      <c r="E82" s="375">
        <f>VLOOKUP(A82,'[1]981800D'!$A$8:$O$304,5,FALSE)</f>
        <v>2.2313628419979801</v>
      </c>
      <c r="F82" s="375">
        <f>VLOOKUP(A82,'[1]981800D'!$A$8:$O$304,6,FALSE)</f>
        <v>4.0614193848353857</v>
      </c>
      <c r="G82" s="375">
        <f>VLOOKUP(A82,'[1]981800D'!$A$8:$O$304,7,FALSE)</f>
        <v>2.209380216973776E-4</v>
      </c>
      <c r="H82" s="375">
        <f>VLOOKUP(A82,'[1]981800D'!$A$8:$O$304,8,FALSE)</f>
        <v>1.2282400336319821</v>
      </c>
      <c r="I82" s="375">
        <f>VLOOKUP(A82,'[1]981800D'!$A$8:$O$304,9,FALSE)</f>
        <v>0</v>
      </c>
      <c r="J82" s="375">
        <f>VLOOKUP(A82,'[1]981800D'!$A$8:$O$304,10,FALSE)</f>
        <v>0</v>
      </c>
      <c r="K82" s="375">
        <f>VLOOKUP(A82,'[1]981800D'!$A$8:$O$304,11,FALSE)</f>
        <v>7.5212431984870456</v>
      </c>
      <c r="L82" s="375">
        <f>VLOOKUP(A82,'[1]981800D'!$A$8:$O$304,12,FALSE)</f>
        <v>3.3424651100568861</v>
      </c>
      <c r="M82" s="220">
        <f>VLOOKUP(A82,'[1]981800D'!$A$8:$O$304,13,FALSE)</f>
        <v>-4.1787780884301595</v>
      </c>
    </row>
    <row r="83" spans="1:13">
      <c r="A83" s="360" t="s">
        <v>386</v>
      </c>
      <c r="B83" s="359" t="s">
        <v>146</v>
      </c>
      <c r="C83" s="215" t="str">
        <f>VLOOKUP(A83,'[1]981800D'!$A$8:$M$306,3,FALSE)</f>
        <v>BLS</v>
      </c>
      <c r="D83" s="219">
        <f>VLOOKUP(A83,'[1]981800D'!$A$8:$M$306,4,FALSE)</f>
        <v>89328.756735950737</v>
      </c>
      <c r="E83" s="375">
        <f>VLOOKUP(A83,'[1]981800D'!$A$8:$O$304,5,FALSE)</f>
        <v>1.8701586622732813</v>
      </c>
      <c r="F83" s="375">
        <f>VLOOKUP(A83,'[1]981800D'!$A$8:$O$304,6,FALSE)</f>
        <v>1.8847182086059888</v>
      </c>
      <c r="G83" s="375">
        <f>VLOOKUP(A83,'[1]981800D'!$A$8:$O$304,7,FALSE)</f>
        <v>4.6901801420587266E-2</v>
      </c>
      <c r="H83" s="375">
        <f>VLOOKUP(A83,'[1]981800D'!$A$8:$O$304,8,FALSE)</f>
        <v>0.39760392454715948</v>
      </c>
      <c r="I83" s="375">
        <f>VLOOKUP(A83,'[1]981800D'!$A$8:$O$304,9,FALSE)</f>
        <v>1.2653459641685398E-2</v>
      </c>
      <c r="J83" s="375">
        <f>VLOOKUP(A83,'[1]981800D'!$A$8:$O$304,10,FALSE)</f>
        <v>0</v>
      </c>
      <c r="K83" s="375">
        <f>VLOOKUP(A83,'[1]981800D'!$A$8:$O$304,11,FALSE)</f>
        <v>4.2120360564887021</v>
      </c>
      <c r="L83" s="375">
        <f>VLOOKUP(A83,'[1]981800D'!$A$8:$O$304,12,FALSE)</f>
        <v>3.5186601883321806</v>
      </c>
      <c r="M83" s="220">
        <f>VLOOKUP(A83,'[1]981800D'!$A$8:$O$304,13,FALSE)</f>
        <v>-0.69337586815652175</v>
      </c>
    </row>
    <row r="84" spans="1:13">
      <c r="A84" s="360" t="s">
        <v>387</v>
      </c>
      <c r="B84" s="359" t="s">
        <v>147</v>
      </c>
      <c r="C84" s="215" t="str">
        <f>VLOOKUP(A84,'[1]981800D'!$A$8:$M$306,3,FALSE)</f>
        <v>BL</v>
      </c>
      <c r="D84" s="219">
        <f>VLOOKUP(A84,'[1]981800D'!$A$8:$M$306,4,FALSE)</f>
        <v>39743.671285604316</v>
      </c>
      <c r="E84" s="375">
        <f>VLOOKUP(A84,'[1]981800D'!$A$8:$O$304,5,FALSE)</f>
        <v>1.8803982516599973</v>
      </c>
      <c r="F84" s="375">
        <f>VLOOKUP(A84,'[1]981800D'!$A$8:$O$304,6,FALSE)</f>
        <v>2.088801495046325</v>
      </c>
      <c r="G84" s="375">
        <f>VLOOKUP(A84,'[1]981800D'!$A$8:$O$304,7,FALSE)</f>
        <v>0.24514267768536516</v>
      </c>
      <c r="H84" s="375">
        <f>VLOOKUP(A84,'[1]981800D'!$A$8:$O$304,8,FALSE)</f>
        <v>0.67210508095852262</v>
      </c>
      <c r="I84" s="375">
        <f>VLOOKUP(A84,'[1]981800D'!$A$8:$O$304,9,FALSE)</f>
        <v>2.6804267586267645E-2</v>
      </c>
      <c r="J84" s="375">
        <f>VLOOKUP(A84,'[1]981800D'!$A$8:$O$304,10,FALSE)</f>
        <v>0.10326977521793863</v>
      </c>
      <c r="K84" s="375">
        <f>VLOOKUP(A84,'[1]981800D'!$A$8:$O$304,11,FALSE)</f>
        <v>5.0165215481544161</v>
      </c>
      <c r="L84" s="375">
        <f>VLOOKUP(A84,'[1]981800D'!$A$8:$O$304,12,FALSE)</f>
        <v>3.241603400807743</v>
      </c>
      <c r="M84" s="220">
        <f>VLOOKUP(A84,'[1]981800D'!$A$8:$O$304,13,FALSE)</f>
        <v>-1.7749181473466733</v>
      </c>
    </row>
    <row r="85" spans="1:13">
      <c r="A85" s="360" t="s">
        <v>388</v>
      </c>
      <c r="B85" s="359" t="s">
        <v>148</v>
      </c>
      <c r="C85" s="215" t="str">
        <f>VLOOKUP(A85,'[1]981800D'!$A$8:$M$306,3,FALSE)</f>
        <v>BLSC</v>
      </c>
      <c r="D85" s="219">
        <f>VLOOKUP(A85,'[1]981800D'!$A$8:$M$306,4,FALSE)</f>
        <v>593381.57939581724</v>
      </c>
      <c r="E85" s="375">
        <f>VLOOKUP(A85,'[1]981800D'!$A$8:$O$304,5,FALSE)</f>
        <v>1.441729925069579</v>
      </c>
      <c r="F85" s="375">
        <f>VLOOKUP(A85,'[1]981800D'!$A$8:$O$304,6,FALSE)</f>
        <v>1.8976594304570982</v>
      </c>
      <c r="G85" s="375">
        <f>VLOOKUP(A85,'[1]981800D'!$A$8:$O$304,7,FALSE)</f>
        <v>4.8009983776386871E-2</v>
      </c>
      <c r="H85" s="375">
        <f>VLOOKUP(A85,'[1]981800D'!$A$8:$O$304,8,FALSE)</f>
        <v>0.35891403860539389</v>
      </c>
      <c r="I85" s="375">
        <f>VLOOKUP(A85,'[1]981800D'!$A$8:$O$304,9,FALSE)</f>
        <v>7.4105704536317749E-2</v>
      </c>
      <c r="J85" s="375">
        <f>VLOOKUP(A85,'[1]981800D'!$A$8:$O$304,10,FALSE)</f>
        <v>0</v>
      </c>
      <c r="K85" s="375">
        <f>VLOOKUP(A85,'[1]981800D'!$A$8:$O$304,11,FALSE)</f>
        <v>3.8204190824447757</v>
      </c>
      <c r="L85" s="375">
        <f>VLOOKUP(A85,'[1]981800D'!$A$8:$O$304,12,FALSE)</f>
        <v>3.3181547563454399</v>
      </c>
      <c r="M85" s="220">
        <f>VLOOKUP(A85,'[1]981800D'!$A$8:$O$304,13,FALSE)</f>
        <v>-0.50226432609933591</v>
      </c>
    </row>
    <row r="86" spans="1:13">
      <c r="A86" s="360" t="s">
        <v>389</v>
      </c>
      <c r="B86" s="359" t="s">
        <v>149</v>
      </c>
      <c r="C86" s="215" t="str">
        <f>VLOOKUP(A86,'[1]981800D'!$A$8:$M$306,3,FALSE)</f>
        <v>LC</v>
      </c>
      <c r="D86" s="219">
        <f>VLOOKUP(A86,'[1]981800D'!$A$8:$M$306,4,FALSE)</f>
        <v>68879.099307159355</v>
      </c>
      <c r="E86" s="375">
        <f>VLOOKUP(A86,'[1]981800D'!$A$8:$O$304,5,FALSE)</f>
        <v>1.3758784733433587</v>
      </c>
      <c r="F86" s="375">
        <f>VLOOKUP(A86,'[1]981800D'!$A$8:$O$304,6,FALSE)</f>
        <v>1.61208553998119</v>
      </c>
      <c r="G86" s="375">
        <f>VLOOKUP(A86,'[1]981800D'!$A$8:$O$304,7,FALSE)</f>
        <v>0.42176582290152603</v>
      </c>
      <c r="H86" s="375">
        <f>VLOOKUP(A86,'[1]981800D'!$A$8:$O$304,8,FALSE)</f>
        <v>0.66608632134408974</v>
      </c>
      <c r="I86" s="375">
        <f>VLOOKUP(A86,'[1]981800D'!$A$8:$O$304,9,FALSE)</f>
        <v>0</v>
      </c>
      <c r="J86" s="375">
        <f>VLOOKUP(A86,'[1]981800D'!$A$8:$O$304,10,FALSE)</f>
        <v>0</v>
      </c>
      <c r="K86" s="375">
        <f>VLOOKUP(A86,'[1]981800D'!$A$8:$O$304,11,FALSE)</f>
        <v>4.0758161575701655</v>
      </c>
      <c r="L86" s="375">
        <f>VLOOKUP(A86,'[1]981800D'!$A$8:$O$304,12,FALSE)</f>
        <v>3.5191457559434896</v>
      </c>
      <c r="M86" s="220">
        <f>VLOOKUP(A86,'[1]981800D'!$A$8:$O$304,13,FALSE)</f>
        <v>-0.55667040162667558</v>
      </c>
    </row>
    <row r="87" spans="1:13">
      <c r="A87" s="360" t="s">
        <v>390</v>
      </c>
      <c r="B87" s="359" t="s">
        <v>150</v>
      </c>
      <c r="C87" s="215" t="str">
        <f>VLOOKUP(A87,'[1]981800D'!$A$8:$M$306,3,FALSE)</f>
        <v>BLC</v>
      </c>
      <c r="D87" s="219">
        <f>VLOOKUP(A87,'[1]981800D'!$A$8:$M$306,4,FALSE)</f>
        <v>98386.102504518451</v>
      </c>
      <c r="E87" s="375">
        <f>VLOOKUP(A87,'[1]981800D'!$A$8:$O$304,5,FALSE)</f>
        <v>1.7696381457127439</v>
      </c>
      <c r="F87" s="375">
        <f>VLOOKUP(A87,'[1]981800D'!$A$8:$O$304,6,FALSE)</f>
        <v>3.3396448445034195</v>
      </c>
      <c r="G87" s="375">
        <f>VLOOKUP(A87,'[1]981800D'!$A$8:$O$304,7,FALSE)</f>
        <v>0.10510630807359284</v>
      </c>
      <c r="H87" s="375">
        <f>VLOOKUP(A87,'[1]981800D'!$A$8:$O$304,8,FALSE)</f>
        <v>0.61720938764914657</v>
      </c>
      <c r="I87" s="375">
        <f>VLOOKUP(A87,'[1]981800D'!$A$8:$O$304,9,FALSE)</f>
        <v>0.15623710675289784</v>
      </c>
      <c r="J87" s="375">
        <f>VLOOKUP(A87,'[1]981800D'!$A$8:$O$304,10,FALSE)</f>
        <v>0</v>
      </c>
      <c r="K87" s="375">
        <f>VLOOKUP(A87,'[1]981800D'!$A$8:$O$304,11,FALSE)</f>
        <v>5.9878357926918007</v>
      </c>
      <c r="L87" s="375">
        <f>VLOOKUP(A87,'[1]981800D'!$A$8:$O$304,12,FALSE)</f>
        <v>3.355279064793113</v>
      </c>
      <c r="M87" s="220">
        <f>VLOOKUP(A87,'[1]981800D'!$A$8:$O$304,13,FALSE)</f>
        <v>-2.6325567278986881</v>
      </c>
    </row>
    <row r="88" spans="1:13">
      <c r="A88" s="360" t="s">
        <v>391</v>
      </c>
      <c r="B88" s="359" t="s">
        <v>151</v>
      </c>
      <c r="C88" s="215" t="str">
        <f>VLOOKUP(A88,'[1]981800D'!$A$8:$M$306,3,FALSE)</f>
        <v>BL</v>
      </c>
      <c r="D88" s="219">
        <f>VLOOKUP(A88,'[1]981800D'!$A$8:$M$306,4,FALSE)</f>
        <v>5916.3333333333339</v>
      </c>
      <c r="E88" s="375">
        <f>VLOOKUP(A88,'[1]981800D'!$A$8:$O$304,5,FALSE)</f>
        <v>5.8203769226435291</v>
      </c>
      <c r="F88" s="375">
        <f>VLOOKUP(A88,'[1]981800D'!$A$8:$O$304,6,FALSE)</f>
        <v>6.0426581779255155</v>
      </c>
      <c r="G88" s="375">
        <f>VLOOKUP(A88,'[1]981800D'!$A$8:$O$304,7,FALSE)</f>
        <v>1.0430446785734406E-2</v>
      </c>
      <c r="H88" s="375">
        <f>VLOOKUP(A88,'[1]981800D'!$A$8:$O$304,8,FALSE)</f>
        <v>4.023367902191672</v>
      </c>
      <c r="I88" s="375">
        <f>VLOOKUP(A88,'[1]981800D'!$A$8:$O$304,9,FALSE)</f>
        <v>0.56211673897120951</v>
      </c>
      <c r="J88" s="375">
        <f>VLOOKUP(A88,'[1]981800D'!$A$8:$O$304,10,FALSE)</f>
        <v>0</v>
      </c>
      <c r="K88" s="375">
        <f>VLOOKUP(A88,'[1]981800D'!$A$8:$O$304,11,FALSE)</f>
        <v>16.458950188517662</v>
      </c>
      <c r="L88" s="375">
        <f>VLOOKUP(A88,'[1]981800D'!$A$8:$O$304,12,FALSE)</f>
        <v>3.4619601104287563</v>
      </c>
      <c r="M88" s="220">
        <f>VLOOKUP(A88,'[1]981800D'!$A$8:$O$304,13,FALSE)</f>
        <v>-12.996990078088906</v>
      </c>
    </row>
    <row r="89" spans="1:13">
      <c r="A89" s="360" t="s">
        <v>392</v>
      </c>
      <c r="B89" s="359" t="s">
        <v>152</v>
      </c>
      <c r="C89" s="215" t="str">
        <f>VLOOKUP(A89,'[1]981800D'!$A$8:$M$306,3,FALSE)</f>
        <v>BL</v>
      </c>
      <c r="D89" s="219">
        <f>VLOOKUP(A89,'[1]981800D'!$A$8:$M$306,4,FALSE)</f>
        <v>10212.373364126252</v>
      </c>
      <c r="E89" s="375">
        <f>VLOOKUP(A89,'[1]981800D'!$A$8:$O$304,5,FALSE)</f>
        <v>1.8334719396152817</v>
      </c>
      <c r="F89" s="375">
        <f>VLOOKUP(A89,'[1]981800D'!$A$8:$O$304,6,FALSE)</f>
        <v>2.2424728496948525</v>
      </c>
      <c r="G89" s="375">
        <f>VLOOKUP(A89,'[1]981800D'!$A$8:$O$304,7,FALSE)</f>
        <v>0.13922131019948705</v>
      </c>
      <c r="H89" s="375">
        <f>VLOOKUP(A89,'[1]981800D'!$A$8:$O$304,8,FALSE)</f>
        <v>1.4394871965453009</v>
      </c>
      <c r="I89" s="375">
        <f>VLOOKUP(A89,'[1]981800D'!$A$8:$O$304,9,FALSE)</f>
        <v>0.16516924517519502</v>
      </c>
      <c r="J89" s="375">
        <f>VLOOKUP(A89,'[1]981800D'!$A$8:$O$304,10,FALSE)</f>
        <v>0</v>
      </c>
      <c r="K89" s="375">
        <f>VLOOKUP(A89,'[1]981800D'!$A$8:$O$304,11,FALSE)</f>
        <v>5.8198225412301161</v>
      </c>
      <c r="L89" s="375">
        <f>VLOOKUP(A89,'[1]981800D'!$A$8:$O$304,12,FALSE)</f>
        <v>3.0763955527088194</v>
      </c>
      <c r="M89" s="220">
        <f>VLOOKUP(A89,'[1]981800D'!$A$8:$O$304,13,FALSE)</f>
        <v>-2.7434269885212972</v>
      </c>
    </row>
    <row r="90" spans="1:13">
      <c r="A90" s="360" t="s">
        <v>393</v>
      </c>
      <c r="B90" s="359" t="s">
        <v>153</v>
      </c>
      <c r="C90" s="215" t="str">
        <f>VLOOKUP(A90,'[1]981800D'!$A$8:$M$306,3,FALSE)</f>
        <v>BL</v>
      </c>
      <c r="D90" s="219">
        <f>VLOOKUP(A90,'[1]981800D'!$A$8:$M$306,4,FALSE)</f>
        <v>29720.914794732766</v>
      </c>
      <c r="E90" s="375">
        <f>VLOOKUP(A90,'[1]981800D'!$A$8:$O$304,5,FALSE)</f>
        <v>1.5289744718104525</v>
      </c>
      <c r="F90" s="375">
        <f>VLOOKUP(A90,'[1]981800D'!$A$8:$O$304,6,FALSE)</f>
        <v>2.2744434505757547</v>
      </c>
      <c r="G90" s="375">
        <f>VLOOKUP(A90,'[1]981800D'!$A$8:$O$304,7,FALSE)</f>
        <v>0.11352678823324684</v>
      </c>
      <c r="H90" s="375">
        <f>VLOOKUP(A90,'[1]981800D'!$A$8:$O$304,8,FALSE)</f>
        <v>0.4589554918214504</v>
      </c>
      <c r="I90" s="375">
        <f>VLOOKUP(A90,'[1]981800D'!$A$8:$O$304,9,FALSE)</f>
        <v>9.6899776466853355E-2</v>
      </c>
      <c r="J90" s="375">
        <f>VLOOKUP(A90,'[1]981800D'!$A$8:$O$304,10,FALSE)</f>
        <v>1.4028168475954504E-2</v>
      </c>
      <c r="K90" s="375">
        <f>VLOOKUP(A90,'[1]981800D'!$A$8:$O$304,11,FALSE)</f>
        <v>4.4868281473837133</v>
      </c>
      <c r="L90" s="375">
        <f>VLOOKUP(A90,'[1]981800D'!$A$8:$O$304,12,FALSE)</f>
        <v>3.1615830350098375</v>
      </c>
      <c r="M90" s="220">
        <f>VLOOKUP(A90,'[1]981800D'!$A$8:$O$304,13,FALSE)</f>
        <v>-1.3252451123738755</v>
      </c>
    </row>
    <row r="91" spans="1:13">
      <c r="A91" s="360" t="s">
        <v>394</v>
      </c>
      <c r="B91" s="359" t="s">
        <v>154</v>
      </c>
      <c r="C91" s="215" t="str">
        <f>VLOOKUP(A91,'[1]981800D'!$A$8:$M$306,3,FALSE)</f>
        <v>BL</v>
      </c>
      <c r="D91" s="219">
        <f>VLOOKUP(A91,'[1]981800D'!$A$8:$M$306,4,FALSE)</f>
        <v>100314.2286374134</v>
      </c>
      <c r="E91" s="375">
        <f>VLOOKUP(A91,'[1]981800D'!$A$8:$O$304,5,FALSE)</f>
        <v>1.3369659700496321</v>
      </c>
      <c r="F91" s="375">
        <f>VLOOKUP(A91,'[1]981800D'!$A$8:$O$304,6,FALSE)</f>
        <v>1.744617910910476</v>
      </c>
      <c r="G91" s="375">
        <f>VLOOKUP(A91,'[1]981800D'!$A$8:$O$304,7,FALSE)</f>
        <v>0.23344136039407443</v>
      </c>
      <c r="H91" s="375">
        <f>VLOOKUP(A91,'[1]981800D'!$A$8:$O$304,8,FALSE)</f>
        <v>0.53816980056870245</v>
      </c>
      <c r="I91" s="375">
        <f>VLOOKUP(A91,'[1]981800D'!$A$8:$O$304,9,FALSE)</f>
        <v>0.24578287980579086</v>
      </c>
      <c r="J91" s="375">
        <f>VLOOKUP(A91,'[1]981800D'!$A$8:$O$304,10,FALSE)</f>
        <v>0</v>
      </c>
      <c r="K91" s="375">
        <f>VLOOKUP(A91,'[1]981800D'!$A$8:$O$304,11,FALSE)</f>
        <v>4.0989779217286753</v>
      </c>
      <c r="L91" s="375">
        <f>VLOOKUP(A91,'[1]981800D'!$A$8:$O$304,12,FALSE)</f>
        <v>3.3486360266415502</v>
      </c>
      <c r="M91" s="220">
        <f>VLOOKUP(A91,'[1]981800D'!$A$8:$O$304,13,FALSE)</f>
        <v>-0.75034189508712512</v>
      </c>
    </row>
    <row r="92" spans="1:13">
      <c r="A92" s="360" t="s">
        <v>395</v>
      </c>
      <c r="B92" s="359" t="s">
        <v>155</v>
      </c>
      <c r="C92" s="215" t="str">
        <f>VLOOKUP(A92,'[1]981800D'!$A$8:$M$306,3,FALSE)</f>
        <v>BL</v>
      </c>
      <c r="D92" s="219">
        <f>VLOOKUP(A92,'[1]981800D'!$A$8:$M$306,4,FALSE)</f>
        <v>86927.977675134724</v>
      </c>
      <c r="E92" s="375">
        <f>VLOOKUP(A92,'[1]981800D'!$A$8:$O$304,5,FALSE)</f>
        <v>1.6661461033505431</v>
      </c>
      <c r="F92" s="375">
        <f>VLOOKUP(A92,'[1]981800D'!$A$8:$O$304,6,FALSE)</f>
        <v>3.0073121308100577</v>
      </c>
      <c r="G92" s="375">
        <f>VLOOKUP(A92,'[1]981800D'!$A$8:$O$304,7,FALSE)</f>
        <v>0.1497706201542944</v>
      </c>
      <c r="H92" s="375">
        <f>VLOOKUP(A92,'[1]981800D'!$A$8:$O$304,8,FALSE)</f>
        <v>0.63795927624581561</v>
      </c>
      <c r="I92" s="375">
        <f>VLOOKUP(A92,'[1]981800D'!$A$8:$O$304,9,FALSE)</f>
        <v>3.5906619635325446E-2</v>
      </c>
      <c r="J92" s="375">
        <f>VLOOKUP(A92,'[1]981800D'!$A$8:$O$304,10,FALSE)</f>
        <v>0</v>
      </c>
      <c r="K92" s="375">
        <f>VLOOKUP(A92,'[1]981800D'!$A$8:$O$304,11,FALSE)</f>
        <v>5.4970947501960365</v>
      </c>
      <c r="L92" s="375">
        <f>VLOOKUP(A92,'[1]981800D'!$A$8:$O$304,12,FALSE)</f>
        <v>3.5443015958730864</v>
      </c>
      <c r="M92" s="220">
        <f>VLOOKUP(A92,'[1]981800D'!$A$8:$O$304,13,FALSE)</f>
        <v>-1.9527931543229498</v>
      </c>
    </row>
    <row r="93" spans="1:13">
      <c r="A93" s="360" t="s">
        <v>396</v>
      </c>
      <c r="B93" s="359" t="s">
        <v>156</v>
      </c>
      <c r="C93" s="215" t="str">
        <f>VLOOKUP(A93,'[1]981800D'!$A$8:$M$306,3,FALSE)</f>
        <v>BLS</v>
      </c>
      <c r="D93" s="219">
        <f>VLOOKUP(A93,'[1]981800D'!$A$8:$M$306,4,FALSE)</f>
        <v>4122595.1239414932</v>
      </c>
      <c r="E93" s="375">
        <f>VLOOKUP(A93,'[1]981800D'!$A$8:$O$304,5,FALSE)</f>
        <v>1.2790504018153446</v>
      </c>
      <c r="F93" s="375">
        <f>VLOOKUP(A93,'[1]981800D'!$A$8:$O$304,6,FALSE)</f>
        <v>1.6842980115684709</v>
      </c>
      <c r="G93" s="375">
        <f>VLOOKUP(A93,'[1]981800D'!$A$8:$O$304,7,FALSE)</f>
        <v>0.15766469647383252</v>
      </c>
      <c r="H93" s="375">
        <f>VLOOKUP(A93,'[1]981800D'!$A$8:$O$304,8,FALSE)</f>
        <v>0.33600828274525701</v>
      </c>
      <c r="I93" s="375">
        <f>VLOOKUP(A93,'[1]981800D'!$A$8:$O$304,9,FALSE)</f>
        <v>7.8084621930594011E-2</v>
      </c>
      <c r="J93" s="375">
        <f>VLOOKUP(A93,'[1]981800D'!$A$8:$O$304,10,FALSE)</f>
        <v>2.0114975320626258E-3</v>
      </c>
      <c r="K93" s="375">
        <f>VLOOKUP(A93,'[1]981800D'!$A$8:$O$304,11,FALSE)</f>
        <v>3.5371175120655609</v>
      </c>
      <c r="L93" s="375">
        <f>VLOOKUP(A93,'[1]981800D'!$A$8:$O$304,12,FALSE)</f>
        <v>3.3852415821656274</v>
      </c>
      <c r="M93" s="220">
        <f>VLOOKUP(A93,'[1]981800D'!$A$8:$O$304,13,FALSE)</f>
        <v>-0.1518759298999337</v>
      </c>
    </row>
    <row r="94" spans="1:13">
      <c r="A94" s="360" t="s">
        <v>397</v>
      </c>
      <c r="B94" s="359" t="s">
        <v>157</v>
      </c>
      <c r="C94" s="215" t="str">
        <f>VLOOKUP(A94,'[1]981800D'!$A$8:$M$306,3,FALSE)</f>
        <v>BLS</v>
      </c>
      <c r="D94" s="219">
        <f>VLOOKUP(A94,'[1]981800D'!$A$8:$M$306,4,FALSE)</f>
        <v>2648840.2486528098</v>
      </c>
      <c r="E94" s="375">
        <f>VLOOKUP(A94,'[1]981800D'!$A$8:$O$304,5,FALSE)</f>
        <v>1.3661421284283282</v>
      </c>
      <c r="F94" s="375">
        <f>VLOOKUP(A94,'[1]981800D'!$A$8:$O$304,6,FALSE)</f>
        <v>1.3593807085445537</v>
      </c>
      <c r="G94" s="375">
        <f>VLOOKUP(A94,'[1]981800D'!$A$8:$O$304,7,FALSE)</f>
        <v>0.18328936828510395</v>
      </c>
      <c r="H94" s="375">
        <f>VLOOKUP(A94,'[1]981800D'!$A$8:$O$304,8,FALSE)</f>
        <v>0.21990041290529025</v>
      </c>
      <c r="I94" s="375">
        <f>VLOOKUP(A94,'[1]981800D'!$A$8:$O$304,9,FALSE)</f>
        <v>5.0811176107228261E-2</v>
      </c>
      <c r="J94" s="375">
        <f>VLOOKUP(A94,'[1]981800D'!$A$8:$O$304,10,FALSE)</f>
        <v>5.3565422323244877E-2</v>
      </c>
      <c r="K94" s="375">
        <f>VLOOKUP(A94,'[1]981800D'!$A$8:$O$304,11,FALSE)</f>
        <v>3.2330892165937493</v>
      </c>
      <c r="L94" s="375">
        <f>VLOOKUP(A94,'[1]981800D'!$A$8:$O$304,12,FALSE)</f>
        <v>3.321004660237258</v>
      </c>
      <c r="M94" s="220">
        <f>VLOOKUP(A94,'[1]981800D'!$A$8:$O$304,13,FALSE)</f>
        <v>8.7915443643508853E-2</v>
      </c>
    </row>
    <row r="95" spans="1:13">
      <c r="A95" s="360" t="s">
        <v>398</v>
      </c>
      <c r="B95" s="359" t="s">
        <v>158</v>
      </c>
      <c r="C95" s="215" t="str">
        <f>VLOOKUP(A95,'[1]981800D'!$A$8:$M$306,3,FALSE)</f>
        <v>BL</v>
      </c>
      <c r="D95" s="219">
        <f>VLOOKUP(A95,'[1]981800D'!$A$8:$M$306,4,FALSE)</f>
        <v>411294.94500387297</v>
      </c>
      <c r="E95" s="375">
        <f>VLOOKUP(A95,'[1]981800D'!$A$8:$O$304,5,FALSE)</f>
        <v>1.805895003875305</v>
      </c>
      <c r="F95" s="375">
        <f>VLOOKUP(A95,'[1]981800D'!$A$8:$O$304,6,FALSE)</f>
        <v>2.0035797680044474</v>
      </c>
      <c r="G95" s="375">
        <f>VLOOKUP(A95,'[1]981800D'!$A$8:$O$304,7,FALSE)</f>
        <v>0.15887385266729201</v>
      </c>
      <c r="H95" s="375">
        <f>VLOOKUP(A95,'[1]981800D'!$A$8:$O$304,8,FALSE)</f>
        <v>0.44044395310838169</v>
      </c>
      <c r="I95" s="375">
        <f>VLOOKUP(A95,'[1]981800D'!$A$8:$O$304,9,FALSE)</f>
        <v>0.20171145237378799</v>
      </c>
      <c r="J95" s="375">
        <f>VLOOKUP(A95,'[1]981800D'!$A$8:$O$304,10,FALSE)</f>
        <v>0</v>
      </c>
      <c r="K95" s="375">
        <f>VLOOKUP(A95,'[1]981800D'!$A$8:$O$304,11,FALSE)</f>
        <v>4.6105040300292144</v>
      </c>
      <c r="L95" s="375">
        <f>VLOOKUP(A95,'[1]981800D'!$A$8:$O$304,12,FALSE)</f>
        <v>3.3004909165300274</v>
      </c>
      <c r="M95" s="220">
        <f>VLOOKUP(A95,'[1]981800D'!$A$8:$O$304,13,FALSE)</f>
        <v>-1.3100131134991864</v>
      </c>
    </row>
    <row r="96" spans="1:13">
      <c r="A96" s="360" t="s">
        <v>399</v>
      </c>
      <c r="B96" s="359" t="s">
        <v>159</v>
      </c>
      <c r="C96" s="215" t="str">
        <f>VLOOKUP(A96,'[1]981800D'!$A$8:$M$306,3,FALSE)</f>
        <v>LC</v>
      </c>
      <c r="D96" s="219">
        <f>VLOOKUP(A96,'[1]981800D'!$A$8:$M$306,4,FALSE)</f>
        <v>197223.41285824942</v>
      </c>
      <c r="E96" s="375">
        <f>VLOOKUP(A96,'[1]981800D'!$A$8:$O$304,5,FALSE)</f>
        <v>3.8844479221835324</v>
      </c>
      <c r="F96" s="375">
        <f>VLOOKUP(A96,'[1]981800D'!$A$8:$O$304,6,FALSE)</f>
        <v>3.1823170792678179</v>
      </c>
      <c r="G96" s="375">
        <f>VLOOKUP(A96,'[1]981800D'!$A$8:$O$304,7,FALSE)</f>
        <v>0.30254797250006371</v>
      </c>
      <c r="H96" s="375">
        <f>VLOOKUP(A96,'[1]981800D'!$A$8:$O$304,8,FALSE)</f>
        <v>0.73135896171534975</v>
      </c>
      <c r="I96" s="375">
        <f>VLOOKUP(A96,'[1]981800D'!$A$8:$O$304,9,FALSE)</f>
        <v>0.62158616505047815</v>
      </c>
      <c r="J96" s="375">
        <f>VLOOKUP(A96,'[1]981800D'!$A$8:$O$304,10,FALSE)</f>
        <v>0</v>
      </c>
      <c r="K96" s="375">
        <f>VLOOKUP(A96,'[1]981800D'!$A$8:$O$304,11,FALSE)</f>
        <v>8.7222581007172408</v>
      </c>
      <c r="L96" s="375">
        <f>VLOOKUP(A96,'[1]981800D'!$A$8:$O$304,12,FALSE)</f>
        <v>8.1377064555389502</v>
      </c>
      <c r="M96" s="220">
        <f>VLOOKUP(A96,'[1]981800D'!$A$8:$O$304,13,FALSE)</f>
        <v>-0.58455164517829061</v>
      </c>
    </row>
    <row r="97" spans="1:13">
      <c r="A97" s="360" t="s">
        <v>400</v>
      </c>
      <c r="B97" s="359" t="s">
        <v>160</v>
      </c>
      <c r="C97" s="215" t="str">
        <f>VLOOKUP(A97,'[1]981800D'!$A$8:$M$306,3,FALSE)</f>
        <v>BLS</v>
      </c>
      <c r="D97" s="219">
        <f>VLOOKUP(A97,'[1]981800D'!$A$8:$M$306,4,FALSE)</f>
        <v>2741033.8352578906</v>
      </c>
      <c r="E97" s="375">
        <f>VLOOKUP(A97,'[1]981800D'!$A$8:$O$304,5,FALSE)</f>
        <v>1.4771354889499428</v>
      </c>
      <c r="F97" s="375">
        <f>VLOOKUP(A97,'[1]981800D'!$A$8:$O$304,6,FALSE)</f>
        <v>1.2775598747269061</v>
      </c>
      <c r="G97" s="375">
        <f>VLOOKUP(A97,'[1]981800D'!$A$8:$O$304,7,FALSE)</f>
        <v>0.16596716905075501</v>
      </c>
      <c r="H97" s="375">
        <f>VLOOKUP(A97,'[1]981800D'!$A$8:$O$304,8,FALSE)</f>
        <v>0.23447755768401882</v>
      </c>
      <c r="I97" s="375">
        <f>VLOOKUP(A97,'[1]981800D'!$A$8:$O$304,9,FALSE)</f>
        <v>3.8631980773659008E-2</v>
      </c>
      <c r="J97" s="375">
        <f>VLOOKUP(A97,'[1]981800D'!$A$8:$O$304,10,FALSE)</f>
        <v>0</v>
      </c>
      <c r="K97" s="375">
        <f>VLOOKUP(A97,'[1]981800D'!$A$8:$O$304,11,FALSE)</f>
        <v>3.1937720711852817</v>
      </c>
      <c r="L97" s="375">
        <f>VLOOKUP(A97,'[1]981800D'!$A$8:$O$304,12,FALSE)</f>
        <v>3.3953609219582539</v>
      </c>
      <c r="M97" s="220">
        <f>VLOOKUP(A97,'[1]981800D'!$A$8:$O$304,13,FALSE)</f>
        <v>0.20158885077297192</v>
      </c>
    </row>
    <row r="98" spans="1:13">
      <c r="A98" s="360" t="s">
        <v>401</v>
      </c>
      <c r="B98" s="359" t="s">
        <v>161</v>
      </c>
      <c r="C98" s="215" t="str">
        <f>VLOOKUP(A98,'[1]981800D'!$A$8:$M$306,3,FALSE)</f>
        <v>BL</v>
      </c>
      <c r="D98" s="219">
        <f>VLOOKUP(A98,'[1]981800D'!$A$8:$M$306,4,FALSE)</f>
        <v>139469.87245029691</v>
      </c>
      <c r="E98" s="375">
        <f>VLOOKUP(A98,'[1]981800D'!$A$8:$O$304,5,FALSE)</f>
        <v>1.4886068939343211</v>
      </c>
      <c r="F98" s="375">
        <f>VLOOKUP(A98,'[1]981800D'!$A$8:$O$304,6,FALSE)</f>
        <v>1.9130809865487532</v>
      </c>
      <c r="G98" s="375">
        <f>VLOOKUP(A98,'[1]981800D'!$A$8:$O$304,7,FALSE)</f>
        <v>0.24896075896343117</v>
      </c>
      <c r="H98" s="375">
        <f>VLOOKUP(A98,'[1]981800D'!$A$8:$O$304,8,FALSE)</f>
        <v>0.57756238748144595</v>
      </c>
      <c r="I98" s="375">
        <f>VLOOKUP(A98,'[1]981800D'!$A$8:$O$304,9,FALSE)</f>
        <v>5.9852345232728746E-3</v>
      </c>
      <c r="J98" s="375">
        <f>VLOOKUP(A98,'[1]981800D'!$A$8:$O$304,10,FALSE)</f>
        <v>0</v>
      </c>
      <c r="K98" s="375">
        <f>VLOOKUP(A98,'[1]981800D'!$A$8:$O$304,11,FALSE)</f>
        <v>4.234196261451225</v>
      </c>
      <c r="L98" s="375">
        <f>VLOOKUP(A98,'[1]981800D'!$A$8:$O$304,12,FALSE)</f>
        <v>3.4288424560682382</v>
      </c>
      <c r="M98" s="220">
        <f>VLOOKUP(A98,'[1]981800D'!$A$8:$O$304,13,FALSE)</f>
        <v>-0.80535380538298706</v>
      </c>
    </row>
    <row r="99" spans="1:13">
      <c r="A99" s="360" t="s">
        <v>402</v>
      </c>
      <c r="B99" s="359" t="s">
        <v>162</v>
      </c>
      <c r="C99" s="215" t="str">
        <f>VLOOKUP(A99,'[1]981800D'!$A$8:$M$306,3,FALSE)</f>
        <v>BLS</v>
      </c>
      <c r="D99" s="219">
        <f>VLOOKUP(A99,'[1]981800D'!$A$8:$M$306,4,FALSE)</f>
        <v>1768238.8506543494</v>
      </c>
      <c r="E99" s="375">
        <f>VLOOKUP(A99,'[1]981800D'!$A$8:$O$304,5,FALSE)</f>
        <v>1.3838602059300256</v>
      </c>
      <c r="F99" s="375">
        <f>VLOOKUP(A99,'[1]981800D'!$A$8:$O$304,6,FALSE)</f>
        <v>1.3103443288459458</v>
      </c>
      <c r="G99" s="375">
        <f>VLOOKUP(A99,'[1]981800D'!$A$8:$O$304,7,FALSE)</f>
        <v>0.17422295629688109</v>
      </c>
      <c r="H99" s="375">
        <f>VLOOKUP(A99,'[1]981800D'!$A$8:$O$304,8,FALSE)</f>
        <v>0.20571225872590251</v>
      </c>
      <c r="I99" s="375">
        <f>VLOOKUP(A99,'[1]981800D'!$A$8:$O$304,9,FALSE)</f>
        <v>0.11630632361906029</v>
      </c>
      <c r="J99" s="375">
        <f>VLOOKUP(A99,'[1]981800D'!$A$8:$O$304,10,FALSE)</f>
        <v>1.0053754894832975E-2</v>
      </c>
      <c r="K99" s="375">
        <f>VLOOKUP(A99,'[1]981800D'!$A$8:$O$304,11,FALSE)</f>
        <v>3.2004998283126485</v>
      </c>
      <c r="L99" s="375">
        <f>VLOOKUP(A99,'[1]981800D'!$A$8:$O$304,12,FALSE)</f>
        <v>3.2831371043859154</v>
      </c>
      <c r="M99" s="220">
        <f>VLOOKUP(A99,'[1]981800D'!$A$8:$O$304,13,FALSE)</f>
        <v>8.2637276073266888E-2</v>
      </c>
    </row>
    <row r="100" spans="1:13">
      <c r="A100" s="360" t="s">
        <v>403</v>
      </c>
      <c r="B100" s="359" t="s">
        <v>163</v>
      </c>
      <c r="C100" s="215" t="str">
        <f>VLOOKUP(A100,'[1]981800D'!$A$8:$M$306,3,FALSE)</f>
        <v>BLS</v>
      </c>
      <c r="D100" s="219">
        <f>VLOOKUP(A100,'[1]981800D'!$A$8:$M$306,4,FALSE)</f>
        <v>8172.6666666666661</v>
      </c>
      <c r="E100" s="375">
        <f>VLOOKUP(A100,'[1]981800D'!$A$8:$O$304,5,FALSE)</f>
        <v>3.8294783424422874</v>
      </c>
      <c r="F100" s="375">
        <f>VLOOKUP(A100,'[1]981800D'!$A$8:$O$304,6,FALSE)</f>
        <v>5.1426127742882786</v>
      </c>
      <c r="G100" s="375">
        <f>VLOOKUP(A100,'[1]981800D'!$A$8:$O$304,7,FALSE)</f>
        <v>1.3808430540827148</v>
      </c>
      <c r="H100" s="375">
        <f>VLOOKUP(A100,'[1]981800D'!$A$8:$O$304,8,FALSE)</f>
        <v>2.814961956521739</v>
      </c>
      <c r="I100" s="375">
        <f>VLOOKUP(A100,'[1]981800D'!$A$8:$O$304,9,FALSE)</f>
        <v>0.16132678032465944</v>
      </c>
      <c r="J100" s="375">
        <f>VLOOKUP(A100,'[1]981800D'!$A$8:$O$304,10,FALSE)</f>
        <v>0</v>
      </c>
      <c r="K100" s="375">
        <f>VLOOKUP(A100,'[1]981800D'!$A$8:$O$304,11,FALSE)</f>
        <v>13.32922290765968</v>
      </c>
      <c r="L100" s="375">
        <f>VLOOKUP(A100,'[1]981800D'!$A$8:$O$304,12,FALSE)</f>
        <v>4.4403462762052373</v>
      </c>
      <c r="M100" s="220">
        <f>VLOOKUP(A100,'[1]981800D'!$A$8:$O$304,13,FALSE)</f>
        <v>-8.8888766314544423</v>
      </c>
    </row>
    <row r="101" spans="1:13">
      <c r="A101" s="360" t="s">
        <v>404</v>
      </c>
      <c r="B101" s="359" t="s">
        <v>164</v>
      </c>
      <c r="C101" s="215" t="str">
        <f>VLOOKUP(A101,'[1]981800D'!$A$8:$M$306,3,FALSE)</f>
        <v>BLS</v>
      </c>
      <c r="D101" s="219">
        <f>VLOOKUP(A101,'[1]981800D'!$A$8:$M$306,4,FALSE)</f>
        <v>1704964.0679060158</v>
      </c>
      <c r="E101" s="375">
        <f>VLOOKUP(A101,'[1]981800D'!$A$8:$O$304,5,FALSE)</f>
        <v>1.5509380401474617</v>
      </c>
      <c r="F101" s="375">
        <f>VLOOKUP(A101,'[1]981800D'!$A$8:$O$304,6,FALSE)</f>
        <v>1.6140810541420152</v>
      </c>
      <c r="G101" s="375">
        <f>VLOOKUP(A101,'[1]981800D'!$A$8:$O$304,7,FALSE)</f>
        <v>0.13396147420309756</v>
      </c>
      <c r="H101" s="375">
        <f>VLOOKUP(A101,'[1]981800D'!$A$8:$O$304,8,FALSE)</f>
        <v>0.25215381407070125</v>
      </c>
      <c r="I101" s="375">
        <f>VLOOKUP(A101,'[1]981800D'!$A$8:$O$304,9,FALSE)</f>
        <v>8.9813259342214499E-2</v>
      </c>
      <c r="J101" s="375">
        <f>VLOOKUP(A101,'[1]981800D'!$A$8:$O$304,10,FALSE)</f>
        <v>0</v>
      </c>
      <c r="K101" s="375">
        <f>VLOOKUP(A101,'[1]981800D'!$A$8:$O$304,11,FALSE)</f>
        <v>3.6409476419054903</v>
      </c>
      <c r="L101" s="375">
        <f>VLOOKUP(A101,'[1]981800D'!$A$8:$O$304,12,FALSE)</f>
        <v>3.518371485310781</v>
      </c>
      <c r="M101" s="220">
        <f>VLOOKUP(A101,'[1]981800D'!$A$8:$O$304,13,FALSE)</f>
        <v>-0.12257615659470936</v>
      </c>
    </row>
    <row r="102" spans="1:13">
      <c r="A102" s="360" t="s">
        <v>405</v>
      </c>
      <c r="B102" s="359" t="s">
        <v>165</v>
      </c>
      <c r="C102" s="215" t="str">
        <f>VLOOKUP(A102,'[1]981800D'!$A$8:$M$306,3,FALSE)</f>
        <v>BLSC</v>
      </c>
      <c r="D102" s="219">
        <f>VLOOKUP(A102,'[1]981800D'!$A$8:$M$306,4,FALSE)</f>
        <v>569768.8083140878</v>
      </c>
      <c r="E102" s="375">
        <f>VLOOKUP(A102,'[1]981800D'!$A$8:$O$304,5,FALSE)</f>
        <v>1.0606442316688558</v>
      </c>
      <c r="F102" s="375">
        <f>VLOOKUP(A102,'[1]981800D'!$A$8:$O$304,6,FALSE)</f>
        <v>1.1189082767234388</v>
      </c>
      <c r="G102" s="375">
        <f>VLOOKUP(A102,'[1]981800D'!$A$8:$O$304,7,FALSE)</f>
        <v>0.16832338611760533</v>
      </c>
      <c r="H102" s="375">
        <f>VLOOKUP(A102,'[1]981800D'!$A$8:$O$304,8,FALSE)</f>
        <v>0.32628660705160595</v>
      </c>
      <c r="I102" s="375">
        <f>VLOOKUP(A102,'[1]981800D'!$A$8:$O$304,9,FALSE)</f>
        <v>0.32406022383355298</v>
      </c>
      <c r="J102" s="375">
        <f>VLOOKUP(A102,'[1]981800D'!$A$8:$O$304,10,FALSE)</f>
        <v>2.8164655077494497E-2</v>
      </c>
      <c r="K102" s="375">
        <f>VLOOKUP(A102,'[1]981800D'!$A$8:$O$304,11,FALSE)</f>
        <v>3.0263873804725532</v>
      </c>
      <c r="L102" s="375">
        <f>VLOOKUP(A102,'[1]981800D'!$A$8:$O$304,12,FALSE)</f>
        <v>3.0110994932777198</v>
      </c>
      <c r="M102" s="220">
        <f>VLOOKUP(A102,'[1]981800D'!$A$8:$O$304,13,FALSE)</f>
        <v>-1.5287887194833436E-2</v>
      </c>
    </row>
    <row r="103" spans="1:13">
      <c r="A103" s="360" t="s">
        <v>406</v>
      </c>
      <c r="B103" s="359" t="s">
        <v>166</v>
      </c>
      <c r="C103" s="215" t="str">
        <f>VLOOKUP(A103,'[1]981800D'!$A$8:$M$306,3,FALSE)</f>
        <v>BL</v>
      </c>
      <c r="D103" s="219">
        <f>VLOOKUP(A103,'[1]981800D'!$A$8:$M$306,4,FALSE)</f>
        <v>240651.60392460623</v>
      </c>
      <c r="E103" s="375">
        <f>VLOOKUP(A103,'[1]981800D'!$A$8:$O$304,5,FALSE)</f>
        <v>1.4506824982948063</v>
      </c>
      <c r="F103" s="375">
        <f>VLOOKUP(A103,'[1]981800D'!$A$8:$O$304,6,FALSE)</f>
        <v>1.8507243364957298</v>
      </c>
      <c r="G103" s="375">
        <f>VLOOKUP(A103,'[1]981800D'!$A$8:$O$304,7,FALSE)</f>
        <v>0.18245991002726225</v>
      </c>
      <c r="H103" s="375">
        <f>VLOOKUP(A103,'[1]981800D'!$A$8:$O$304,8,FALSE)</f>
        <v>0.36955461330672085</v>
      </c>
      <c r="I103" s="375">
        <f>VLOOKUP(A103,'[1]981800D'!$A$8:$O$304,9,FALSE)</f>
        <v>9.6813524697301145E-2</v>
      </c>
      <c r="J103" s="375">
        <f>VLOOKUP(A103,'[1]981800D'!$A$8:$O$304,10,FALSE)</f>
        <v>0</v>
      </c>
      <c r="K103" s="375">
        <f>VLOOKUP(A103,'[1]981800D'!$A$8:$O$304,11,FALSE)</f>
        <v>3.950234882821821</v>
      </c>
      <c r="L103" s="375">
        <f>VLOOKUP(A103,'[1]981800D'!$A$8:$O$304,12,FALSE)</f>
        <v>3.4393411741369695</v>
      </c>
      <c r="M103" s="220">
        <f>VLOOKUP(A103,'[1]981800D'!$A$8:$O$304,13,FALSE)</f>
        <v>-0.5108937086848514</v>
      </c>
    </row>
    <row r="104" spans="1:13">
      <c r="A104" s="360" t="s">
        <v>407</v>
      </c>
      <c r="B104" s="359" t="s">
        <v>167</v>
      </c>
      <c r="C104" s="215" t="str">
        <f>VLOOKUP(A104,'[1]981800D'!$A$8:$M$306,3,FALSE)</f>
        <v>BLS</v>
      </c>
      <c r="D104" s="219">
        <f>VLOOKUP(A104,'[1]981800D'!$A$8:$M$306,4,FALSE)</f>
        <v>2097463.6974595841</v>
      </c>
      <c r="E104" s="375">
        <f>VLOOKUP(A104,'[1]981800D'!$A$8:$O$304,5,FALSE)</f>
        <v>1.2692942498640143</v>
      </c>
      <c r="F104" s="375">
        <f>VLOOKUP(A104,'[1]981800D'!$A$8:$O$304,6,FALSE)</f>
        <v>1.1797531718936369</v>
      </c>
      <c r="G104" s="375">
        <f>VLOOKUP(A104,'[1]981800D'!$A$8:$O$304,7,FALSE)</f>
        <v>0.36499214442888139</v>
      </c>
      <c r="H104" s="375">
        <f>VLOOKUP(A104,'[1]981800D'!$A$8:$O$304,8,FALSE)</f>
        <v>0.20434615041234297</v>
      </c>
      <c r="I104" s="375">
        <f>VLOOKUP(A104,'[1]981800D'!$A$8:$O$304,9,FALSE)</f>
        <v>2.8358228037319889E-2</v>
      </c>
      <c r="J104" s="375">
        <f>VLOOKUP(A104,'[1]981800D'!$A$8:$O$304,10,FALSE)</f>
        <v>2.7495523734748124E-2</v>
      </c>
      <c r="K104" s="375">
        <f>VLOOKUP(A104,'[1]981800D'!$A$8:$O$304,11,FALSE)</f>
        <v>3.0742394683709438</v>
      </c>
      <c r="L104" s="375">
        <f>VLOOKUP(A104,'[1]981800D'!$A$8:$O$304,12,FALSE)</f>
        <v>3.2062884416761563</v>
      </c>
      <c r="M104" s="220">
        <f>VLOOKUP(A104,'[1]981800D'!$A$8:$O$304,13,FALSE)</f>
        <v>0.1320489733052129</v>
      </c>
    </row>
    <row r="105" spans="1:13">
      <c r="A105" s="360" t="s">
        <v>408</v>
      </c>
      <c r="B105" s="359" t="s">
        <v>168</v>
      </c>
      <c r="C105" s="215" t="str">
        <f>VLOOKUP(A105,'[1]981800D'!$A$8:$M$306,3,FALSE)</f>
        <v>BL</v>
      </c>
      <c r="D105" s="219">
        <f>VLOOKUP(A105,'[1]981800D'!$A$8:$M$306,4,FALSE)</f>
        <v>428392.89775367931</v>
      </c>
      <c r="E105" s="375">
        <f>VLOOKUP(A105,'[1]981800D'!$A$8:$O$304,5,FALSE)</f>
        <v>1.4309060519310053</v>
      </c>
      <c r="F105" s="375">
        <f>VLOOKUP(A105,'[1]981800D'!$A$8:$O$304,6,FALSE)</f>
        <v>1.7633262688550539</v>
      </c>
      <c r="G105" s="375">
        <f>VLOOKUP(A105,'[1]981800D'!$A$8:$O$304,7,FALSE)</f>
        <v>2.5245983434157228E-3</v>
      </c>
      <c r="H105" s="375">
        <f>VLOOKUP(A105,'[1]981800D'!$A$8:$O$304,8,FALSE)</f>
        <v>0.25310983731188313</v>
      </c>
      <c r="I105" s="375">
        <f>VLOOKUP(A105,'[1]981800D'!$A$8:$O$304,9,FALSE)</f>
        <v>5.2466929582300613E-2</v>
      </c>
      <c r="J105" s="375">
        <f>VLOOKUP(A105,'[1]981800D'!$A$8:$O$304,10,FALSE)</f>
        <v>3.8986594053207674E-2</v>
      </c>
      <c r="K105" s="375">
        <f>VLOOKUP(A105,'[1]981800D'!$A$8:$O$304,11,FALSE)</f>
        <v>3.5413202800768659</v>
      </c>
      <c r="L105" s="375">
        <f>VLOOKUP(A105,'[1]981800D'!$A$8:$O$304,12,FALSE)</f>
        <v>3.303870693051993</v>
      </c>
      <c r="M105" s="220">
        <f>VLOOKUP(A105,'[1]981800D'!$A$8:$O$304,13,FALSE)</f>
        <v>-0.2374495870248732</v>
      </c>
    </row>
    <row r="106" spans="1:13">
      <c r="A106" s="360" t="s">
        <v>409</v>
      </c>
      <c r="B106" s="359" t="s">
        <v>169</v>
      </c>
      <c r="C106" s="215" t="str">
        <f>VLOOKUP(A106,'[1]981800D'!$A$8:$M$306,3,FALSE)</f>
        <v>BLC</v>
      </c>
      <c r="D106" s="219">
        <f>VLOOKUP(A106,'[1]981800D'!$A$8:$M$306,4,FALSE)</f>
        <v>374600.15646785439</v>
      </c>
      <c r="E106" s="375">
        <f>VLOOKUP(A106,'[1]981800D'!$A$8:$O$304,5,FALSE)</f>
        <v>1.4461694358033013</v>
      </c>
      <c r="F106" s="375">
        <f>VLOOKUP(A106,'[1]981800D'!$A$8:$O$304,6,FALSE)</f>
        <v>2.3293708558554953</v>
      </c>
      <c r="G106" s="375">
        <f>VLOOKUP(A106,'[1]981800D'!$A$8:$O$304,7,FALSE)</f>
        <v>6.7374436368570878E-2</v>
      </c>
      <c r="H106" s="375">
        <f>VLOOKUP(A106,'[1]981800D'!$A$8:$O$304,8,FALSE)</f>
        <v>0.63729204202698853</v>
      </c>
      <c r="I106" s="375">
        <f>VLOOKUP(A106,'[1]981800D'!$A$8:$O$304,9,FALSE)</f>
        <v>0.24981634410063719</v>
      </c>
      <c r="J106" s="375">
        <f>VLOOKUP(A106,'[1]981800D'!$A$8:$O$304,10,FALSE)</f>
        <v>0</v>
      </c>
      <c r="K106" s="375">
        <f>VLOOKUP(A106,'[1]981800D'!$A$8:$O$304,11,FALSE)</f>
        <v>4.7300231141549931</v>
      </c>
      <c r="L106" s="375">
        <f>VLOOKUP(A106,'[1]981800D'!$A$8:$O$304,12,FALSE)</f>
        <v>3.4717247912084113</v>
      </c>
      <c r="M106" s="220">
        <f>VLOOKUP(A106,'[1]981800D'!$A$8:$O$304,13,FALSE)</f>
        <v>-1.2582983229465821</v>
      </c>
    </row>
    <row r="107" spans="1:13">
      <c r="A107" s="360" t="s">
        <v>410</v>
      </c>
      <c r="B107" s="359" t="s">
        <v>170</v>
      </c>
      <c r="C107" s="215" t="str">
        <f>VLOOKUP(A107,'[1]981800D'!$A$8:$M$306,3,FALSE)</f>
        <v>L</v>
      </c>
      <c r="D107" s="219">
        <f>VLOOKUP(A107,'[1]981800D'!$A$8:$M$306,4,FALSE)</f>
        <v>1257325.6390395043</v>
      </c>
      <c r="E107" s="375">
        <f>VLOOKUP(A107,'[1]981800D'!$A$8:$O$304,5,FALSE)</f>
        <v>1.3421622960251141</v>
      </c>
      <c r="F107" s="375">
        <f>VLOOKUP(A107,'[1]981800D'!$A$8:$O$304,6,FALSE)</f>
        <v>1.7691028813162692</v>
      </c>
      <c r="G107" s="375">
        <f>VLOOKUP(A107,'[1]981800D'!$A$8:$O$304,7,FALSE)</f>
        <v>9.846121509690077E-2</v>
      </c>
      <c r="H107" s="375">
        <f>VLOOKUP(A107,'[1]981800D'!$A$8:$O$304,8,FALSE)</f>
        <v>0.2516488851658259</v>
      </c>
      <c r="I107" s="375">
        <f>VLOOKUP(A107,'[1]981800D'!$A$8:$O$304,9,FALSE)</f>
        <v>2.7382328028289958E-2</v>
      </c>
      <c r="J107" s="375">
        <f>VLOOKUP(A107,'[1]981800D'!$A$8:$O$304,10,FALSE)</f>
        <v>2.3863586701320563E-2</v>
      </c>
      <c r="K107" s="375">
        <f>VLOOKUP(A107,'[1]981800D'!$A$8:$O$304,11,FALSE)</f>
        <v>3.5126211923337203</v>
      </c>
      <c r="L107" s="375">
        <f>VLOOKUP(A107,'[1]981800D'!$A$8:$O$304,12,FALSE)</f>
        <v>3.6631894769269775</v>
      </c>
      <c r="M107" s="220">
        <f>VLOOKUP(A107,'[1]981800D'!$A$8:$O$304,13,FALSE)</f>
        <v>0.15056828459325755</v>
      </c>
    </row>
    <row r="108" spans="1:13">
      <c r="A108" s="360" t="s">
        <v>411</v>
      </c>
      <c r="B108" s="359" t="s">
        <v>171</v>
      </c>
      <c r="C108" s="215" t="str">
        <f>VLOOKUP(A108,'[1]981800D'!$A$8:$M$306,3,FALSE)</f>
        <v>BL</v>
      </c>
      <c r="D108" s="219">
        <f>VLOOKUP(A108,'[1]981800D'!$A$8:$M$306,4,FALSE)</f>
        <v>652278.59876065061</v>
      </c>
      <c r="E108" s="375">
        <f>VLOOKUP(A108,'[1]981800D'!$A$8:$O$304,5,FALSE)</f>
        <v>1.2554569278237129</v>
      </c>
      <c r="F108" s="375">
        <f>VLOOKUP(A108,'[1]981800D'!$A$8:$O$304,6,FALSE)</f>
        <v>1.9061998243056786</v>
      </c>
      <c r="G108" s="375">
        <f>VLOOKUP(A108,'[1]981800D'!$A$8:$O$304,7,FALSE)</f>
        <v>0.19474051108191806</v>
      </c>
      <c r="H108" s="375">
        <f>VLOOKUP(A108,'[1]981800D'!$A$8:$O$304,8,FALSE)</f>
        <v>0.28528837126607259</v>
      </c>
      <c r="I108" s="375">
        <f>VLOOKUP(A108,'[1]981800D'!$A$8:$O$304,9,FALSE)</f>
        <v>5.0555677177053761E-2</v>
      </c>
      <c r="J108" s="375">
        <f>VLOOKUP(A108,'[1]981800D'!$A$8:$O$304,10,FALSE)</f>
        <v>0</v>
      </c>
      <c r="K108" s="375">
        <f>VLOOKUP(A108,'[1]981800D'!$A$8:$O$304,11,FALSE)</f>
        <v>3.6922413116544357</v>
      </c>
      <c r="L108" s="375">
        <f>VLOOKUP(A108,'[1]981800D'!$A$8:$O$304,12,FALSE)</f>
        <v>3.4072773263185505</v>
      </c>
      <c r="M108" s="220">
        <f>VLOOKUP(A108,'[1]981800D'!$A$8:$O$304,13,FALSE)</f>
        <v>-0.28496398533588546</v>
      </c>
    </row>
    <row r="109" spans="1:13">
      <c r="A109" s="360" t="s">
        <v>412</v>
      </c>
      <c r="B109" s="359" t="s">
        <v>172</v>
      </c>
      <c r="C109" s="215" t="str">
        <f>VLOOKUP(A109,'[1]981800D'!$A$8:$M$306,3,FALSE)</f>
        <v>BLC</v>
      </c>
      <c r="D109" s="219">
        <f>VLOOKUP(A109,'[1]981800D'!$A$8:$M$306,4,FALSE)</f>
        <v>2032139.9189258972</v>
      </c>
      <c r="E109" s="375">
        <f>VLOOKUP(A109,'[1]981800D'!$A$8:$O$304,5,FALSE)</f>
        <v>1.4501210127496029</v>
      </c>
      <c r="F109" s="375">
        <f>VLOOKUP(A109,'[1]981800D'!$A$8:$O$304,6,FALSE)</f>
        <v>1.4317148878876389</v>
      </c>
      <c r="G109" s="375">
        <f>VLOOKUP(A109,'[1]981800D'!$A$8:$O$304,7,FALSE)</f>
        <v>0.49242590676162351</v>
      </c>
      <c r="H109" s="375">
        <f>VLOOKUP(A109,'[1]981800D'!$A$8:$O$304,8,FALSE)</f>
        <v>0.26190558181164769</v>
      </c>
      <c r="I109" s="375">
        <f>VLOOKUP(A109,'[1]981800D'!$A$8:$O$304,9,FALSE)</f>
        <v>0.34344000025677779</v>
      </c>
      <c r="J109" s="375">
        <f>VLOOKUP(A109,'[1]981800D'!$A$8:$O$304,10,FALSE)</f>
        <v>0</v>
      </c>
      <c r="K109" s="375">
        <f>VLOOKUP(A109,'[1]981800D'!$A$8:$O$304,11,FALSE)</f>
        <v>3.979607389467291</v>
      </c>
      <c r="L109" s="375">
        <f>VLOOKUP(A109,'[1]981800D'!$A$8:$O$304,12,FALSE)</f>
        <v>3.7792966116522884</v>
      </c>
      <c r="M109" s="220">
        <f>VLOOKUP(A109,'[1]981800D'!$A$8:$O$304,13,FALSE)</f>
        <v>-0.20031077781500234</v>
      </c>
    </row>
    <row r="110" spans="1:13">
      <c r="A110" s="360" t="s">
        <v>413</v>
      </c>
      <c r="B110" s="359" t="s">
        <v>173</v>
      </c>
      <c r="C110" s="215" t="str">
        <f>VLOOKUP(A110,'[1]981800D'!$A$8:$M$306,3,FALSE)</f>
        <v>BLS</v>
      </c>
      <c r="D110" s="219">
        <f>VLOOKUP(A110,'[1]981800D'!$A$8:$M$306,4,FALSE)</f>
        <v>3255861.6782140108</v>
      </c>
      <c r="E110" s="375">
        <f>VLOOKUP(A110,'[1]981800D'!$A$8:$O$304,5,FALSE)</f>
        <v>1.5101205560164885</v>
      </c>
      <c r="F110" s="375">
        <f>VLOOKUP(A110,'[1]981800D'!$A$8:$O$304,6,FALSE)</f>
        <v>1.3552691265775378</v>
      </c>
      <c r="G110" s="375">
        <f>VLOOKUP(A110,'[1]981800D'!$A$8:$O$304,7,FALSE)</f>
        <v>0.16334581908036305</v>
      </c>
      <c r="H110" s="375">
        <f>VLOOKUP(A110,'[1]981800D'!$A$8:$O$304,8,FALSE)</f>
        <v>0.24124084250809327</v>
      </c>
      <c r="I110" s="375">
        <f>VLOOKUP(A110,'[1]981800D'!$A$8:$O$304,9,FALSE)</f>
        <v>8.4314240442387056E-2</v>
      </c>
      <c r="J110" s="375">
        <f>VLOOKUP(A110,'[1]981800D'!$A$8:$O$304,10,FALSE)</f>
        <v>4.1373379947108366E-2</v>
      </c>
      <c r="K110" s="375">
        <f>VLOOKUP(A110,'[1]981800D'!$A$8:$O$304,11,FALSE)</f>
        <v>3.3956639645719773</v>
      </c>
      <c r="L110" s="375">
        <f>VLOOKUP(A110,'[1]981800D'!$A$8:$O$304,12,FALSE)</f>
        <v>3.3957679234287386</v>
      </c>
      <c r="M110" s="220">
        <f>VLOOKUP(A110,'[1]981800D'!$A$8:$O$304,13,FALSE)</f>
        <v>1.0395885676107636E-4</v>
      </c>
    </row>
    <row r="111" spans="1:13">
      <c r="A111" s="360" t="s">
        <v>414</v>
      </c>
      <c r="B111" s="359" t="s">
        <v>174</v>
      </c>
      <c r="C111" s="215" t="str">
        <f>VLOOKUP(A111,'[1]981800D'!$A$8:$M$306,3,FALSE)</f>
        <v>BLS</v>
      </c>
      <c r="D111" s="219">
        <f>VLOOKUP(A111,'[1]981800D'!$A$8:$M$306,4,FALSE)</f>
        <v>1720296.9473276532</v>
      </c>
      <c r="E111" s="375">
        <f>VLOOKUP(A111,'[1]981800D'!$A$8:$O$304,5,FALSE)</f>
        <v>1.4991395743142648</v>
      </c>
      <c r="F111" s="375">
        <f>VLOOKUP(A111,'[1]981800D'!$A$8:$O$304,6,FALSE)</f>
        <v>1.6156591839467846</v>
      </c>
      <c r="G111" s="375">
        <f>VLOOKUP(A111,'[1]981800D'!$A$8:$O$304,7,FALSE)</f>
        <v>0.14827847038224046</v>
      </c>
      <c r="H111" s="375">
        <f>VLOOKUP(A111,'[1]981800D'!$A$8:$O$304,8,FALSE)</f>
        <v>0.24542891737433573</v>
      </c>
      <c r="I111" s="375">
        <f>VLOOKUP(A111,'[1]981800D'!$A$8:$O$304,9,FALSE)</f>
        <v>7.0359187033723153E-2</v>
      </c>
      <c r="J111" s="375">
        <f>VLOOKUP(A111,'[1]981800D'!$A$8:$O$304,10,FALSE)</f>
        <v>0</v>
      </c>
      <c r="K111" s="375">
        <f>VLOOKUP(A111,'[1]981800D'!$A$8:$O$304,11,FALSE)</f>
        <v>3.5788653330513487</v>
      </c>
      <c r="L111" s="375">
        <f>VLOOKUP(A111,'[1]981800D'!$A$8:$O$304,12,FALSE)</f>
        <v>3.3607037430258577</v>
      </c>
      <c r="M111" s="220">
        <f>VLOOKUP(A111,'[1]981800D'!$A$8:$O$304,13,FALSE)</f>
        <v>-0.2181615900254911</v>
      </c>
    </row>
    <row r="112" spans="1:13">
      <c r="A112" s="360" t="s">
        <v>415</v>
      </c>
      <c r="B112" s="359" t="s">
        <v>175</v>
      </c>
      <c r="C112" s="215" t="str">
        <f>VLOOKUP(A112,'[1]981800D'!$A$8:$M$306,3,FALSE)</f>
        <v>BLS</v>
      </c>
      <c r="D112" s="219">
        <f>VLOOKUP(A112,'[1]981800D'!$A$8:$M$306,4,FALSE)</f>
        <v>688062.649730562</v>
      </c>
      <c r="E112" s="375">
        <f>VLOOKUP(A112,'[1]981800D'!$A$8:$O$304,5,FALSE)</f>
        <v>1.497169974844929</v>
      </c>
      <c r="F112" s="375">
        <f>VLOOKUP(A112,'[1]981800D'!$A$8:$O$304,6,FALSE)</f>
        <v>1.3698770776131348</v>
      </c>
      <c r="G112" s="375">
        <f>VLOOKUP(A112,'[1]981800D'!$A$8:$O$304,7,FALSE)</f>
        <v>7.4890792973255321E-2</v>
      </c>
      <c r="H112" s="375">
        <f>VLOOKUP(A112,'[1]981800D'!$A$8:$O$304,8,FALSE)</f>
        <v>0.2888111726220331</v>
      </c>
      <c r="I112" s="375">
        <f>VLOOKUP(A112,'[1]981800D'!$A$8:$O$304,9,FALSE)</f>
        <v>8.4952323386242909E-2</v>
      </c>
      <c r="J112" s="375">
        <f>VLOOKUP(A112,'[1]981800D'!$A$8:$O$304,10,FALSE)</f>
        <v>0</v>
      </c>
      <c r="K112" s="375">
        <f>VLOOKUP(A112,'[1]981800D'!$A$8:$O$304,11,FALSE)</f>
        <v>3.3157013414395955</v>
      </c>
      <c r="L112" s="375">
        <f>VLOOKUP(A112,'[1]981800D'!$A$8:$O$304,12,FALSE)</f>
        <v>3.391506530566367</v>
      </c>
      <c r="M112" s="220">
        <f>VLOOKUP(A112,'[1]981800D'!$A$8:$O$304,13,FALSE)</f>
        <v>7.5805189126771588E-2</v>
      </c>
    </row>
    <row r="113" spans="1:13">
      <c r="A113" s="360" t="s">
        <v>416</v>
      </c>
      <c r="B113" s="359" t="s">
        <v>176</v>
      </c>
      <c r="C113" s="215" t="str">
        <f>VLOOKUP(A113,'[1]981800D'!$A$8:$M$306,3,FALSE)</f>
        <v>BL</v>
      </c>
      <c r="D113" s="219">
        <f>VLOOKUP(A113,'[1]981800D'!$A$8:$M$306,4,FALSE)</f>
        <v>251132.88974954817</v>
      </c>
      <c r="E113" s="375">
        <f>VLOOKUP(A113,'[1]981800D'!$A$8:$O$304,5,FALSE)</f>
        <v>1.3473406463703099</v>
      </c>
      <c r="F113" s="375">
        <f>VLOOKUP(A113,'[1]981800D'!$A$8:$O$304,6,FALSE)</f>
        <v>2.2046433685056424</v>
      </c>
      <c r="G113" s="375">
        <f>VLOOKUP(A113,'[1]981800D'!$A$8:$O$304,7,FALSE)</f>
        <v>0.11772157772517804</v>
      </c>
      <c r="H113" s="375">
        <f>VLOOKUP(A113,'[1]981800D'!$A$8:$O$304,8,FALSE)</f>
        <v>0.4404820106849387</v>
      </c>
      <c r="I113" s="375">
        <f>VLOOKUP(A113,'[1]981800D'!$A$8:$O$304,9,FALSE)</f>
        <v>5.9906609663926219E-2</v>
      </c>
      <c r="J113" s="375">
        <f>VLOOKUP(A113,'[1]981800D'!$A$8:$O$304,10,FALSE)</f>
        <v>4.4287468722602918E-2</v>
      </c>
      <c r="K113" s="375">
        <f>VLOOKUP(A113,'[1]981800D'!$A$8:$O$304,11,FALSE)</f>
        <v>4.2143816816725979</v>
      </c>
      <c r="L113" s="375">
        <f>VLOOKUP(A113,'[1]981800D'!$A$8:$O$304,12,FALSE)</f>
        <v>3.6435181027563761</v>
      </c>
      <c r="M113" s="220">
        <f>VLOOKUP(A113,'[1]981800D'!$A$8:$O$304,13,FALSE)</f>
        <v>-0.57086357891622208</v>
      </c>
    </row>
    <row r="114" spans="1:13">
      <c r="A114" s="360" t="s">
        <v>417</v>
      </c>
      <c r="B114" s="359" t="s">
        <v>177</v>
      </c>
      <c r="C114" s="215" t="str">
        <f>VLOOKUP(A114,'[1]981800D'!$A$8:$M$306,3,FALSE)</f>
        <v>BL</v>
      </c>
      <c r="D114" s="219">
        <f>VLOOKUP(A114,'[1]981800D'!$A$8:$M$306,4,FALSE)</f>
        <v>553683.20836560801</v>
      </c>
      <c r="E114" s="375">
        <f>VLOOKUP(A114,'[1]981800D'!$A$8:$O$304,5,FALSE)</f>
        <v>1.3877102755639028</v>
      </c>
      <c r="F114" s="375">
        <f>VLOOKUP(A114,'[1]981800D'!$A$8:$O$304,6,FALSE)</f>
        <v>1.7310626462662881</v>
      </c>
      <c r="G114" s="375">
        <f>VLOOKUP(A114,'[1]981800D'!$A$8:$O$304,7,FALSE)</f>
        <v>0.11411715184159718</v>
      </c>
      <c r="H114" s="375">
        <f>VLOOKUP(A114,'[1]981800D'!$A$8:$O$304,8,FALSE)</f>
        <v>0.35889767017610769</v>
      </c>
      <c r="I114" s="375">
        <f>VLOOKUP(A114,'[1]981800D'!$A$8:$O$304,9,FALSE)</f>
        <v>8.4377568430328093E-2</v>
      </c>
      <c r="J114" s="375">
        <f>VLOOKUP(A114,'[1]981800D'!$A$8:$O$304,10,FALSE)</f>
        <v>6.372152592026549E-2</v>
      </c>
      <c r="K114" s="375">
        <f>VLOOKUP(A114,'[1]981800D'!$A$8:$O$304,11,FALSE)</f>
        <v>3.7398868381984891</v>
      </c>
      <c r="L114" s="375">
        <f>VLOOKUP(A114,'[1]981800D'!$A$8:$O$304,12,FALSE)</f>
        <v>3.3573147097727021</v>
      </c>
      <c r="M114" s="220">
        <f>VLOOKUP(A114,'[1]981800D'!$A$8:$O$304,13,FALSE)</f>
        <v>-0.38257212842578708</v>
      </c>
    </row>
    <row r="115" spans="1:13">
      <c r="A115" s="360" t="s">
        <v>418</v>
      </c>
      <c r="B115" s="359" t="s">
        <v>178</v>
      </c>
      <c r="C115" s="215" t="str">
        <f>VLOOKUP(A115,'[1]981800D'!$A$8:$M$306,3,FALSE)</f>
        <v>BL</v>
      </c>
      <c r="D115" s="219">
        <f>VLOOKUP(A115,'[1]981800D'!$A$8:$M$306,4,FALSE)</f>
        <v>1060629.6356829333</v>
      </c>
      <c r="E115" s="375">
        <f>VLOOKUP(A115,'[1]981800D'!$A$8:$O$304,5,FALSE)</f>
        <v>1.3893681689950179</v>
      </c>
      <c r="F115" s="375">
        <f>VLOOKUP(A115,'[1]981800D'!$A$8:$O$304,6,FALSE)</f>
        <v>1.6701956224316714</v>
      </c>
      <c r="G115" s="375">
        <f>VLOOKUP(A115,'[1]981800D'!$A$8:$O$304,7,FALSE)</f>
        <v>6.6163059644658018E-2</v>
      </c>
      <c r="H115" s="375">
        <f>VLOOKUP(A115,'[1]981800D'!$A$8:$O$304,8,FALSE)</f>
        <v>0.29880636051204695</v>
      </c>
      <c r="I115" s="375">
        <f>VLOOKUP(A115,'[1]981800D'!$A$8:$O$304,9,FALSE)</f>
        <v>8.7855973064372123E-2</v>
      </c>
      <c r="J115" s="375">
        <f>VLOOKUP(A115,'[1]981800D'!$A$8:$O$304,10,FALSE)</f>
        <v>0</v>
      </c>
      <c r="K115" s="375">
        <f>VLOOKUP(A115,'[1]981800D'!$A$8:$O$304,11,FALSE)</f>
        <v>3.5123891846477666</v>
      </c>
      <c r="L115" s="375">
        <f>VLOOKUP(A115,'[1]981800D'!$A$8:$O$304,12,FALSE)</f>
        <v>3.3273270906933101</v>
      </c>
      <c r="M115" s="220">
        <f>VLOOKUP(A115,'[1]981800D'!$A$8:$O$304,13,FALSE)</f>
        <v>-0.18506209395445675</v>
      </c>
    </row>
    <row r="116" spans="1:13">
      <c r="A116" s="360" t="s">
        <v>419</v>
      </c>
      <c r="B116" s="359" t="s">
        <v>179</v>
      </c>
      <c r="C116" s="215" t="str">
        <f>VLOOKUP(A116,'[1]981800D'!$A$8:$M$306,3,FALSE)</f>
        <v>BLS</v>
      </c>
      <c r="D116" s="219">
        <f>VLOOKUP(A116,'[1]981800D'!$A$8:$M$306,4,FALSE)</f>
        <v>1006926.5827523882</v>
      </c>
      <c r="E116" s="375">
        <f>VLOOKUP(A116,'[1]981800D'!$A$8:$O$304,5,FALSE)</f>
        <v>1.6183135373972972</v>
      </c>
      <c r="F116" s="375">
        <f>VLOOKUP(A116,'[1]981800D'!$A$8:$O$304,6,FALSE)</f>
        <v>1.2925895751311811</v>
      </c>
      <c r="G116" s="375">
        <f>VLOOKUP(A116,'[1]981800D'!$A$8:$O$304,7,FALSE)</f>
        <v>0.27446463899660878</v>
      </c>
      <c r="H116" s="375">
        <f>VLOOKUP(A116,'[1]981800D'!$A$8:$O$304,8,FALSE)</f>
        <v>0.26556983436082282</v>
      </c>
      <c r="I116" s="375">
        <f>VLOOKUP(A116,'[1]981800D'!$A$8:$O$304,9,FALSE)</f>
        <v>0.11270438397988142</v>
      </c>
      <c r="J116" s="375">
        <f>VLOOKUP(A116,'[1]981800D'!$A$8:$O$304,10,FALSE)</f>
        <v>0.26789877191219746</v>
      </c>
      <c r="K116" s="375">
        <f>VLOOKUP(A116,'[1]981800D'!$A$8:$O$304,11,FALSE)</f>
        <v>3.8315407417779888</v>
      </c>
      <c r="L116" s="375">
        <f>VLOOKUP(A116,'[1]981800D'!$A$8:$O$304,12,FALSE)</f>
        <v>3.4799668119017975</v>
      </c>
      <c r="M116" s="220">
        <f>VLOOKUP(A116,'[1]981800D'!$A$8:$O$304,13,FALSE)</f>
        <v>-0.35157392987619124</v>
      </c>
    </row>
    <row r="117" spans="1:13">
      <c r="A117" s="360" t="s">
        <v>420</v>
      </c>
      <c r="B117" s="359" t="s">
        <v>180</v>
      </c>
      <c r="C117" s="215" t="str">
        <f>VLOOKUP(A117,'[1]981800D'!$A$8:$M$306,3,FALSE)</f>
        <v>BL</v>
      </c>
      <c r="D117" s="219">
        <f>VLOOKUP(A117,'[1]981800D'!$A$8:$M$306,4,FALSE)</f>
        <v>17664.703618167823</v>
      </c>
      <c r="E117" s="375">
        <f>VLOOKUP(A117,'[1]981800D'!$A$8:$O$304,5,FALSE)</f>
        <v>1.4009026437640679</v>
      </c>
      <c r="F117" s="375">
        <f>VLOOKUP(A117,'[1]981800D'!$A$8:$O$304,6,FALSE)</f>
        <v>2.1497988769504648</v>
      </c>
      <c r="G117" s="375">
        <f>VLOOKUP(A117,'[1]981800D'!$A$8:$O$304,7,FALSE)</f>
        <v>0.6904389829363583</v>
      </c>
      <c r="H117" s="375">
        <f>VLOOKUP(A117,'[1]981800D'!$A$8:$O$304,8,FALSE)</f>
        <v>0.58590862409688627</v>
      </c>
      <c r="I117" s="375">
        <f>VLOOKUP(A117,'[1]981800D'!$A$8:$O$304,9,FALSE)</f>
        <v>0.17059782406428878</v>
      </c>
      <c r="J117" s="375">
        <f>VLOOKUP(A117,'[1]981800D'!$A$8:$O$304,10,FALSE)</f>
        <v>0</v>
      </c>
      <c r="K117" s="375">
        <f>VLOOKUP(A117,'[1]981800D'!$A$8:$O$304,11,FALSE)</f>
        <v>4.9976469518120652</v>
      </c>
      <c r="L117" s="375">
        <f>VLOOKUP(A117,'[1]981800D'!$A$8:$O$304,12,FALSE)</f>
        <v>3.1862391363369928</v>
      </c>
      <c r="M117" s="220">
        <f>VLOOKUP(A117,'[1]981800D'!$A$8:$O$304,13,FALSE)</f>
        <v>-1.8114078154750726</v>
      </c>
    </row>
    <row r="118" spans="1:13">
      <c r="A118" s="360" t="s">
        <v>421</v>
      </c>
      <c r="B118" s="359" t="s">
        <v>181</v>
      </c>
      <c r="C118" s="215" t="str">
        <f>VLOOKUP(A118,'[1]981800D'!$A$8:$M$306,3,FALSE)</f>
        <v>BL</v>
      </c>
      <c r="D118" s="219">
        <f>VLOOKUP(A118,'[1]981800D'!$A$8:$M$306,4,FALSE)</f>
        <v>12432.600461893766</v>
      </c>
      <c r="E118" s="375">
        <f>VLOOKUP(A118,'[1]981800D'!$A$8:$O$304,5,FALSE)</f>
        <v>2.0191447539026131</v>
      </c>
      <c r="F118" s="375">
        <f>VLOOKUP(A118,'[1]981800D'!$A$8:$O$304,6,FALSE)</f>
        <v>3.1003586191113426</v>
      </c>
      <c r="G118" s="375">
        <f>VLOOKUP(A118,'[1]981800D'!$A$8:$O$304,7,FALSE)</f>
        <v>0.24674323038067983</v>
      </c>
      <c r="H118" s="375">
        <f>VLOOKUP(A118,'[1]981800D'!$A$8:$O$304,8,FALSE)</f>
        <v>1.4508644101680075</v>
      </c>
      <c r="I118" s="375">
        <f>VLOOKUP(A118,'[1]981800D'!$A$8:$O$304,9,FALSE)</f>
        <v>0.11723532855957182</v>
      </c>
      <c r="J118" s="375">
        <f>VLOOKUP(A118,'[1]981800D'!$A$8:$O$304,10,FALSE)</f>
        <v>0</v>
      </c>
      <c r="K118" s="375">
        <f>VLOOKUP(A118,'[1]981800D'!$A$8:$O$304,11,FALSE)</f>
        <v>6.9343463421222147</v>
      </c>
      <c r="L118" s="375">
        <f>VLOOKUP(A118,'[1]981800D'!$A$8:$O$304,12,FALSE)</f>
        <v>3.2477437140974073</v>
      </c>
      <c r="M118" s="220">
        <f>VLOOKUP(A118,'[1]981800D'!$A$8:$O$304,13,FALSE)</f>
        <v>-3.686602628024807</v>
      </c>
    </row>
    <row r="119" spans="1:13">
      <c r="A119" s="360" t="s">
        <v>422</v>
      </c>
      <c r="B119" s="359" t="s">
        <v>182</v>
      </c>
      <c r="C119" s="215" t="str">
        <f>VLOOKUP(A119,'[1]981800D'!$A$8:$M$306,3,FALSE)</f>
        <v>BL</v>
      </c>
      <c r="D119" s="219">
        <f>VLOOKUP(A119,'[1]981800D'!$A$8:$M$306,4,FALSE)</f>
        <v>314672.80215550418</v>
      </c>
      <c r="E119" s="375">
        <f>VLOOKUP(A119,'[1]981800D'!$A$8:$O$304,5,FALSE)</f>
        <v>1.4121738514513407</v>
      </c>
      <c r="F119" s="375">
        <f>VLOOKUP(A119,'[1]981800D'!$A$8:$O$304,6,FALSE)</f>
        <v>1.5926468080199343</v>
      </c>
      <c r="G119" s="375">
        <f>VLOOKUP(A119,'[1]981800D'!$A$8:$O$304,7,FALSE)</f>
        <v>0.16400655646415291</v>
      </c>
      <c r="H119" s="375">
        <f>VLOOKUP(A119,'[1]981800D'!$A$8:$O$304,8,FALSE)</f>
        <v>0.41156012303987227</v>
      </c>
      <c r="I119" s="375">
        <f>VLOOKUP(A119,'[1]981800D'!$A$8:$O$304,9,FALSE)</f>
        <v>2.9631891765358659E-2</v>
      </c>
      <c r="J119" s="375">
        <f>VLOOKUP(A119,'[1]981800D'!$A$8:$O$304,10,FALSE)</f>
        <v>0</v>
      </c>
      <c r="K119" s="375">
        <f>VLOOKUP(A119,'[1]981800D'!$A$8:$O$304,11,FALSE)</f>
        <v>3.610019230740658</v>
      </c>
      <c r="L119" s="375">
        <f>VLOOKUP(A119,'[1]981800D'!$A$8:$O$304,12,FALSE)</f>
        <v>3.3378402353341996</v>
      </c>
      <c r="M119" s="220">
        <f>VLOOKUP(A119,'[1]981800D'!$A$8:$O$304,13,FALSE)</f>
        <v>-0.27217899540645868</v>
      </c>
    </row>
    <row r="120" spans="1:13">
      <c r="A120" s="360" t="s">
        <v>423</v>
      </c>
      <c r="B120" s="359" t="s">
        <v>183</v>
      </c>
      <c r="C120" s="215" t="str">
        <f>VLOOKUP(A120,'[1]981800D'!$A$8:$M$306,3,FALSE)</f>
        <v>BL</v>
      </c>
      <c r="D120" s="219">
        <f>VLOOKUP(A120,'[1]981800D'!$A$8:$M$306,4,FALSE)</f>
        <v>61781.538106235574</v>
      </c>
      <c r="E120" s="375">
        <f>VLOOKUP(A120,'[1]981800D'!$A$8:$O$304,5,FALSE)</f>
        <v>2.0126324758407086</v>
      </c>
      <c r="F120" s="375">
        <f>VLOOKUP(A120,'[1]981800D'!$A$8:$O$304,6,FALSE)</f>
        <v>1.9250886858058973</v>
      </c>
      <c r="G120" s="375">
        <f>VLOOKUP(A120,'[1]981800D'!$A$8:$O$304,7,FALSE)</f>
        <v>5.5704343166112461E-2</v>
      </c>
      <c r="H120" s="375">
        <f>VLOOKUP(A120,'[1]981800D'!$A$8:$O$304,8,FALSE)</f>
        <v>0.49771697096832956</v>
      </c>
      <c r="I120" s="375">
        <f>VLOOKUP(A120,'[1]981800D'!$A$8:$O$304,9,FALSE)</f>
        <v>1.6466084063020834E-2</v>
      </c>
      <c r="J120" s="375">
        <f>VLOOKUP(A120,'[1]981800D'!$A$8:$O$304,10,FALSE)</f>
        <v>0</v>
      </c>
      <c r="K120" s="375">
        <f>VLOOKUP(A120,'[1]981800D'!$A$8:$O$304,11,FALSE)</f>
        <v>4.5076085598440692</v>
      </c>
      <c r="L120" s="375">
        <f>VLOOKUP(A120,'[1]981800D'!$A$8:$O$304,12,FALSE)</f>
        <v>3.4402165519823513</v>
      </c>
      <c r="M120" s="220">
        <f>VLOOKUP(A120,'[1]981800D'!$A$8:$O$304,13,FALSE)</f>
        <v>-1.0673920078617174</v>
      </c>
    </row>
    <row r="121" spans="1:13">
      <c r="A121" s="360" t="s">
        <v>424</v>
      </c>
      <c r="B121" s="359" t="s">
        <v>632</v>
      </c>
      <c r="C121" s="215" t="str">
        <f>VLOOKUP(A121,'[1]981800D'!$A$8:$M$306,3,FALSE)</f>
        <v>BLS</v>
      </c>
      <c r="D121" s="219">
        <f>VLOOKUP(A121,'[1]981800D'!$A$8:$M$306,4,FALSE)</f>
        <v>80809.580446497304</v>
      </c>
      <c r="E121" s="375">
        <f>VLOOKUP(A121,'[1]981800D'!$A$8:$O$304,5,FALSE)</f>
        <v>1.8019739639214001</v>
      </c>
      <c r="F121" s="375">
        <f>VLOOKUP(A121,'[1]981800D'!$A$8:$O$304,6,FALSE)</f>
        <v>1.7459621646397936</v>
      </c>
      <c r="G121" s="375">
        <f>VLOOKUP(A121,'[1]981800D'!$A$8:$O$304,7,FALSE)</f>
        <v>1.3738098798013503E-2</v>
      </c>
      <c r="H121" s="375">
        <f>VLOOKUP(A121,'[1]981800D'!$A$8:$O$304,8,FALSE)</f>
        <v>0.43776020126006393</v>
      </c>
      <c r="I121" s="375">
        <f>VLOOKUP(A121,'[1]981800D'!$A$8:$O$304,9,FALSE)</f>
        <v>1.9812749814485615E-2</v>
      </c>
      <c r="J121" s="375">
        <f>VLOOKUP(A121,'[1]981800D'!$A$8:$O$304,10,FALSE)</f>
        <v>0</v>
      </c>
      <c r="K121" s="375">
        <f>VLOOKUP(A121,'[1]981800D'!$A$8:$O$304,11,FALSE)</f>
        <v>4.0192471784337567</v>
      </c>
      <c r="L121" s="375">
        <f>VLOOKUP(A121,'[1]981800D'!$A$8:$O$304,12,FALSE)</f>
        <v>2.8495226522362302</v>
      </c>
      <c r="M121" s="220">
        <f>VLOOKUP(A121,'[1]981800D'!$A$8:$O$304,13,FALSE)</f>
        <v>-1.1697245261975264</v>
      </c>
    </row>
    <row r="122" spans="1:13">
      <c r="A122" s="360" t="s">
        <v>425</v>
      </c>
      <c r="B122" s="359" t="s">
        <v>184</v>
      </c>
      <c r="C122" s="215" t="str">
        <f>VLOOKUP(A122,'[1]981800D'!$A$8:$M$306,3,FALSE)</f>
        <v>BLS</v>
      </c>
      <c r="D122" s="219">
        <f>VLOOKUP(A122,'[1]981800D'!$A$8:$M$306,4,FALSE)</f>
        <v>18504.428021555039</v>
      </c>
      <c r="E122" s="375">
        <f>VLOOKUP(A122,'[1]981800D'!$A$8:$O$304,5,FALSE)</f>
        <v>2.2095678911216643</v>
      </c>
      <c r="F122" s="375">
        <f>VLOOKUP(A122,'[1]981800D'!$A$8:$O$304,6,FALSE)</f>
        <v>2.447800058842001</v>
      </c>
      <c r="G122" s="375">
        <f>VLOOKUP(A122,'[1]981800D'!$A$8:$O$304,7,FALSE)</f>
        <v>4.1476018556530513E-2</v>
      </c>
      <c r="H122" s="375">
        <f>VLOOKUP(A122,'[1]981800D'!$A$8:$O$304,8,FALSE)</f>
        <v>0.69646384773350978</v>
      </c>
      <c r="I122" s="375">
        <f>VLOOKUP(A122,'[1]981800D'!$A$8:$O$304,9,FALSE)</f>
        <v>3.5973551802011318E-2</v>
      </c>
      <c r="J122" s="375">
        <f>VLOOKUP(A122,'[1]981800D'!$A$8:$O$304,10,FALSE)</f>
        <v>0</v>
      </c>
      <c r="K122" s="375">
        <f>VLOOKUP(A122,'[1]981800D'!$A$8:$O$304,11,FALSE)</f>
        <v>5.4312813680557168</v>
      </c>
      <c r="L122" s="375">
        <f>VLOOKUP(A122,'[1]981800D'!$A$8:$O$304,12,FALSE)</f>
        <v>2.7806312056802507</v>
      </c>
      <c r="M122" s="220">
        <f>VLOOKUP(A122,'[1]981800D'!$A$8:$O$304,13,FALSE)</f>
        <v>-2.6506501623754661</v>
      </c>
    </row>
    <row r="123" spans="1:13">
      <c r="A123" s="360" t="s">
        <v>426</v>
      </c>
      <c r="B123" s="359" t="s">
        <v>185</v>
      </c>
      <c r="C123" s="215" t="str">
        <f>VLOOKUP(A123,'[1]981800D'!$A$8:$M$306,3,FALSE)</f>
        <v>BL</v>
      </c>
      <c r="D123" s="219">
        <f>VLOOKUP(A123,'[1]981800D'!$A$8:$M$306,4,FALSE)</f>
        <v>10672.444358378518</v>
      </c>
      <c r="E123" s="375">
        <f>VLOOKUP(A123,'[1]981800D'!$A$8:$O$304,5,FALSE)</f>
        <v>1.2436110748687466</v>
      </c>
      <c r="F123" s="375">
        <f>VLOOKUP(A123,'[1]981800D'!$A$8:$O$304,6,FALSE)</f>
        <v>4.0331941357190413</v>
      </c>
      <c r="G123" s="375">
        <f>VLOOKUP(A123,'[1]981800D'!$A$8:$O$304,7,FALSE)</f>
        <v>4.3092283694030273E-2</v>
      </c>
      <c r="H123" s="375">
        <f>VLOOKUP(A123,'[1]981800D'!$A$8:$O$304,8,FALSE)</f>
        <v>1.5352739991693358</v>
      </c>
      <c r="I123" s="375">
        <f>VLOOKUP(A123,'[1]981800D'!$A$8:$O$304,9,FALSE)</f>
        <v>0.12189241342623842</v>
      </c>
      <c r="J123" s="375">
        <f>VLOOKUP(A123,'[1]981800D'!$A$8:$O$304,10,FALSE)</f>
        <v>0</v>
      </c>
      <c r="K123" s="375">
        <f>VLOOKUP(A123,'[1]981800D'!$A$8:$O$304,11,FALSE)</f>
        <v>6.9770639068773921</v>
      </c>
      <c r="L123" s="375">
        <f>VLOOKUP(A123,'[1]981800D'!$A$8:$O$304,12,FALSE)</f>
        <v>3.206005939317774</v>
      </c>
      <c r="M123" s="220">
        <f>VLOOKUP(A123,'[1]981800D'!$A$8:$O$304,13,FALSE)</f>
        <v>-3.7710579675596181</v>
      </c>
    </row>
    <row r="124" spans="1:13">
      <c r="A124" s="360" t="s">
        <v>427</v>
      </c>
      <c r="B124" s="359" t="s">
        <v>186</v>
      </c>
      <c r="C124" s="215" t="str">
        <f>VLOOKUP(A124,'[1]981800D'!$A$8:$M$306,3,FALSE)</f>
        <v>BL</v>
      </c>
      <c r="D124" s="219">
        <f>VLOOKUP(A124,'[1]981800D'!$A$8:$M$306,4,FALSE)</f>
        <v>15041.345210431191</v>
      </c>
      <c r="E124" s="375">
        <f>VLOOKUP(A124,'[1]981800D'!$A$8:$O$304,5,FALSE)</f>
        <v>2.1374617462874084</v>
      </c>
      <c r="F124" s="375">
        <f>VLOOKUP(A124,'[1]981800D'!$A$8:$O$304,6,FALSE)</f>
        <v>3.7626408548054049</v>
      </c>
      <c r="G124" s="375">
        <f>VLOOKUP(A124,'[1]981800D'!$A$8:$O$304,7,FALSE)</f>
        <v>0.14696956748701787</v>
      </c>
      <c r="H124" s="375">
        <f>VLOOKUP(A124,'[1]981800D'!$A$8:$O$304,8,FALSE)</f>
        <v>1.2701968099735077</v>
      </c>
      <c r="I124" s="375">
        <f>VLOOKUP(A124,'[1]981800D'!$A$8:$O$304,9,FALSE)</f>
        <v>0.4463457161626796</v>
      </c>
      <c r="J124" s="375">
        <f>VLOOKUP(A124,'[1]981800D'!$A$8:$O$304,10,FALSE)</f>
        <v>1.2242734770311217</v>
      </c>
      <c r="K124" s="375">
        <f>VLOOKUP(A124,'[1]981800D'!$A$8:$O$304,11,FALSE)</f>
        <v>8.9878881717471391</v>
      </c>
      <c r="L124" s="375">
        <f>VLOOKUP(A124,'[1]981800D'!$A$8:$O$304,12,FALSE)</f>
        <v>2.5611392771761041</v>
      </c>
      <c r="M124" s="220">
        <f>VLOOKUP(A124,'[1]981800D'!$A$8:$O$304,13,FALSE)</f>
        <v>-6.4267488945710358</v>
      </c>
    </row>
    <row r="125" spans="1:13">
      <c r="A125" s="360" t="s">
        <v>428</v>
      </c>
      <c r="B125" s="359" t="s">
        <v>14</v>
      </c>
      <c r="C125" s="215" t="str">
        <f>VLOOKUP(A125,'[1]981800D'!$A$8:$M$306,3,FALSE)</f>
        <v>BL</v>
      </c>
      <c r="D125" s="219">
        <f>VLOOKUP(A125,'[1]981800D'!$A$8:$M$306,4,FALSE)</f>
        <v>12616.220939183988</v>
      </c>
      <c r="E125" s="375">
        <f>VLOOKUP(A125,'[1]981800D'!$A$8:$O$304,5,FALSE)</f>
        <v>2.3653731290734807</v>
      </c>
      <c r="F125" s="375">
        <f>VLOOKUP(A125,'[1]981800D'!$A$8:$O$304,6,FALSE)</f>
        <v>4.6400249553481832</v>
      </c>
      <c r="G125" s="375">
        <f>VLOOKUP(A125,'[1]981800D'!$A$8:$O$304,7,FALSE)</f>
        <v>0.13569515057261902</v>
      </c>
      <c r="H125" s="375">
        <f>VLOOKUP(A125,'[1]981800D'!$A$8:$O$304,8,FALSE)</f>
        <v>1.8495192644834286</v>
      </c>
      <c r="I125" s="375">
        <f>VLOOKUP(A125,'[1]981800D'!$A$8:$O$304,9,FALSE)</f>
        <v>9.6564573961780809E-2</v>
      </c>
      <c r="J125" s="375">
        <f>VLOOKUP(A125,'[1]981800D'!$A$8:$O$304,10,FALSE)</f>
        <v>0</v>
      </c>
      <c r="K125" s="375">
        <f>VLOOKUP(A125,'[1]981800D'!$A$8:$O$304,11,FALSE)</f>
        <v>9.0871770734394932</v>
      </c>
      <c r="L125" s="375">
        <f>VLOOKUP(A125,'[1]981800D'!$A$8:$O$304,12,FALSE)</f>
        <v>2.5415534615767386</v>
      </c>
      <c r="M125" s="220">
        <f>VLOOKUP(A125,'[1]981800D'!$A$8:$O$304,13,FALSE)</f>
        <v>-6.5456236118627551</v>
      </c>
    </row>
    <row r="126" spans="1:13">
      <c r="A126" s="360" t="s">
        <v>429</v>
      </c>
      <c r="B126" s="359" t="s">
        <v>187</v>
      </c>
      <c r="C126" s="215" t="str">
        <f>VLOOKUP(A126,'[1]981800D'!$A$8:$M$306,3,FALSE)</f>
        <v>BL</v>
      </c>
      <c r="D126" s="219">
        <f>VLOOKUP(A126,'[1]981800D'!$A$8:$M$306,4,FALSE)</f>
        <v>100180.52655889145</v>
      </c>
      <c r="E126" s="375">
        <f>VLOOKUP(A126,'[1]981800D'!$A$8:$O$304,5,FALSE)</f>
        <v>1.2281609433113911</v>
      </c>
      <c r="F126" s="375">
        <f>VLOOKUP(A126,'[1]981800D'!$A$8:$O$304,6,FALSE)</f>
        <v>1.5070425878750806</v>
      </c>
      <c r="G126" s="375">
        <f>VLOOKUP(A126,'[1]981800D'!$A$8:$O$304,7,FALSE)</f>
        <v>0.23268603989914929</v>
      </c>
      <c r="H126" s="375">
        <f>VLOOKUP(A126,'[1]981800D'!$A$8:$O$304,8,FALSE)</f>
        <v>0.33256019692025723</v>
      </c>
      <c r="I126" s="375">
        <f>VLOOKUP(A126,'[1]981800D'!$A$8:$O$304,9,FALSE)</f>
        <v>1.5206448322114478E-2</v>
      </c>
      <c r="J126" s="375">
        <f>VLOOKUP(A126,'[1]981800D'!$A$8:$O$304,10,FALSE)</f>
        <v>0.12896069170094968</v>
      </c>
      <c r="K126" s="375">
        <f>VLOOKUP(A126,'[1]981800D'!$A$8:$O$304,11,FALSE)</f>
        <v>3.4446169080289417</v>
      </c>
      <c r="L126" s="375">
        <f>VLOOKUP(A126,'[1]981800D'!$A$8:$O$304,12,FALSE)</f>
        <v>3.5267667493472752</v>
      </c>
      <c r="M126" s="220">
        <f>VLOOKUP(A126,'[1]981800D'!$A$8:$O$304,13,FALSE)</f>
        <v>8.2149841318333416E-2</v>
      </c>
    </row>
    <row r="127" spans="1:13">
      <c r="A127" s="360" t="s">
        <v>430</v>
      </c>
      <c r="B127" s="359" t="s">
        <v>188</v>
      </c>
      <c r="C127" s="215" t="str">
        <f>VLOOKUP(A127,'[1]981800D'!$A$8:$M$306,3,FALSE)</f>
        <v>BLS</v>
      </c>
      <c r="D127" s="219">
        <f>VLOOKUP(A127,'[1]981800D'!$A$8:$M$306,4,FALSE)</f>
        <v>111700.6712856043</v>
      </c>
      <c r="E127" s="375">
        <f>VLOOKUP(A127,'[1]981800D'!$A$8:$O$304,5,FALSE)</f>
        <v>1.5050666935577</v>
      </c>
      <c r="F127" s="375">
        <f>VLOOKUP(A127,'[1]981800D'!$A$8:$O$304,6,FALSE)</f>
        <v>2.123559932719671</v>
      </c>
      <c r="G127" s="375">
        <f>VLOOKUP(A127,'[1]981800D'!$A$8:$O$304,7,FALSE)</f>
        <v>4.8335877822927892E-2</v>
      </c>
      <c r="H127" s="375">
        <f>VLOOKUP(A127,'[1]981800D'!$A$8:$O$304,8,FALSE)</f>
        <v>0.31583280055494739</v>
      </c>
      <c r="I127" s="375">
        <f>VLOOKUP(A127,'[1]981800D'!$A$8:$O$304,9,FALSE)</f>
        <v>1.2286765909318905E-2</v>
      </c>
      <c r="J127" s="375">
        <f>VLOOKUP(A127,'[1]981800D'!$A$8:$O$304,10,FALSE)</f>
        <v>0</v>
      </c>
      <c r="K127" s="375">
        <f>VLOOKUP(A127,'[1]981800D'!$A$8:$O$304,11,FALSE)</f>
        <v>4.0050820705645656</v>
      </c>
      <c r="L127" s="375">
        <f>VLOOKUP(A127,'[1]981800D'!$A$8:$O$304,12,FALSE)</f>
        <v>3.2797752760436154</v>
      </c>
      <c r="M127" s="220">
        <f>VLOOKUP(A127,'[1]981800D'!$A$8:$O$304,13,FALSE)</f>
        <v>-0.72530679452095037</v>
      </c>
    </row>
    <row r="128" spans="1:13">
      <c r="A128" s="360" t="s">
        <v>431</v>
      </c>
      <c r="B128" s="359" t="s">
        <v>189</v>
      </c>
      <c r="C128" s="215" t="str">
        <f>VLOOKUP(A128,'[1]981800D'!$A$8:$M$306,3,FALSE)</f>
        <v>BL</v>
      </c>
      <c r="D128" s="219">
        <f>VLOOKUP(A128,'[1]981800D'!$A$8:$M$306,4,FALSE)</f>
        <v>45999.063125481138</v>
      </c>
      <c r="E128" s="375">
        <f>VLOOKUP(A128,'[1]981800D'!$A$8:$O$304,5,FALSE)</f>
        <v>1.6833714588657736</v>
      </c>
      <c r="F128" s="375">
        <f>VLOOKUP(A128,'[1]981800D'!$A$8:$O$304,6,FALSE)</f>
        <v>1.4563013993841927</v>
      </c>
      <c r="G128" s="375">
        <f>VLOOKUP(A128,'[1]981800D'!$A$8:$O$304,7,FALSE)</f>
        <v>0.10688804653667763</v>
      </c>
      <c r="H128" s="375">
        <f>VLOOKUP(A128,'[1]981800D'!$A$8:$O$304,8,FALSE)</f>
        <v>0.3892884068345403</v>
      </c>
      <c r="I128" s="375">
        <f>VLOOKUP(A128,'[1]981800D'!$A$8:$O$304,9,FALSE)</f>
        <v>6.521871960340324E-3</v>
      </c>
      <c r="J128" s="375">
        <f>VLOOKUP(A128,'[1]981800D'!$A$8:$O$304,10,FALSE)</f>
        <v>0.34828165861329002</v>
      </c>
      <c r="K128" s="375">
        <f>VLOOKUP(A128,'[1]981800D'!$A$8:$O$304,11,FALSE)</f>
        <v>3.9906528421948151</v>
      </c>
      <c r="L128" s="375">
        <f>VLOOKUP(A128,'[1]981800D'!$A$8:$O$304,12,FALSE)</f>
        <v>2.668455000162921</v>
      </c>
      <c r="M128" s="220">
        <f>VLOOKUP(A128,'[1]981800D'!$A$8:$O$304,13,FALSE)</f>
        <v>-1.3221978420318938</v>
      </c>
    </row>
    <row r="129" spans="1:13">
      <c r="A129" s="360" t="s">
        <v>432</v>
      </c>
      <c r="B129" s="359" t="s">
        <v>190</v>
      </c>
      <c r="C129" s="215" t="str">
        <f>VLOOKUP(A129,'[1]981800D'!$A$8:$M$306,3,FALSE)</f>
        <v>BLC</v>
      </c>
      <c r="D129" s="219">
        <f>VLOOKUP(A129,'[1]981800D'!$A$8:$M$306,4,FALSE)</f>
        <v>77133.653579676684</v>
      </c>
      <c r="E129" s="375">
        <f>VLOOKUP(A129,'[1]981800D'!$A$8:$O$304,5,FALSE)</f>
        <v>1.6847450930872678</v>
      </c>
      <c r="F129" s="375">
        <f>VLOOKUP(A129,'[1]981800D'!$A$8:$O$304,6,FALSE)</f>
        <v>1.3645360544703511</v>
      </c>
      <c r="G129" s="375">
        <f>VLOOKUP(A129,'[1]981800D'!$A$8:$O$304,7,FALSE)</f>
        <v>0.14939254918500808</v>
      </c>
      <c r="H129" s="375">
        <f>VLOOKUP(A129,'[1]981800D'!$A$8:$O$304,8,FALSE)</f>
        <v>0.31120186857418575</v>
      </c>
      <c r="I129" s="375">
        <f>VLOOKUP(A129,'[1]981800D'!$A$8:$O$304,9,FALSE)</f>
        <v>4.2080739215569339E-2</v>
      </c>
      <c r="J129" s="375">
        <f>VLOOKUP(A129,'[1]981800D'!$A$8:$O$304,10,FALSE)</f>
        <v>0</v>
      </c>
      <c r="K129" s="375">
        <f>VLOOKUP(A129,'[1]981800D'!$A$8:$O$304,11,FALSE)</f>
        <v>3.551956304532383</v>
      </c>
      <c r="L129" s="375">
        <f>VLOOKUP(A129,'[1]981800D'!$A$8:$O$304,12,FALSE)</f>
        <v>3.3464871430388428</v>
      </c>
      <c r="M129" s="220">
        <f>VLOOKUP(A129,'[1]981800D'!$A$8:$O$304,13,FALSE)</f>
        <v>-0.20546916149354016</v>
      </c>
    </row>
    <row r="130" spans="1:13">
      <c r="A130" s="360" t="s">
        <v>433</v>
      </c>
      <c r="B130" s="359" t="s">
        <v>191</v>
      </c>
      <c r="C130" s="215" t="str">
        <f>VLOOKUP(A130,'[1]981800D'!$A$8:$M$306,3,FALSE)</f>
        <v>BLS</v>
      </c>
      <c r="D130" s="219">
        <f>VLOOKUP(A130,'[1]981800D'!$A$8:$M$306,4,FALSE)</f>
        <v>67199.829099307171</v>
      </c>
      <c r="E130" s="375">
        <f>VLOOKUP(A130,'[1]981800D'!$A$8:$O$304,5,FALSE)</f>
        <v>1.3099602662912464</v>
      </c>
      <c r="F130" s="375">
        <f>VLOOKUP(A130,'[1]981800D'!$A$8:$O$304,6,FALSE)</f>
        <v>1.4190145014022579</v>
      </c>
      <c r="G130" s="375">
        <f>VLOOKUP(A130,'[1]981800D'!$A$8:$O$304,7,FALSE)</f>
        <v>7.9156565440950663E-2</v>
      </c>
      <c r="H130" s="375">
        <f>VLOOKUP(A130,'[1]981800D'!$A$8:$O$304,8,FALSE)</f>
        <v>0.37384790044889676</v>
      </c>
      <c r="I130" s="375">
        <f>VLOOKUP(A130,'[1]981800D'!$A$8:$O$304,9,FALSE)</f>
        <v>5.4353436682110616E-2</v>
      </c>
      <c r="J130" s="375">
        <f>VLOOKUP(A130,'[1]981800D'!$A$8:$O$304,10,FALSE)</f>
        <v>4.5572625853429791E-2</v>
      </c>
      <c r="K130" s="375">
        <f>VLOOKUP(A130,'[1]981800D'!$A$8:$O$304,11,FALSE)</f>
        <v>3.2819052961188917</v>
      </c>
      <c r="L130" s="375">
        <f>VLOOKUP(A130,'[1]981800D'!$A$8:$O$304,12,FALSE)</f>
        <v>3.1919658557913131</v>
      </c>
      <c r="M130" s="220">
        <f>VLOOKUP(A130,'[1]981800D'!$A$8:$O$304,13,FALSE)</f>
        <v>-8.9939440327578654E-2</v>
      </c>
    </row>
    <row r="131" spans="1:13" s="51" customFormat="1">
      <c r="A131" s="360" t="s">
        <v>434</v>
      </c>
      <c r="B131" s="359" t="s">
        <v>192</v>
      </c>
      <c r="C131" s="215" t="str">
        <f>VLOOKUP(A131,'[1]981800D'!$A$8:$M$306,3,FALSE)</f>
        <v>BLS</v>
      </c>
      <c r="D131" s="219">
        <f>VLOOKUP(A131,'[1]981800D'!$A$8:$M$306,4,FALSE)</f>
        <v>41268.071593533488</v>
      </c>
      <c r="E131" s="375">
        <f>VLOOKUP(A131,'[1]981800D'!$A$8:$O$304,5,FALSE)</f>
        <v>1.452294175272083</v>
      </c>
      <c r="F131" s="375">
        <f>VLOOKUP(A131,'[1]981800D'!$A$8:$O$304,6,FALSE)</f>
        <v>2.9943102555672301</v>
      </c>
      <c r="G131" s="375">
        <f>VLOOKUP(A131,'[1]981800D'!$A$8:$O$304,7,FALSE)</f>
        <v>3.0060042839374728E-2</v>
      </c>
      <c r="H131" s="375">
        <f>VLOOKUP(A131,'[1]981800D'!$A$8:$O$304,8,FALSE)</f>
        <v>0.69439542051415637</v>
      </c>
      <c r="I131" s="375">
        <f>VLOOKUP(A131,'[1]981800D'!$A$8:$O$304,9,FALSE)</f>
        <v>0</v>
      </c>
      <c r="J131" s="375">
        <f>VLOOKUP(A131,'[1]981800D'!$A$8:$O$304,10,FALSE)</f>
        <v>0.20296708027695892</v>
      </c>
      <c r="K131" s="375">
        <f>VLOOKUP(A131,'[1]981800D'!$A$8:$O$304,11,FALSE)</f>
        <v>5.3740269744698024</v>
      </c>
      <c r="L131" s="375">
        <f>VLOOKUP(A131,'[1]981800D'!$A$8:$O$304,12,FALSE)</f>
        <v>3.4411891449333551</v>
      </c>
      <c r="M131" s="220">
        <f>VLOOKUP(A131,'[1]981800D'!$A$8:$O$304,13,FALSE)</f>
        <v>-1.9328378295364477</v>
      </c>
    </row>
    <row r="132" spans="1:13">
      <c r="A132" s="360" t="s">
        <v>435</v>
      </c>
      <c r="B132" s="359" t="s">
        <v>193</v>
      </c>
      <c r="C132" s="215" t="str">
        <f>VLOOKUP(A132,'[1]981800D'!$A$8:$M$306,3,FALSE)</f>
        <v>BL</v>
      </c>
      <c r="D132" s="219">
        <f>VLOOKUP(A132,'[1]981800D'!$A$8:$M$306,4,FALSE)</f>
        <v>59834.871417505812</v>
      </c>
      <c r="E132" s="375">
        <f>VLOOKUP(A132,'[1]981800D'!$A$8:$O$304,5,FALSE)</f>
        <v>1.5256501407520742</v>
      </c>
      <c r="F132" s="375">
        <f>VLOOKUP(A132,'[1]981800D'!$A$8:$O$304,6,FALSE)</f>
        <v>1.9364335086730238</v>
      </c>
      <c r="G132" s="375">
        <f>VLOOKUP(A132,'[1]981800D'!$A$8:$O$304,7,FALSE)</f>
        <v>0</v>
      </c>
      <c r="H132" s="375">
        <f>VLOOKUP(A132,'[1]981800D'!$A$8:$O$304,8,FALSE)</f>
        <v>0.46817932567335885</v>
      </c>
      <c r="I132" s="375">
        <f>VLOOKUP(A132,'[1]981800D'!$A$8:$O$304,9,FALSE)</f>
        <v>0.17819759192931944</v>
      </c>
      <c r="J132" s="375">
        <f>VLOOKUP(A132,'[1]981800D'!$A$8:$O$304,10,FALSE)</f>
        <v>0</v>
      </c>
      <c r="K132" s="375">
        <f>VLOOKUP(A132,'[1]981800D'!$A$8:$O$304,11,FALSE)</f>
        <v>4.1084605670277767</v>
      </c>
      <c r="L132" s="375">
        <f>VLOOKUP(A132,'[1]981800D'!$A$8:$O$304,12,FALSE)</f>
        <v>3.2905395354855971</v>
      </c>
      <c r="M132" s="220">
        <f>VLOOKUP(A132,'[1]981800D'!$A$8:$O$304,13,FALSE)</f>
        <v>-0.81792103154217932</v>
      </c>
    </row>
    <row r="133" spans="1:13">
      <c r="A133" s="360" t="s">
        <v>436</v>
      </c>
      <c r="B133" s="359" t="s">
        <v>194</v>
      </c>
      <c r="C133" s="215" t="str">
        <f>VLOOKUP(A133,'[1]981800D'!$A$8:$M$306,3,FALSE)</f>
        <v>BLC</v>
      </c>
      <c r="D133" s="219">
        <f>VLOOKUP(A133,'[1]981800D'!$A$8:$M$306,4,FALSE)</f>
        <v>107810.31408775982</v>
      </c>
      <c r="E133" s="375">
        <f>VLOOKUP(A133,'[1]981800D'!$A$8:$O$304,5,FALSE)</f>
        <v>1.7214465199398841</v>
      </c>
      <c r="F133" s="375">
        <f>VLOOKUP(A133,'[1]981800D'!$A$8:$O$304,6,FALSE)</f>
        <v>0.97187964701325358</v>
      </c>
      <c r="G133" s="375">
        <f>VLOOKUP(A133,'[1]981800D'!$A$8:$O$304,7,FALSE)</f>
        <v>0.33349193260612164</v>
      </c>
      <c r="H133" s="375">
        <f>VLOOKUP(A133,'[1]981800D'!$A$8:$O$304,8,FALSE)</f>
        <v>0.24789032643245243</v>
      </c>
      <c r="I133" s="375">
        <f>VLOOKUP(A133,'[1]981800D'!$A$8:$O$304,9,FALSE)</f>
        <v>0.12917892056842806</v>
      </c>
      <c r="J133" s="375">
        <f>VLOOKUP(A133,'[1]981800D'!$A$8:$O$304,10,FALSE)</f>
        <v>0</v>
      </c>
      <c r="K133" s="375">
        <f>VLOOKUP(A133,'[1]981800D'!$A$8:$O$304,11,FALSE)</f>
        <v>3.4038873465601398</v>
      </c>
      <c r="L133" s="375">
        <f>VLOOKUP(A133,'[1]981800D'!$A$8:$O$304,12,FALSE)</f>
        <v>3.1920355942926535</v>
      </c>
      <c r="M133" s="220">
        <f>VLOOKUP(A133,'[1]981800D'!$A$8:$O$304,13,FALSE)</f>
        <v>-0.21185175226748634</v>
      </c>
    </row>
    <row r="134" spans="1:13">
      <c r="A134" s="360" t="s">
        <v>437</v>
      </c>
      <c r="B134" s="359" t="s">
        <v>195</v>
      </c>
      <c r="C134" s="215" t="str">
        <f>VLOOKUP(A134,'[1]981800D'!$A$8:$M$306,3,FALSE)</f>
        <v>BL</v>
      </c>
      <c r="D134" s="219">
        <f>VLOOKUP(A134,'[1]981800D'!$A$8:$M$306,4,FALSE)</f>
        <v>15625.761354888376</v>
      </c>
      <c r="E134" s="375">
        <f>VLOOKUP(A134,'[1]981800D'!$A$8:$O$304,5,FALSE)</f>
        <v>1.5010410992013741</v>
      </c>
      <c r="F134" s="375">
        <f>VLOOKUP(A134,'[1]981800D'!$A$8:$O$304,6,FALSE)</f>
        <v>2.6597846374377125</v>
      </c>
      <c r="G134" s="375">
        <f>VLOOKUP(A134,'[1]981800D'!$A$8:$O$304,7,FALSE)</f>
        <v>0.18409534963876001</v>
      </c>
      <c r="H134" s="375">
        <f>VLOOKUP(A134,'[1]981800D'!$A$8:$O$304,8,FALSE)</f>
        <v>0.9378139101948858</v>
      </c>
      <c r="I134" s="375">
        <f>VLOOKUP(A134,'[1]981800D'!$A$8:$O$304,9,FALSE)</f>
        <v>0.34271162078926137</v>
      </c>
      <c r="J134" s="375">
        <f>VLOOKUP(A134,'[1]981800D'!$A$8:$O$304,10,FALSE)</f>
        <v>0</v>
      </c>
      <c r="K134" s="375">
        <f>VLOOKUP(A134,'[1]981800D'!$A$8:$O$304,11,FALSE)</f>
        <v>5.6254466172619946</v>
      </c>
      <c r="L134" s="375">
        <f>VLOOKUP(A134,'[1]981800D'!$A$8:$O$304,12,FALSE)</f>
        <v>3.4783284324892509</v>
      </c>
      <c r="M134" s="220">
        <f>VLOOKUP(A134,'[1]981800D'!$A$8:$O$304,13,FALSE)</f>
        <v>-2.1471181847727436</v>
      </c>
    </row>
    <row r="135" spans="1:13">
      <c r="A135" s="360" t="s">
        <v>438</v>
      </c>
      <c r="B135" s="359" t="s">
        <v>196</v>
      </c>
      <c r="C135" s="215" t="str">
        <f>VLOOKUP(A135,'[1]981800D'!$A$8:$M$306,3,FALSE)</f>
        <v>BLC</v>
      </c>
      <c r="D135" s="219">
        <f>VLOOKUP(A135,'[1]981800D'!$A$8:$M$306,4,FALSE)</f>
        <v>76063.283294842186</v>
      </c>
      <c r="E135" s="375">
        <f>VLOOKUP(A135,'[1]981800D'!$A$8:$O$304,5,FALSE)</f>
        <v>1.4905555622746567</v>
      </c>
      <c r="F135" s="375">
        <f>VLOOKUP(A135,'[1]981800D'!$A$8:$O$304,6,FALSE)</f>
        <v>1.6926346644929839</v>
      </c>
      <c r="G135" s="375">
        <f>VLOOKUP(A135,'[1]981800D'!$A$8:$O$304,7,FALSE)</f>
        <v>1.6778923347982044E-2</v>
      </c>
      <c r="H135" s="375">
        <f>VLOOKUP(A135,'[1]981800D'!$A$8:$O$304,8,FALSE)</f>
        <v>0.40241807165160332</v>
      </c>
      <c r="I135" s="375">
        <f>VLOOKUP(A135,'[1]981800D'!$A$8:$O$304,9,FALSE)</f>
        <v>1.6961665919665719E-2</v>
      </c>
      <c r="J135" s="375">
        <f>VLOOKUP(A135,'[1]981800D'!$A$8:$O$304,10,FALSE)</f>
        <v>0</v>
      </c>
      <c r="K135" s="375">
        <f>VLOOKUP(A135,'[1]981800D'!$A$8:$O$304,11,FALSE)</f>
        <v>3.6193488876868924</v>
      </c>
      <c r="L135" s="375">
        <f>VLOOKUP(A135,'[1]981800D'!$A$8:$O$304,12,FALSE)</f>
        <v>3.3791043308464284</v>
      </c>
      <c r="M135" s="220">
        <f>VLOOKUP(A135,'[1]981800D'!$A$8:$O$304,13,FALSE)</f>
        <v>-0.2402445568404642</v>
      </c>
    </row>
    <row r="136" spans="1:13">
      <c r="A136" s="360" t="s">
        <v>439</v>
      </c>
      <c r="B136" s="359" t="s">
        <v>197</v>
      </c>
      <c r="C136" s="215" t="str">
        <f>VLOOKUP(A136,'[1]981800D'!$A$8:$M$306,3,FALSE)</f>
        <v>BLS</v>
      </c>
      <c r="D136" s="219">
        <f>VLOOKUP(A136,'[1]981800D'!$A$8:$M$306,4,FALSE)</f>
        <v>101308.38876058506</v>
      </c>
      <c r="E136" s="375">
        <f>VLOOKUP(A136,'[1]981800D'!$A$8:$O$304,5,FALSE)</f>
        <v>1.1135895455442031</v>
      </c>
      <c r="F136" s="375">
        <f>VLOOKUP(A136,'[1]981800D'!$A$8:$O$304,6,FALSE)</f>
        <v>1.6705198773927628</v>
      </c>
      <c r="G136" s="375">
        <f>VLOOKUP(A136,'[1]981800D'!$A$8:$O$304,7,FALSE)</f>
        <v>0.12551951828399979</v>
      </c>
      <c r="H136" s="375">
        <f>VLOOKUP(A136,'[1]981800D'!$A$8:$O$304,8,FALSE)</f>
        <v>0.34251108435961281</v>
      </c>
      <c r="I136" s="375">
        <f>VLOOKUP(A136,'[1]981800D'!$A$8:$O$304,9,FALSE)</f>
        <v>3.65506758032417E-2</v>
      </c>
      <c r="J136" s="375">
        <f>VLOOKUP(A136,'[1]981800D'!$A$8:$O$304,10,FALSE)</f>
        <v>0</v>
      </c>
      <c r="K136" s="375">
        <f>VLOOKUP(A136,'[1]981800D'!$A$8:$O$304,11,FALSE)</f>
        <v>3.2886907013838202</v>
      </c>
      <c r="L136" s="375">
        <f>VLOOKUP(A136,'[1]981800D'!$A$8:$O$304,12,FALSE)</f>
        <v>3.4069160927597673</v>
      </c>
      <c r="M136" s="220">
        <f>VLOOKUP(A136,'[1]981800D'!$A$8:$O$304,13,FALSE)</f>
        <v>0.11822539137594734</v>
      </c>
    </row>
    <row r="137" spans="1:13">
      <c r="A137" s="360" t="s">
        <v>440</v>
      </c>
      <c r="B137" s="359" t="s">
        <v>198</v>
      </c>
      <c r="C137" s="215" t="str">
        <f>VLOOKUP(A137,'[1]981800D'!$A$8:$M$306,3,FALSE)</f>
        <v>BL</v>
      </c>
      <c r="D137" s="219">
        <f>VLOOKUP(A137,'[1]981800D'!$A$8:$M$306,4,FALSE)</f>
        <v>45664.578137028482</v>
      </c>
      <c r="E137" s="375">
        <f>VLOOKUP(A137,'[1]981800D'!$A$8:$O$304,5,FALSE)</f>
        <v>1.3512677115911995</v>
      </c>
      <c r="F137" s="375">
        <f>VLOOKUP(A137,'[1]981800D'!$A$8:$O$304,6,FALSE)</f>
        <v>1.8450081756406758</v>
      </c>
      <c r="G137" s="375">
        <f>VLOOKUP(A137,'[1]981800D'!$A$8:$O$304,7,FALSE)</f>
        <v>1.5621079381473037E-2</v>
      </c>
      <c r="H137" s="375">
        <f>VLOOKUP(A137,'[1]981800D'!$A$8:$O$304,8,FALSE)</f>
        <v>0.47496998331870233</v>
      </c>
      <c r="I137" s="375">
        <f>VLOOKUP(A137,'[1]981800D'!$A$8:$O$304,9,FALSE)</f>
        <v>4.5349811264779112E-2</v>
      </c>
      <c r="J137" s="375">
        <f>VLOOKUP(A137,'[1]981800D'!$A$8:$O$304,10,FALSE)</f>
        <v>0</v>
      </c>
      <c r="K137" s="375">
        <f>VLOOKUP(A137,'[1]981800D'!$A$8:$O$304,11,FALSE)</f>
        <v>3.7322167611968293</v>
      </c>
      <c r="L137" s="375">
        <f>VLOOKUP(A137,'[1]981800D'!$A$8:$O$304,12,FALSE)</f>
        <v>3.2735504432216667</v>
      </c>
      <c r="M137" s="220">
        <f>VLOOKUP(A137,'[1]981800D'!$A$8:$O$304,13,FALSE)</f>
        <v>-0.45866631797516283</v>
      </c>
    </row>
    <row r="138" spans="1:13">
      <c r="A138" s="360" t="s">
        <v>441</v>
      </c>
      <c r="B138" s="359" t="s">
        <v>199</v>
      </c>
      <c r="C138" s="215" t="str">
        <f>VLOOKUP(A138,'[1]981800D'!$A$8:$M$306,3,FALSE)</f>
        <v>BLC</v>
      </c>
      <c r="D138" s="219">
        <f>VLOOKUP(A138,'[1]981800D'!$A$8:$M$306,4,FALSE)</f>
        <v>286095.87220939185</v>
      </c>
      <c r="E138" s="375">
        <f>VLOOKUP(A138,'[1]981800D'!$A$8:$O$304,5,FALSE)</f>
        <v>1.3426296272011735</v>
      </c>
      <c r="F138" s="375">
        <f>VLOOKUP(A138,'[1]981800D'!$A$8:$O$304,6,FALSE)</f>
        <v>1.7425717646809806</v>
      </c>
      <c r="G138" s="375">
        <f>VLOOKUP(A138,'[1]981800D'!$A$8:$O$304,7,FALSE)</f>
        <v>0.22500133892155369</v>
      </c>
      <c r="H138" s="375">
        <f>VLOOKUP(A138,'[1]981800D'!$A$8:$O$304,8,FALSE)</f>
        <v>0.36589654038337122</v>
      </c>
      <c r="I138" s="375">
        <f>VLOOKUP(A138,'[1]981800D'!$A$8:$O$304,9,FALSE)</f>
        <v>0.20779277263629589</v>
      </c>
      <c r="J138" s="375">
        <f>VLOOKUP(A138,'[1]981800D'!$A$8:$O$304,10,FALSE)</f>
        <v>3.8280307681608242E-2</v>
      </c>
      <c r="K138" s="375">
        <f>VLOOKUP(A138,'[1]981800D'!$A$8:$O$304,11,FALSE)</f>
        <v>3.9221723515049836</v>
      </c>
      <c r="L138" s="375">
        <f>VLOOKUP(A138,'[1]981800D'!$A$8:$O$304,12,FALSE)</f>
        <v>3.3741121902433053</v>
      </c>
      <c r="M138" s="220">
        <f>VLOOKUP(A138,'[1]981800D'!$A$8:$O$304,13,FALSE)</f>
        <v>-0.548060161261678</v>
      </c>
    </row>
    <row r="139" spans="1:13">
      <c r="A139" s="360" t="s">
        <v>442</v>
      </c>
      <c r="B139" s="359" t="s">
        <v>200</v>
      </c>
      <c r="C139" s="215" t="str">
        <f>VLOOKUP(A139,'[1]981800D'!$A$8:$M$306,3,FALSE)</f>
        <v>BLSC</v>
      </c>
      <c r="D139" s="219">
        <f>VLOOKUP(A139,'[1]981800D'!$A$8:$M$306,4,FALSE)</f>
        <v>52249.797536566592</v>
      </c>
      <c r="E139" s="375">
        <f>VLOOKUP(A139,'[1]981800D'!$A$8:$O$304,5,FALSE)</f>
        <v>2.093161352025628</v>
      </c>
      <c r="F139" s="375">
        <f>VLOOKUP(A139,'[1]981800D'!$A$8:$O$304,6,FALSE)</f>
        <v>1.9528899674599902</v>
      </c>
      <c r="G139" s="375">
        <f>VLOOKUP(A139,'[1]981800D'!$A$8:$O$304,7,FALSE)</f>
        <v>0.28458536559710179</v>
      </c>
      <c r="H139" s="375">
        <f>VLOOKUP(A139,'[1]981800D'!$A$8:$O$304,8,FALSE)</f>
        <v>0.54348275839956772</v>
      </c>
      <c r="I139" s="375">
        <f>VLOOKUP(A139,'[1]981800D'!$A$8:$O$304,9,FALSE)</f>
        <v>0</v>
      </c>
      <c r="J139" s="375">
        <f>VLOOKUP(A139,'[1]981800D'!$A$8:$O$304,10,FALSE)</f>
        <v>0</v>
      </c>
      <c r="K139" s="375">
        <f>VLOOKUP(A139,'[1]981800D'!$A$8:$O$304,11,FALSE)</f>
        <v>4.8741194434822877</v>
      </c>
      <c r="L139" s="375">
        <f>VLOOKUP(A139,'[1]981800D'!$A$8:$O$304,12,FALSE)</f>
        <v>3.508787376098359</v>
      </c>
      <c r="M139" s="220">
        <f>VLOOKUP(A139,'[1]981800D'!$A$8:$O$304,13,FALSE)</f>
        <v>-1.3653320673839284</v>
      </c>
    </row>
    <row r="140" spans="1:13">
      <c r="A140" s="360" t="s">
        <v>443</v>
      </c>
      <c r="B140" s="359" t="s">
        <v>201</v>
      </c>
      <c r="C140" s="215" t="str">
        <f>VLOOKUP(A140,'[1]981800D'!$A$8:$M$306,3,FALSE)</f>
        <v>BLSC</v>
      </c>
      <c r="D140" s="219">
        <f>VLOOKUP(A140,'[1]981800D'!$A$8:$M$306,4,FALSE)</f>
        <v>501633.60354118556</v>
      </c>
      <c r="E140" s="375">
        <f>VLOOKUP(A140,'[1]981800D'!$A$8:$O$304,5,FALSE)</f>
        <v>1.4829921375849815</v>
      </c>
      <c r="F140" s="375">
        <f>VLOOKUP(A140,'[1]981800D'!$A$8:$O$304,6,FALSE)</f>
        <v>1.4067966041713955</v>
      </c>
      <c r="G140" s="375">
        <f>VLOOKUP(A140,'[1]981800D'!$A$8:$O$304,7,FALSE)</f>
        <v>0.22860105302053382</v>
      </c>
      <c r="H140" s="375">
        <f>VLOOKUP(A140,'[1]981800D'!$A$8:$O$304,8,FALSE)</f>
        <v>0.32446209531422832</v>
      </c>
      <c r="I140" s="375">
        <f>VLOOKUP(A140,'[1]981800D'!$A$8:$O$304,9,FALSE)</f>
        <v>0.12320448543261475</v>
      </c>
      <c r="J140" s="375">
        <f>VLOOKUP(A140,'[1]981800D'!$A$8:$O$304,10,FALSE)</f>
        <v>0</v>
      </c>
      <c r="K140" s="375">
        <f>VLOOKUP(A140,'[1]981800D'!$A$8:$O$304,11,FALSE)</f>
        <v>3.566056375523754</v>
      </c>
      <c r="L140" s="375">
        <f>VLOOKUP(A140,'[1]981800D'!$A$8:$O$304,12,FALSE)</f>
        <v>2.6794994803206862</v>
      </c>
      <c r="M140" s="220">
        <f>VLOOKUP(A140,'[1]981800D'!$A$8:$O$304,13,FALSE)</f>
        <v>-0.88655689520306791</v>
      </c>
    </row>
    <row r="141" spans="1:13">
      <c r="A141" s="360" t="s">
        <v>444</v>
      </c>
      <c r="B141" s="359" t="s">
        <v>202</v>
      </c>
      <c r="C141" s="215" t="str">
        <f>VLOOKUP(A141,'[1]981800D'!$A$8:$M$306,3,FALSE)</f>
        <v>BL</v>
      </c>
      <c r="D141" s="219">
        <f>VLOOKUP(A141,'[1]981800D'!$A$8:$M$306,4,FALSE)</f>
        <v>12034.566589684373</v>
      </c>
      <c r="E141" s="375">
        <f>VLOOKUP(A141,'[1]981800D'!$A$8:$O$304,5,FALSE)</f>
        <v>1.8025784176220128</v>
      </c>
      <c r="F141" s="375">
        <f>VLOOKUP(A141,'[1]981800D'!$A$8:$O$304,6,FALSE)</f>
        <v>3.6780850951410047</v>
      </c>
      <c r="G141" s="375">
        <f>VLOOKUP(A141,'[1]981800D'!$A$8:$O$304,7,FALSE)</f>
        <v>0.33702584715237133</v>
      </c>
      <c r="H141" s="375">
        <f>VLOOKUP(A141,'[1]981800D'!$A$8:$O$304,8,FALSE)</f>
        <v>0.61463299445617969</v>
      </c>
      <c r="I141" s="375">
        <f>VLOOKUP(A141,'[1]981800D'!$A$8:$O$304,9,FALSE)</f>
        <v>0.20917080654634693</v>
      </c>
      <c r="J141" s="375">
        <f>VLOOKUP(A141,'[1]981800D'!$A$8:$O$304,10,FALSE)</f>
        <v>0</v>
      </c>
      <c r="K141" s="375">
        <f>VLOOKUP(A141,'[1]981800D'!$A$8:$O$304,11,FALSE)</f>
        <v>6.641493160917916</v>
      </c>
      <c r="L141" s="375">
        <f>VLOOKUP(A141,'[1]981800D'!$A$8:$O$304,12,FALSE)</f>
        <v>3.2162529254005428</v>
      </c>
      <c r="M141" s="220">
        <f>VLOOKUP(A141,'[1]981800D'!$A$8:$O$304,13,FALSE)</f>
        <v>-3.4252402355173732</v>
      </c>
    </row>
    <row r="142" spans="1:13">
      <c r="A142" s="360" t="s">
        <v>445</v>
      </c>
      <c r="B142" s="359" t="s">
        <v>203</v>
      </c>
      <c r="C142" s="215" t="str">
        <f>VLOOKUP(A142,'[1]981800D'!$A$8:$M$306,3,FALSE)</f>
        <v>BL</v>
      </c>
      <c r="D142" s="219">
        <f>VLOOKUP(A142,'[1]981800D'!$A$8:$M$306,4,FALSE)</f>
        <v>80916.73612186934</v>
      </c>
      <c r="E142" s="375">
        <f>VLOOKUP(A142,'[1]981800D'!$A$8:$O$304,5,FALSE)</f>
        <v>1.5737165716384287</v>
      </c>
      <c r="F142" s="375">
        <f>VLOOKUP(A142,'[1]981800D'!$A$8:$O$304,6,FALSE)</f>
        <v>1.3308121324152333</v>
      </c>
      <c r="G142" s="375">
        <f>VLOOKUP(A142,'[1]981800D'!$A$8:$O$304,7,FALSE)</f>
        <v>0.14193767387196221</v>
      </c>
      <c r="H142" s="375">
        <f>VLOOKUP(A142,'[1]981800D'!$A$8:$O$304,8,FALSE)</f>
        <v>0.34046288219918758</v>
      </c>
      <c r="I142" s="375">
        <f>VLOOKUP(A142,'[1]981800D'!$A$8:$O$304,9,FALSE)</f>
        <v>2.7086679171780668E-2</v>
      </c>
      <c r="J142" s="375">
        <f>VLOOKUP(A142,'[1]981800D'!$A$8:$O$304,10,FALSE)</f>
        <v>4.1975967952648116E-2</v>
      </c>
      <c r="K142" s="375">
        <f>VLOOKUP(A142,'[1]981800D'!$A$8:$O$304,11,FALSE)</f>
        <v>3.4559919072492407</v>
      </c>
      <c r="L142" s="375">
        <f>VLOOKUP(A142,'[1]981800D'!$A$8:$O$304,12,FALSE)</f>
        <v>2.6824146697303251</v>
      </c>
      <c r="M142" s="220">
        <f>VLOOKUP(A142,'[1]981800D'!$A$8:$O$304,13,FALSE)</f>
        <v>-0.77357723751891561</v>
      </c>
    </row>
    <row r="143" spans="1:13">
      <c r="A143" s="360" t="s">
        <v>446</v>
      </c>
      <c r="B143" s="359" t="s">
        <v>204</v>
      </c>
      <c r="C143" s="215" t="str">
        <f>VLOOKUP(A143,'[1]981800D'!$A$8:$M$306,3,FALSE)</f>
        <v>BL</v>
      </c>
      <c r="D143" s="219">
        <f>VLOOKUP(A143,'[1]981800D'!$A$8:$M$306,4,FALSE)</f>
        <v>19243.692744642394</v>
      </c>
      <c r="E143" s="375">
        <f>VLOOKUP(A143,'[1]981800D'!$A$8:$O$304,5,FALSE)</f>
        <v>1.9848160385243037</v>
      </c>
      <c r="F143" s="375">
        <f>VLOOKUP(A143,'[1]981800D'!$A$8:$O$304,6,FALSE)</f>
        <v>2.2754821842700195</v>
      </c>
      <c r="G143" s="375">
        <f>VLOOKUP(A143,'[1]981800D'!$A$8:$O$304,7,FALSE)</f>
        <v>1.4060710882807652E-2</v>
      </c>
      <c r="H143" s="375">
        <f>VLOOKUP(A143,'[1]981800D'!$A$8:$O$304,8,FALSE)</f>
        <v>0.67803681606965227</v>
      </c>
      <c r="I143" s="375">
        <f>VLOOKUP(A143,'[1]981800D'!$A$8:$O$304,9,FALSE)</f>
        <v>7.6251996925513585E-2</v>
      </c>
      <c r="J143" s="375">
        <f>VLOOKUP(A143,'[1]981800D'!$A$8:$O$304,10,FALSE)</f>
        <v>0</v>
      </c>
      <c r="K143" s="375">
        <f>VLOOKUP(A143,'[1]981800D'!$A$8:$O$304,11,FALSE)</f>
        <v>5.0286477466722959</v>
      </c>
      <c r="L143" s="375">
        <f>VLOOKUP(A143,'[1]981800D'!$A$8:$O$304,12,FALSE)</f>
        <v>2.990549722636898</v>
      </c>
      <c r="M143" s="220">
        <f>VLOOKUP(A143,'[1]981800D'!$A$8:$O$304,13,FALSE)</f>
        <v>-2.0380980240353979</v>
      </c>
    </row>
    <row r="144" spans="1:13">
      <c r="A144" s="360" t="s">
        <v>447</v>
      </c>
      <c r="B144" s="359" t="s">
        <v>205</v>
      </c>
      <c r="C144" s="215" t="str">
        <f>VLOOKUP(A144,'[1]981800D'!$A$8:$M$306,3,FALSE)</f>
        <v>BL</v>
      </c>
      <c r="D144" s="219">
        <f>VLOOKUP(A144,'[1]981800D'!$A$8:$M$306,4,FALSE)</f>
        <v>15310.310095533177</v>
      </c>
      <c r="E144" s="375">
        <f>VLOOKUP(A144,'[1]981800D'!$A$8:$O$304,5,FALSE)</f>
        <v>2.0644147507646742</v>
      </c>
      <c r="F144" s="375">
        <f>VLOOKUP(A144,'[1]981800D'!$A$8:$O$304,6,FALSE)</f>
        <v>2.5929690353941512</v>
      </c>
      <c r="G144" s="375">
        <f>VLOOKUP(A144,'[1]981800D'!$A$8:$O$304,7,FALSE)</f>
        <v>7.2097821214088156E-2</v>
      </c>
      <c r="H144" s="375">
        <f>VLOOKUP(A144,'[1]981800D'!$A$8:$O$304,8,FALSE)</f>
        <v>0.77220369321254256</v>
      </c>
      <c r="I144" s="375">
        <f>VLOOKUP(A144,'[1]981800D'!$A$8:$O$304,9,FALSE)</f>
        <v>2.5538346222920415E-2</v>
      </c>
      <c r="J144" s="375">
        <f>VLOOKUP(A144,'[1]981800D'!$A$8:$O$304,10,FALSE)</f>
        <v>0</v>
      </c>
      <c r="K144" s="375">
        <f>VLOOKUP(A144,'[1]981800D'!$A$8:$O$304,11,FALSE)</f>
        <v>5.527223646808376</v>
      </c>
      <c r="L144" s="375">
        <f>VLOOKUP(A144,'[1]981800D'!$A$8:$O$304,12,FALSE)</f>
        <v>2.7965455782957442</v>
      </c>
      <c r="M144" s="220">
        <f>VLOOKUP(A144,'[1]981800D'!$A$8:$O$304,13,FALSE)</f>
        <v>-2.7306780685126317</v>
      </c>
    </row>
    <row r="145" spans="1:13">
      <c r="A145" s="360" t="s">
        <v>448</v>
      </c>
      <c r="B145" s="359" t="s">
        <v>206</v>
      </c>
      <c r="C145" s="215" t="str">
        <f>VLOOKUP(A145,'[1]981800D'!$A$8:$M$306,3,FALSE)</f>
        <v>BL</v>
      </c>
      <c r="D145" s="219">
        <f>VLOOKUP(A145,'[1]981800D'!$A$8:$M$306,4,FALSE)</f>
        <v>29740.636199328685</v>
      </c>
      <c r="E145" s="375">
        <f>VLOOKUP(A145,'[1]981800D'!$A$8:$O$304,5,FALSE)</f>
        <v>1.5442480682722139</v>
      </c>
      <c r="F145" s="375">
        <f>VLOOKUP(A145,'[1]981800D'!$A$8:$O$304,6,FALSE)</f>
        <v>2.2434789072032721</v>
      </c>
      <c r="G145" s="375">
        <f>VLOOKUP(A145,'[1]981800D'!$A$8:$O$304,7,FALSE)</f>
        <v>9.3941164582856632E-2</v>
      </c>
      <c r="H145" s="375">
        <f>VLOOKUP(A145,'[1]981800D'!$A$8:$O$304,8,FALSE)</f>
        <v>0.55100373381958434</v>
      </c>
      <c r="I145" s="375">
        <f>VLOOKUP(A145,'[1]981800D'!$A$8:$O$304,9,FALSE)</f>
        <v>4.9944459494566176E-2</v>
      </c>
      <c r="J145" s="375">
        <f>VLOOKUP(A145,'[1]981800D'!$A$8:$O$304,10,FALSE)</f>
        <v>0</v>
      </c>
      <c r="K145" s="375">
        <f>VLOOKUP(A145,'[1]981800D'!$A$8:$O$304,11,FALSE)</f>
        <v>4.4826163333724933</v>
      </c>
      <c r="L145" s="375">
        <f>VLOOKUP(A145,'[1]981800D'!$A$8:$O$304,12,FALSE)</f>
        <v>3.0995349051100924</v>
      </c>
      <c r="M145" s="220">
        <f>VLOOKUP(A145,'[1]981800D'!$A$8:$O$304,13,FALSE)</f>
        <v>-1.3830814282624011</v>
      </c>
    </row>
    <row r="146" spans="1:13">
      <c r="A146" s="360" t="s">
        <v>449</v>
      </c>
      <c r="B146" s="359" t="s">
        <v>207</v>
      </c>
      <c r="C146" s="215" t="str">
        <f>VLOOKUP(A146,'[1]981800D'!$A$8:$M$306,3,FALSE)</f>
        <v>BL</v>
      </c>
      <c r="D146" s="219">
        <f>VLOOKUP(A146,'[1]981800D'!$A$8:$M$306,4,FALSE)</f>
        <v>29071.02452878905</v>
      </c>
      <c r="E146" s="375">
        <f>VLOOKUP(A146,'[1]981800D'!$A$8:$O$304,5,FALSE)</f>
        <v>1.773797478273738</v>
      </c>
      <c r="F146" s="375">
        <f>VLOOKUP(A146,'[1]981800D'!$A$8:$O$304,6,FALSE)</f>
        <v>2.5808481543435056</v>
      </c>
      <c r="G146" s="375">
        <f>VLOOKUP(A146,'[1]981800D'!$A$8:$O$304,7,FALSE)</f>
        <v>2.0961421548681251E-2</v>
      </c>
      <c r="H146" s="375">
        <f>VLOOKUP(A146,'[1]981800D'!$A$8:$O$304,8,FALSE)</f>
        <v>0.70338881723105773</v>
      </c>
      <c r="I146" s="375">
        <f>VLOOKUP(A146,'[1]981800D'!$A$8:$O$304,9,FALSE)</f>
        <v>1.2047047040023545E-2</v>
      </c>
      <c r="J146" s="375">
        <f>VLOOKUP(A146,'[1]981800D'!$A$8:$O$304,10,FALSE)</f>
        <v>0</v>
      </c>
      <c r="K146" s="375">
        <f>VLOOKUP(A146,'[1]981800D'!$A$8:$O$304,11,FALSE)</f>
        <v>5.0910429184370063</v>
      </c>
      <c r="L146" s="375">
        <f>VLOOKUP(A146,'[1]981800D'!$A$8:$O$304,12,FALSE)</f>
        <v>3.0391993894987888</v>
      </c>
      <c r="M146" s="220">
        <f>VLOOKUP(A146,'[1]981800D'!$A$8:$O$304,13,FALSE)</f>
        <v>-2.0518435289382171</v>
      </c>
    </row>
    <row r="147" spans="1:13">
      <c r="A147" s="360" t="s">
        <v>450</v>
      </c>
      <c r="B147" s="359" t="s">
        <v>208</v>
      </c>
      <c r="C147" s="215" t="str">
        <f>VLOOKUP(A147,'[1]981800D'!$A$8:$M$306,3,FALSE)</f>
        <v>BL</v>
      </c>
      <c r="D147" s="219">
        <f>VLOOKUP(A147,'[1]981800D'!$A$8:$M$306,4,FALSE)</f>
        <v>19487.832948421863</v>
      </c>
      <c r="E147" s="375">
        <f>VLOOKUP(A147,'[1]981800D'!$A$8:$O$304,5,FALSE)</f>
        <v>2.0183655157607072</v>
      </c>
      <c r="F147" s="375">
        <f>VLOOKUP(A147,'[1]981800D'!$A$8:$O$304,6,FALSE)</f>
        <v>3.3145383671420889</v>
      </c>
      <c r="G147" s="375">
        <f>VLOOKUP(A147,'[1]981800D'!$A$8:$O$304,7,FALSE)</f>
        <v>9.8976115256375785E-2</v>
      </c>
      <c r="H147" s="375">
        <f>VLOOKUP(A147,'[1]981800D'!$A$8:$O$304,8,FALSE)</f>
        <v>0.96179262556321554</v>
      </c>
      <c r="I147" s="375">
        <f>VLOOKUP(A147,'[1]981800D'!$A$8:$O$304,9,FALSE)</f>
        <v>6.2425617215613301E-2</v>
      </c>
      <c r="J147" s="375">
        <f>VLOOKUP(A147,'[1]981800D'!$A$8:$O$304,10,FALSE)</f>
        <v>0</v>
      </c>
      <c r="K147" s="375">
        <f>VLOOKUP(A147,'[1]981800D'!$A$8:$O$304,11,FALSE)</f>
        <v>6.456098240938001</v>
      </c>
      <c r="L147" s="375">
        <f>VLOOKUP(A147,'[1]981800D'!$A$8:$O$304,12,FALSE)</f>
        <v>2.3672775788924181</v>
      </c>
      <c r="M147" s="220">
        <f>VLOOKUP(A147,'[1]981800D'!$A$8:$O$304,13,FALSE)</f>
        <v>-4.0888206620455829</v>
      </c>
    </row>
    <row r="148" spans="1:13">
      <c r="A148" s="360" t="s">
        <v>451</v>
      </c>
      <c r="B148" s="359" t="s">
        <v>209</v>
      </c>
      <c r="C148" s="215" t="str">
        <f>VLOOKUP(A148,'[1]981800D'!$A$8:$M$306,3,FALSE)</f>
        <v>BL</v>
      </c>
      <c r="D148" s="219">
        <f>VLOOKUP(A148,'[1]981800D'!$A$8:$M$306,4,FALSE)</f>
        <v>70754</v>
      </c>
      <c r="E148" s="375">
        <f>VLOOKUP(A148,'[1]981800D'!$A$8:$O$304,5,FALSE)</f>
        <v>1.8236277807615118</v>
      </c>
      <c r="F148" s="375">
        <f>VLOOKUP(A148,'[1]981800D'!$A$8:$O$304,6,FALSE)</f>
        <v>1.5251417587698222</v>
      </c>
      <c r="G148" s="375">
        <f>VLOOKUP(A148,'[1]981800D'!$A$8:$O$304,7,FALSE)</f>
        <v>9.0198434010797992E-3</v>
      </c>
      <c r="H148" s="375">
        <f>VLOOKUP(A148,'[1]981800D'!$A$8:$O$304,8,FALSE)</f>
        <v>0.35914190335528745</v>
      </c>
      <c r="I148" s="375">
        <f>VLOOKUP(A148,'[1]981800D'!$A$8:$O$304,9,FALSE)</f>
        <v>3.9193543827910791E-3</v>
      </c>
      <c r="J148" s="375">
        <f>VLOOKUP(A148,'[1]981800D'!$A$8:$O$304,10,FALSE)</f>
        <v>0</v>
      </c>
      <c r="K148" s="375">
        <f>VLOOKUP(A148,'[1]981800D'!$A$8:$O$304,11,FALSE)</f>
        <v>3.7208506406704931</v>
      </c>
      <c r="L148" s="375">
        <f>VLOOKUP(A148,'[1]981800D'!$A$8:$O$304,12,FALSE)</f>
        <v>3.1520438420442662</v>
      </c>
      <c r="M148" s="220">
        <f>VLOOKUP(A148,'[1]981800D'!$A$8:$O$304,13,FALSE)</f>
        <v>-0.56880679862622652</v>
      </c>
    </row>
    <row r="149" spans="1:13">
      <c r="A149" s="360" t="s">
        <v>452</v>
      </c>
      <c r="B149" s="359" t="s">
        <v>210</v>
      </c>
      <c r="C149" s="215" t="str">
        <f>VLOOKUP(A149,'[1]981800D'!$A$8:$M$306,3,FALSE)</f>
        <v>BL</v>
      </c>
      <c r="D149" s="219">
        <f>VLOOKUP(A149,'[1]981800D'!$A$8:$M$306,4,FALSE)</f>
        <v>16476.277906081599</v>
      </c>
      <c r="E149" s="375">
        <f>VLOOKUP(A149,'[1]981800D'!$A$8:$O$304,5,FALSE)</f>
        <v>1.347079123483806</v>
      </c>
      <c r="F149" s="375">
        <f>VLOOKUP(A149,'[1]981800D'!$A$8:$O$304,6,FALSE)</f>
        <v>1.8152686043830486</v>
      </c>
      <c r="G149" s="375">
        <f>VLOOKUP(A149,'[1]981800D'!$A$8:$O$304,7,FALSE)</f>
        <v>0.17654169325016933</v>
      </c>
      <c r="H149" s="375">
        <f>VLOOKUP(A149,'[1]981800D'!$A$8:$O$304,8,FALSE)</f>
        <v>0.39711050768237732</v>
      </c>
      <c r="I149" s="375">
        <f>VLOOKUP(A149,'[1]981800D'!$A$8:$O$304,9,FALSE)</f>
        <v>1.1774503993307383E-2</v>
      </c>
      <c r="J149" s="375">
        <f>VLOOKUP(A149,'[1]981800D'!$A$8:$O$304,10,FALSE)</f>
        <v>0</v>
      </c>
      <c r="K149" s="375">
        <f>VLOOKUP(A149,'[1]981800D'!$A$8:$O$304,11,FALSE)</f>
        <v>3.7477744327927085</v>
      </c>
      <c r="L149" s="375">
        <f>VLOOKUP(A149,'[1]981800D'!$A$8:$O$304,12,FALSE)</f>
        <v>3.2489030778147696</v>
      </c>
      <c r="M149" s="220">
        <f>VLOOKUP(A149,'[1]981800D'!$A$8:$O$304,13,FALSE)</f>
        <v>-0.49887135497793883</v>
      </c>
    </row>
    <row r="150" spans="1:13">
      <c r="A150" s="360" t="s">
        <v>453</v>
      </c>
      <c r="B150" s="359" t="s">
        <v>211</v>
      </c>
      <c r="C150" s="215" t="str">
        <f>VLOOKUP(A150,'[1]981800D'!$A$8:$M$306,3,FALSE)</f>
        <v>BL</v>
      </c>
      <c r="D150" s="219">
        <f>VLOOKUP(A150,'[1]981800D'!$A$8:$M$306,4,FALSE)</f>
        <v>25767.699715982442</v>
      </c>
      <c r="E150" s="375">
        <f>VLOOKUP(A150,'[1]981800D'!$A$8:$O$304,5,FALSE)</f>
        <v>1.5521397113764492</v>
      </c>
      <c r="F150" s="375">
        <f>VLOOKUP(A150,'[1]981800D'!$A$8:$O$304,6,FALSE)</f>
        <v>1.4875821444094524</v>
      </c>
      <c r="G150" s="375">
        <f>VLOOKUP(A150,'[1]981800D'!$A$8:$O$304,7,FALSE)</f>
        <v>6.5197903519419642E-4</v>
      </c>
      <c r="H150" s="375">
        <f>VLOOKUP(A150,'[1]981800D'!$A$8:$O$304,8,FALSE)</f>
        <v>0.31365502563610781</v>
      </c>
      <c r="I150" s="375">
        <f>VLOOKUP(A150,'[1]981800D'!$A$8:$O$304,9,FALSE)</f>
        <v>8.9259034580157839E-3</v>
      </c>
      <c r="J150" s="375">
        <f>VLOOKUP(A150,'[1]981800D'!$A$8:$O$304,10,FALSE)</f>
        <v>0</v>
      </c>
      <c r="K150" s="375">
        <f>VLOOKUP(A150,'[1]981800D'!$A$8:$O$304,11,FALSE)</f>
        <v>3.3629547639152193</v>
      </c>
      <c r="L150" s="375">
        <f>VLOOKUP(A150,'[1]981800D'!$A$8:$O$304,12,FALSE)</f>
        <v>3.1741350955463656</v>
      </c>
      <c r="M150" s="220">
        <f>VLOOKUP(A150,'[1]981800D'!$A$8:$O$304,13,FALSE)</f>
        <v>-0.18881966836885372</v>
      </c>
    </row>
    <row r="151" spans="1:13">
      <c r="A151" s="360" t="s">
        <v>454</v>
      </c>
      <c r="B151" s="359" t="s">
        <v>212</v>
      </c>
      <c r="C151" s="215" t="str">
        <f>VLOOKUP(A151,'[1]981800D'!$A$8:$M$306,3,FALSE)</f>
        <v>BLS</v>
      </c>
      <c r="D151" s="219">
        <f>VLOOKUP(A151,'[1]981800D'!$A$8:$M$306,4,FALSE)</f>
        <v>493285.85912240186</v>
      </c>
      <c r="E151" s="375">
        <f>VLOOKUP(A151,'[1]981800D'!$A$8:$O$304,5,FALSE)</f>
        <v>1.3465529931315841</v>
      </c>
      <c r="F151" s="375">
        <f>VLOOKUP(A151,'[1]981800D'!$A$8:$O$304,6,FALSE)</f>
        <v>1.2296945992321526</v>
      </c>
      <c r="G151" s="375">
        <f>VLOOKUP(A151,'[1]981800D'!$A$8:$O$304,7,FALSE)</f>
        <v>0.18713687731768799</v>
      </c>
      <c r="H151" s="375">
        <f>VLOOKUP(A151,'[1]981800D'!$A$8:$O$304,8,FALSE)</f>
        <v>0.23155952481992365</v>
      </c>
      <c r="I151" s="375">
        <f>VLOOKUP(A151,'[1]981800D'!$A$8:$O$304,9,FALSE)</f>
        <v>4.2270759240478448E-2</v>
      </c>
      <c r="J151" s="375">
        <f>VLOOKUP(A151,'[1]981800D'!$A$8:$O$304,10,FALSE)</f>
        <v>0</v>
      </c>
      <c r="K151" s="375">
        <f>VLOOKUP(A151,'[1]981800D'!$A$8:$O$304,11,FALSE)</f>
        <v>3.0372147537418268</v>
      </c>
      <c r="L151" s="375">
        <f>VLOOKUP(A151,'[1]981800D'!$A$8:$O$304,12,FALSE)</f>
        <v>3.3652161506379028</v>
      </c>
      <c r="M151" s="220">
        <f>VLOOKUP(A151,'[1]981800D'!$A$8:$O$304,13,FALSE)</f>
        <v>0.32800139689607621</v>
      </c>
    </row>
    <row r="152" spans="1:13">
      <c r="A152" s="360" t="s">
        <v>455</v>
      </c>
      <c r="B152" s="359" t="s">
        <v>213</v>
      </c>
      <c r="C152" s="215" t="str">
        <f>VLOOKUP(A152,'[1]981800D'!$A$8:$M$306,3,FALSE)</f>
        <v>BL</v>
      </c>
      <c r="D152" s="219">
        <f>VLOOKUP(A152,'[1]981800D'!$A$8:$M$306,4,FALSE)</f>
        <v>26029.84988452656</v>
      </c>
      <c r="E152" s="375">
        <f>VLOOKUP(A152,'[1]981800D'!$A$8:$O$304,5,FALSE)</f>
        <v>2.6404869910854698</v>
      </c>
      <c r="F152" s="375">
        <f>VLOOKUP(A152,'[1]981800D'!$A$8:$O$304,6,FALSE)</f>
        <v>2.4399783433924012</v>
      </c>
      <c r="G152" s="375">
        <f>VLOOKUP(A152,'[1]981800D'!$A$8:$O$304,7,FALSE)</f>
        <v>0.11392728014781396</v>
      </c>
      <c r="H152" s="375">
        <f>VLOOKUP(A152,'[1]981800D'!$A$8:$O$304,8,FALSE)</f>
        <v>0.97790481285608799</v>
      </c>
      <c r="I152" s="375">
        <f>VLOOKUP(A152,'[1]981800D'!$A$8:$O$304,9,FALSE)</f>
        <v>8.3378122026364299E-2</v>
      </c>
      <c r="J152" s="375">
        <f>VLOOKUP(A152,'[1]981800D'!$A$8:$O$304,10,FALSE)</f>
        <v>0.43647581720222606</v>
      </c>
      <c r="K152" s="375">
        <f>VLOOKUP(A152,'[1]981800D'!$A$8:$O$304,11,FALSE)</f>
        <v>6.6921513667103634</v>
      </c>
      <c r="L152" s="375">
        <f>VLOOKUP(A152,'[1]981800D'!$A$8:$O$304,12,FALSE)</f>
        <v>3.6610499262482898</v>
      </c>
      <c r="M152" s="220">
        <f>VLOOKUP(A152,'[1]981800D'!$A$8:$O$304,13,FALSE)</f>
        <v>-3.031101440462074</v>
      </c>
    </row>
    <row r="153" spans="1:13">
      <c r="A153" s="360" t="s">
        <v>456</v>
      </c>
      <c r="B153" s="359" t="s">
        <v>214</v>
      </c>
      <c r="C153" s="215" t="str">
        <f>VLOOKUP(A153,'[1]981800D'!$A$8:$M$306,3,FALSE)</f>
        <v>BLS</v>
      </c>
      <c r="D153" s="219">
        <f>VLOOKUP(A153,'[1]981800D'!$A$8:$M$306,4,FALSE)</f>
        <v>93351.049268668212</v>
      </c>
      <c r="E153" s="375">
        <f>VLOOKUP(A153,'[1]981800D'!$A$8:$O$304,5,FALSE)</f>
        <v>1.4368955791161149</v>
      </c>
      <c r="F153" s="375">
        <f>VLOOKUP(A153,'[1]981800D'!$A$8:$O$304,6,FALSE)</f>
        <v>1.6262998776057129</v>
      </c>
      <c r="G153" s="375">
        <f>VLOOKUP(A153,'[1]981800D'!$A$8:$O$304,7,FALSE)</f>
        <v>0.21651390271821794</v>
      </c>
      <c r="H153" s="375">
        <f>VLOOKUP(A153,'[1]981800D'!$A$8:$O$304,8,FALSE)</f>
        <v>0.25492201078008836</v>
      </c>
      <c r="I153" s="375">
        <f>VLOOKUP(A153,'[1]981800D'!$A$8:$O$304,9,FALSE)</f>
        <v>2.8860307635601958E-2</v>
      </c>
      <c r="J153" s="375">
        <f>VLOOKUP(A153,'[1]981800D'!$A$8:$O$304,10,FALSE)</f>
        <v>0</v>
      </c>
      <c r="K153" s="375">
        <f>VLOOKUP(A153,'[1]981800D'!$A$8:$O$304,11,FALSE)</f>
        <v>3.5634916778557364</v>
      </c>
      <c r="L153" s="375">
        <f>VLOOKUP(A153,'[1]981800D'!$A$8:$O$304,12,FALSE)</f>
        <v>3.1632407167715679</v>
      </c>
      <c r="M153" s="220">
        <f>VLOOKUP(A153,'[1]981800D'!$A$8:$O$304,13,FALSE)</f>
        <v>-0.4002509610841688</v>
      </c>
    </row>
    <row r="154" spans="1:13">
      <c r="A154" s="360" t="s">
        <v>457</v>
      </c>
      <c r="B154" s="359" t="s">
        <v>215</v>
      </c>
      <c r="C154" s="215" t="str">
        <f>VLOOKUP(A154,'[1]981800D'!$A$8:$M$306,3,FALSE)</f>
        <v>BL</v>
      </c>
      <c r="D154" s="219">
        <f>VLOOKUP(A154,'[1]981800D'!$A$8:$M$306,4,FALSE)</f>
        <v>256400.66281755193</v>
      </c>
      <c r="E154" s="375">
        <f>VLOOKUP(A154,'[1]981800D'!$A$8:$O$304,5,FALSE)</f>
        <v>1.6122031350614003</v>
      </c>
      <c r="F154" s="375">
        <f>VLOOKUP(A154,'[1]981800D'!$A$8:$O$304,6,FALSE)</f>
        <v>1.5601581809447309</v>
      </c>
      <c r="G154" s="375">
        <f>VLOOKUP(A154,'[1]981800D'!$A$8:$O$304,7,FALSE)</f>
        <v>5.8506186120306981E-2</v>
      </c>
      <c r="H154" s="375">
        <f>VLOOKUP(A154,'[1]981800D'!$A$8:$O$304,8,FALSE)</f>
        <v>0.29495541531164737</v>
      </c>
      <c r="I154" s="375">
        <f>VLOOKUP(A154,'[1]981800D'!$A$8:$O$304,9,FALSE)</f>
        <v>0.11636748770935827</v>
      </c>
      <c r="J154" s="375">
        <f>VLOOKUP(A154,'[1]981800D'!$A$8:$O$304,10,FALSE)</f>
        <v>0</v>
      </c>
      <c r="K154" s="375">
        <f>VLOOKUP(A154,'[1]981800D'!$A$8:$O$304,11,FALSE)</f>
        <v>3.6421904051474439</v>
      </c>
      <c r="L154" s="375">
        <f>VLOOKUP(A154,'[1]981800D'!$A$8:$O$304,12,FALSE)</f>
        <v>3.3688006517152851</v>
      </c>
      <c r="M154" s="220">
        <f>VLOOKUP(A154,'[1]981800D'!$A$8:$O$304,13,FALSE)</f>
        <v>-0.27338975343215888</v>
      </c>
    </row>
    <row r="155" spans="1:13">
      <c r="A155" s="360" t="s">
        <v>458</v>
      </c>
      <c r="B155" s="359" t="s">
        <v>216</v>
      </c>
      <c r="C155" s="215" t="str">
        <f>VLOOKUP(A155,'[1]981800D'!$A$8:$M$306,3,FALSE)</f>
        <v>BLS</v>
      </c>
      <c r="D155" s="219">
        <f>VLOOKUP(A155,'[1]981800D'!$A$8:$M$306,4,FALSE)</f>
        <v>59456.765204003081</v>
      </c>
      <c r="E155" s="375">
        <f>VLOOKUP(A155,'[1]981800D'!$A$8:$O$304,5,FALSE)</f>
        <v>1.3688891368499849</v>
      </c>
      <c r="F155" s="375">
        <f>VLOOKUP(A155,'[1]981800D'!$A$8:$O$304,6,FALSE)</f>
        <v>2.091809394158334</v>
      </c>
      <c r="G155" s="375">
        <f>VLOOKUP(A155,'[1]981800D'!$A$8:$O$304,7,FALSE)</f>
        <v>6.7167629895397041E-2</v>
      </c>
      <c r="H155" s="375">
        <f>VLOOKUP(A155,'[1]981800D'!$A$8:$O$304,8,FALSE)</f>
        <v>0.3702833073488116</v>
      </c>
      <c r="I155" s="375">
        <f>VLOOKUP(A155,'[1]981800D'!$A$8:$O$304,9,FALSE)</f>
        <v>7.7033286023633671E-2</v>
      </c>
      <c r="J155" s="375">
        <f>VLOOKUP(A155,'[1]981800D'!$A$8:$O$304,10,FALSE)</f>
        <v>0.13958562951623926</v>
      </c>
      <c r="K155" s="375">
        <f>VLOOKUP(A155,'[1]981800D'!$A$8:$O$304,11,FALSE)</f>
        <v>4.1147683837924003</v>
      </c>
      <c r="L155" s="375">
        <f>VLOOKUP(A155,'[1]981800D'!$A$8:$O$304,12,FALSE)</f>
        <v>3.2819419174668134</v>
      </c>
      <c r="M155" s="220">
        <f>VLOOKUP(A155,'[1]981800D'!$A$8:$O$304,13,FALSE)</f>
        <v>-0.8328264663255871</v>
      </c>
    </row>
    <row r="156" spans="1:13">
      <c r="A156" s="360" t="s">
        <v>459</v>
      </c>
      <c r="B156" s="359" t="s">
        <v>217</v>
      </c>
      <c r="C156" s="215" t="str">
        <f>VLOOKUP(A156,'[1]981800D'!$A$8:$M$306,3,FALSE)</f>
        <v>BLS</v>
      </c>
      <c r="D156" s="219">
        <f>VLOOKUP(A156,'[1]981800D'!$A$8:$M$306,4,FALSE)</f>
        <v>30496.167821401075</v>
      </c>
      <c r="E156" s="375">
        <f>VLOOKUP(A156,'[1]981800D'!$A$8:$O$304,5,FALSE)</f>
        <v>1.9183538188344165</v>
      </c>
      <c r="F156" s="375">
        <f>VLOOKUP(A156,'[1]981800D'!$A$8:$O$304,6,FALSE)</f>
        <v>2.5155462302435452</v>
      </c>
      <c r="G156" s="375">
        <f>VLOOKUP(A156,'[1]981800D'!$A$8:$O$304,7,FALSE)</f>
        <v>0.29833027065175749</v>
      </c>
      <c r="H156" s="375">
        <f>VLOOKUP(A156,'[1]981800D'!$A$8:$O$304,8,FALSE)</f>
        <v>0.6402235114373459</v>
      </c>
      <c r="I156" s="375">
        <f>VLOOKUP(A156,'[1]981800D'!$A$8:$O$304,9,FALSE)</f>
        <v>8.5686503802822625E-2</v>
      </c>
      <c r="J156" s="375">
        <f>VLOOKUP(A156,'[1]981800D'!$A$8:$O$304,10,FALSE)</f>
        <v>2.5478611101252213E-2</v>
      </c>
      <c r="K156" s="375">
        <f>VLOOKUP(A156,'[1]981800D'!$A$8:$O$304,11,FALSE)</f>
        <v>5.4836189460711395</v>
      </c>
      <c r="L156" s="375">
        <f>VLOOKUP(A156,'[1]981800D'!$A$8:$O$304,12,FALSE)</f>
        <v>3.002341492092218</v>
      </c>
      <c r="M156" s="220">
        <f>VLOOKUP(A156,'[1]981800D'!$A$8:$O$304,13,FALSE)</f>
        <v>-2.4812774539789215</v>
      </c>
    </row>
    <row r="157" spans="1:13">
      <c r="A157" s="360" t="s">
        <v>460</v>
      </c>
      <c r="B157" s="359" t="s">
        <v>218</v>
      </c>
      <c r="C157" s="215" t="str">
        <f>VLOOKUP(A157,'[1]981800D'!$A$8:$M$306,3,FALSE)</f>
        <v>BLSC</v>
      </c>
      <c r="D157" s="219">
        <f>VLOOKUP(A157,'[1]981800D'!$A$8:$M$306,4,FALSE)</f>
        <v>214239.18244803697</v>
      </c>
      <c r="E157" s="375">
        <f>VLOOKUP(A157,'[1]981800D'!$A$8:$O$304,5,FALSE)</f>
        <v>1.297999772135277</v>
      </c>
      <c r="F157" s="375">
        <f>VLOOKUP(A157,'[1]981800D'!$A$8:$O$304,6,FALSE)</f>
        <v>1.2781393061300355</v>
      </c>
      <c r="G157" s="375">
        <f>VLOOKUP(A157,'[1]981800D'!$A$8:$O$304,7,FALSE)</f>
        <v>0.10142645127611251</v>
      </c>
      <c r="H157" s="375">
        <f>VLOOKUP(A157,'[1]981800D'!$A$8:$O$304,8,FALSE)</f>
        <v>0.21926757592250334</v>
      </c>
      <c r="I157" s="375">
        <f>VLOOKUP(A157,'[1]981800D'!$A$8:$O$304,9,FALSE)</f>
        <v>0.28281161880691802</v>
      </c>
      <c r="J157" s="375">
        <f>VLOOKUP(A157,'[1]981800D'!$A$8:$O$304,10,FALSE)</f>
        <v>0.22035362280870466</v>
      </c>
      <c r="K157" s="375">
        <f>VLOOKUP(A157,'[1]981800D'!$A$8:$O$304,11,FALSE)</f>
        <v>3.399998347079551</v>
      </c>
      <c r="L157" s="375">
        <f>VLOOKUP(A157,'[1]981800D'!$A$8:$O$304,12,FALSE)</f>
        <v>3.2276661631105661</v>
      </c>
      <c r="M157" s="220">
        <f>VLOOKUP(A157,'[1]981800D'!$A$8:$O$304,13,FALSE)</f>
        <v>-0.17233218396898484</v>
      </c>
    </row>
    <row r="158" spans="1:13">
      <c r="A158" s="360" t="s">
        <v>461</v>
      </c>
      <c r="B158" s="359" t="s">
        <v>219</v>
      </c>
      <c r="C158" s="215" t="str">
        <f>VLOOKUP(A158,'[1]981800D'!$A$8:$M$306,3,FALSE)</f>
        <v>BLC</v>
      </c>
      <c r="D158" s="219">
        <f>VLOOKUP(A158,'[1]981800D'!$A$8:$M$306,4,FALSE)</f>
        <v>109268.83294842187</v>
      </c>
      <c r="E158" s="375">
        <f>VLOOKUP(A158,'[1]981800D'!$A$8:$O$304,5,FALSE)</f>
        <v>1.3713659783548022</v>
      </c>
      <c r="F158" s="375">
        <f>VLOOKUP(A158,'[1]981800D'!$A$8:$O$304,6,FALSE)</f>
        <v>1.9660807588327296</v>
      </c>
      <c r="G158" s="375">
        <f>VLOOKUP(A158,'[1]981800D'!$A$8:$O$304,7,FALSE)</f>
        <v>0.1838015421056079</v>
      </c>
      <c r="H158" s="375">
        <f>VLOOKUP(A158,'[1]981800D'!$A$8:$O$304,8,FALSE)</f>
        <v>0.71384361857162626</v>
      </c>
      <c r="I158" s="375">
        <f>VLOOKUP(A158,'[1]981800D'!$A$8:$O$304,9,FALSE)</f>
        <v>0.11700756432563912</v>
      </c>
      <c r="J158" s="375">
        <f>VLOOKUP(A158,'[1]981800D'!$A$8:$O$304,10,FALSE)</f>
        <v>0</v>
      </c>
      <c r="K158" s="375">
        <f>VLOOKUP(A158,'[1]981800D'!$A$8:$O$304,11,FALSE)</f>
        <v>4.352099462190405</v>
      </c>
      <c r="L158" s="375">
        <f>VLOOKUP(A158,'[1]981800D'!$A$8:$O$304,12,FALSE)</f>
        <v>3.3418560457433149</v>
      </c>
      <c r="M158" s="220">
        <f>VLOOKUP(A158,'[1]981800D'!$A$8:$O$304,13,FALSE)</f>
        <v>-1.0102434164470901</v>
      </c>
    </row>
    <row r="159" spans="1:13" s="51" customFormat="1">
      <c r="A159" s="360" t="s">
        <v>462</v>
      </c>
      <c r="B159" s="359" t="s">
        <v>220</v>
      </c>
      <c r="C159" s="215" t="str">
        <f>VLOOKUP(A159,'[1]981800D'!$A$8:$M$306,3,FALSE)</f>
        <v>BLSC</v>
      </c>
      <c r="D159" s="219">
        <f>VLOOKUP(A159,'[1]981800D'!$A$8:$M$306,4,FALSE)</f>
        <v>158998.66666666666</v>
      </c>
      <c r="E159" s="375">
        <f>VLOOKUP(A159,'[1]981800D'!$A$8:$O$304,5,FALSE)</f>
        <v>1.4205641137451888</v>
      </c>
      <c r="F159" s="375">
        <f>VLOOKUP(A159,'[1]981800D'!$A$8:$O$304,6,FALSE)</f>
        <v>1.1537059010977033</v>
      </c>
      <c r="G159" s="375">
        <f>VLOOKUP(A159,'[1]981800D'!$A$8:$O$304,7,FALSE)</f>
        <v>8.9760689817105388E-2</v>
      </c>
      <c r="H159" s="375">
        <f>VLOOKUP(A159,'[1]981800D'!$A$8:$O$304,8,FALSE)</f>
        <v>0.3077082862749374</v>
      </c>
      <c r="I159" s="375">
        <f>VLOOKUP(A159,'[1]981800D'!$A$8:$O$304,9,FALSE)</f>
        <v>0.25535604072151552</v>
      </c>
      <c r="J159" s="375">
        <f>VLOOKUP(A159,'[1]981800D'!$A$8:$O$304,10,FALSE)</f>
        <v>0</v>
      </c>
      <c r="K159" s="375">
        <f>VLOOKUP(A159,'[1]981800D'!$A$8:$O$304,11,FALSE)</f>
        <v>3.2270950316564506</v>
      </c>
      <c r="L159" s="375">
        <f>VLOOKUP(A159,'[1]981800D'!$A$8:$O$304,12,FALSE)</f>
        <v>3.0524389303054957</v>
      </c>
      <c r="M159" s="220">
        <f>VLOOKUP(A159,'[1]981800D'!$A$8:$O$304,13,FALSE)</f>
        <v>-0.17465610135095488</v>
      </c>
    </row>
    <row r="160" spans="1:13">
      <c r="A160" s="360" t="s">
        <v>463</v>
      </c>
      <c r="B160" s="359" t="s">
        <v>221</v>
      </c>
      <c r="C160" s="215" t="str">
        <f>VLOOKUP(A160,'[1]981800D'!$A$8:$M$306,3,FALSE)</f>
        <v>BLS</v>
      </c>
      <c r="D160" s="219">
        <f>VLOOKUP(A160,'[1]981800D'!$A$8:$M$306,4,FALSE)</f>
        <v>48699.65665896843</v>
      </c>
      <c r="E160" s="375">
        <f>VLOOKUP(A160,'[1]981800D'!$A$8:$O$304,5,FALSE)</f>
        <v>1.8849069233241778</v>
      </c>
      <c r="F160" s="375">
        <f>VLOOKUP(A160,'[1]981800D'!$A$8:$O$304,6,FALSE)</f>
        <v>1.7452067597759591</v>
      </c>
      <c r="G160" s="375">
        <f>VLOOKUP(A160,'[1]981800D'!$A$8:$O$304,7,FALSE)</f>
        <v>0.1271035655003962</v>
      </c>
      <c r="H160" s="375">
        <f>VLOOKUP(A160,'[1]981800D'!$A$8:$O$304,8,FALSE)</f>
        <v>0.59641685875522643</v>
      </c>
      <c r="I160" s="375">
        <f>VLOOKUP(A160,'[1]981800D'!$A$8:$O$304,9,FALSE)</f>
        <v>3.866967714346696E-2</v>
      </c>
      <c r="J160" s="375">
        <f>VLOOKUP(A160,'[1]981800D'!$A$8:$O$304,10,FALSE)</f>
        <v>0</v>
      </c>
      <c r="K160" s="375">
        <f>VLOOKUP(A160,'[1]981800D'!$A$8:$O$304,11,FALSE)</f>
        <v>4.3923037844992265</v>
      </c>
      <c r="L160" s="375">
        <f>VLOOKUP(A160,'[1]981800D'!$A$8:$O$304,12,FALSE)</f>
        <v>3.4666061648488027</v>
      </c>
      <c r="M160" s="220">
        <f>VLOOKUP(A160,'[1]981800D'!$A$8:$O$304,13,FALSE)</f>
        <v>-0.92569761965042363</v>
      </c>
    </row>
    <row r="161" spans="1:13">
      <c r="A161" s="360" t="s">
        <v>464</v>
      </c>
      <c r="B161" s="359" t="s">
        <v>222</v>
      </c>
      <c r="C161" s="215" t="str">
        <f>VLOOKUP(A161,'[1]981800D'!$A$8:$M$306,3,FALSE)</f>
        <v>BL</v>
      </c>
      <c r="D161" s="219">
        <f>VLOOKUP(A161,'[1]981800D'!$A$8:$M$306,4,FALSE)</f>
        <v>67075.006928406467</v>
      </c>
      <c r="E161" s="375">
        <f>VLOOKUP(A161,'[1]981800D'!$A$8:$O$304,5,FALSE)</f>
        <v>1.6647963990400874</v>
      </c>
      <c r="F161" s="375">
        <f>VLOOKUP(A161,'[1]981800D'!$A$8:$O$304,6,FALSE)</f>
        <v>2.58213987491443</v>
      </c>
      <c r="G161" s="375">
        <f>VLOOKUP(A161,'[1]981800D'!$A$8:$O$304,7,FALSE)</f>
        <v>9.6933571798804533E-2</v>
      </c>
      <c r="H161" s="375">
        <f>VLOOKUP(A161,'[1]981800D'!$A$8:$O$304,8,FALSE)</f>
        <v>0.50421519034800177</v>
      </c>
      <c r="I161" s="375">
        <f>VLOOKUP(A161,'[1]981800D'!$A$8:$O$304,9,FALSE)</f>
        <v>3.6140286986290002E-2</v>
      </c>
      <c r="J161" s="375">
        <f>VLOOKUP(A161,'[1]981800D'!$A$8:$O$304,10,FALSE)</f>
        <v>0</v>
      </c>
      <c r="K161" s="375">
        <f>VLOOKUP(A161,'[1]981800D'!$A$8:$O$304,11,FALSE)</f>
        <v>4.8842253230876134</v>
      </c>
      <c r="L161" s="375">
        <f>VLOOKUP(A161,'[1]981800D'!$A$8:$O$304,12,FALSE)</f>
        <v>3.3044761402198453</v>
      </c>
      <c r="M161" s="220">
        <f>VLOOKUP(A161,'[1]981800D'!$A$8:$O$304,13,FALSE)</f>
        <v>-1.5797491828677677</v>
      </c>
    </row>
    <row r="162" spans="1:13">
      <c r="A162" s="360" t="s">
        <v>465</v>
      </c>
      <c r="B162" s="359" t="s">
        <v>223</v>
      </c>
      <c r="C162" s="215" t="str">
        <f>VLOOKUP(A162,'[1]981800D'!$A$8:$M$306,3,FALSE)</f>
        <v>BLSC</v>
      </c>
      <c r="D162" s="219">
        <f>VLOOKUP(A162,'[1]981800D'!$A$8:$M$306,4,FALSE)</f>
        <v>153994.21247113164</v>
      </c>
      <c r="E162" s="375">
        <f>VLOOKUP(A162,'[1]981800D'!$A$8:$O$304,5,FALSE)</f>
        <v>1.4305144100223677</v>
      </c>
      <c r="F162" s="375">
        <f>VLOOKUP(A162,'[1]981800D'!$A$8:$O$304,6,FALSE)</f>
        <v>1.2912209933686658</v>
      </c>
      <c r="G162" s="375">
        <f>VLOOKUP(A162,'[1]981800D'!$A$8:$O$304,7,FALSE)</f>
        <v>9.0388851481086524E-2</v>
      </c>
      <c r="H162" s="375">
        <f>VLOOKUP(A162,'[1]981800D'!$A$8:$O$304,8,FALSE)</f>
        <v>0.30027620450131187</v>
      </c>
      <c r="I162" s="375">
        <f>VLOOKUP(A162,'[1]981800D'!$A$8:$O$304,9,FALSE)</f>
        <v>0.15197649070342376</v>
      </c>
      <c r="J162" s="375">
        <f>VLOOKUP(A162,'[1]981800D'!$A$8:$O$304,10,FALSE)</f>
        <v>8.6082650687181281E-2</v>
      </c>
      <c r="K162" s="375">
        <f>VLOOKUP(A162,'[1]981800D'!$A$8:$O$304,11,FALSE)</f>
        <v>3.3504596007640366</v>
      </c>
      <c r="L162" s="375">
        <f>VLOOKUP(A162,'[1]981800D'!$A$8:$O$304,12,FALSE)</f>
        <v>3.3284388534802014</v>
      </c>
      <c r="M162" s="220">
        <f>VLOOKUP(A162,'[1]981800D'!$A$8:$O$304,13,FALSE)</f>
        <v>-2.2020747283835067E-2</v>
      </c>
    </row>
    <row r="163" spans="1:13">
      <c r="A163" s="360" t="s">
        <v>466</v>
      </c>
      <c r="B163" s="359" t="s">
        <v>224</v>
      </c>
      <c r="C163" s="215" t="str">
        <f>VLOOKUP(A163,'[1]981800D'!$A$8:$M$306,3,FALSE)</f>
        <v>BLC</v>
      </c>
      <c r="D163" s="219">
        <f>VLOOKUP(A163,'[1]981800D'!$A$8:$M$306,4,FALSE)</f>
        <v>75732.992301770602</v>
      </c>
      <c r="E163" s="375">
        <f>VLOOKUP(A163,'[1]981800D'!$A$8:$O$304,5,FALSE)</f>
        <v>1.2068619926676674</v>
      </c>
      <c r="F163" s="375">
        <f>VLOOKUP(A163,'[1]981800D'!$A$8:$O$304,6,FALSE)</f>
        <v>1.70389715338084</v>
      </c>
      <c r="G163" s="375">
        <f>VLOOKUP(A163,'[1]981800D'!$A$8:$O$304,7,FALSE)</f>
        <v>0.67885037204317655</v>
      </c>
      <c r="H163" s="375">
        <f>VLOOKUP(A163,'[1]981800D'!$A$8:$O$304,8,FALSE)</f>
        <v>0.67971418711256315</v>
      </c>
      <c r="I163" s="375">
        <f>VLOOKUP(A163,'[1]981800D'!$A$8:$O$304,9,FALSE)</f>
        <v>8.4454605656067078E-2</v>
      </c>
      <c r="J163" s="375">
        <f>VLOOKUP(A163,'[1]981800D'!$A$8:$O$304,10,FALSE)</f>
        <v>0</v>
      </c>
      <c r="K163" s="375">
        <f>VLOOKUP(A163,'[1]981800D'!$A$8:$O$304,11,FALSE)</f>
        <v>4.3537783108603145</v>
      </c>
      <c r="L163" s="375">
        <f>VLOOKUP(A163,'[1]981800D'!$A$8:$O$304,12,FALSE)</f>
        <v>3.3114497708040083</v>
      </c>
      <c r="M163" s="220">
        <f>VLOOKUP(A163,'[1]981800D'!$A$8:$O$304,13,FALSE)</f>
        <v>-1.0423285400563058</v>
      </c>
    </row>
    <row r="164" spans="1:13">
      <c r="A164" s="360" t="s">
        <v>467</v>
      </c>
      <c r="B164" s="359" t="s">
        <v>225</v>
      </c>
      <c r="C164" s="215" t="str">
        <f>VLOOKUP(A164,'[1]981800D'!$A$8:$M$306,3,FALSE)</f>
        <v>BLSC</v>
      </c>
      <c r="D164" s="219">
        <f>VLOOKUP(A164,'[1]981800D'!$A$8:$M$306,4,FALSE)</f>
        <v>139653.26943802927</v>
      </c>
      <c r="E164" s="375">
        <f>VLOOKUP(A164,'[1]981800D'!$A$8:$O$304,5,FALSE)</f>
        <v>2.0130164594875319</v>
      </c>
      <c r="F164" s="375">
        <f>VLOOKUP(A164,'[1]981800D'!$A$8:$O$304,6,FALSE)</f>
        <v>1.1442895726183657</v>
      </c>
      <c r="G164" s="375">
        <f>VLOOKUP(A164,'[1]981800D'!$A$8:$O$304,7,FALSE)</f>
        <v>0.17117658681530504</v>
      </c>
      <c r="H164" s="375">
        <f>VLOOKUP(A164,'[1]981800D'!$A$8:$O$304,8,FALSE)</f>
        <v>0.2530089018122067</v>
      </c>
      <c r="I164" s="375">
        <f>VLOOKUP(A164,'[1]981800D'!$A$8:$O$304,9,FALSE)</f>
        <v>2.9752257263434634E-3</v>
      </c>
      <c r="J164" s="375">
        <f>VLOOKUP(A164,'[1]981800D'!$A$8:$O$304,10,FALSE)</f>
        <v>0</v>
      </c>
      <c r="K164" s="375">
        <f>VLOOKUP(A164,'[1]981800D'!$A$8:$O$304,11,FALSE)</f>
        <v>3.5844667464597526</v>
      </c>
      <c r="L164" s="375">
        <f>VLOOKUP(A164,'[1]981800D'!$A$8:$O$304,12,FALSE)</f>
        <v>3.2284944836187468</v>
      </c>
      <c r="M164" s="220">
        <f>VLOOKUP(A164,'[1]981800D'!$A$8:$O$304,13,FALSE)</f>
        <v>-0.35597226284100608</v>
      </c>
    </row>
    <row r="165" spans="1:13">
      <c r="A165" s="360" t="s">
        <v>468</v>
      </c>
      <c r="B165" s="359" t="s">
        <v>226</v>
      </c>
      <c r="C165" s="215" t="str">
        <f>VLOOKUP(A165,'[1]981800D'!$A$8:$M$306,3,FALSE)</f>
        <v>BL</v>
      </c>
      <c r="D165" s="219">
        <f>VLOOKUP(A165,'[1]981800D'!$A$8:$M$306,4,FALSE)</f>
        <v>84458.288683602761</v>
      </c>
      <c r="E165" s="375">
        <f>VLOOKUP(A165,'[1]981800D'!$A$8:$O$304,5,FALSE)</f>
        <v>1.6594947894937768</v>
      </c>
      <c r="F165" s="375">
        <f>VLOOKUP(A165,'[1]981800D'!$A$8:$O$304,6,FALSE)</f>
        <v>1.8463482084532814</v>
      </c>
      <c r="G165" s="375">
        <f>VLOOKUP(A165,'[1]981800D'!$A$8:$O$304,7,FALSE)</f>
        <v>1.2658793076014212E-2</v>
      </c>
      <c r="H165" s="375">
        <f>VLOOKUP(A165,'[1]981800D'!$A$8:$O$304,8,FALSE)</f>
        <v>0.40226825105676206</v>
      </c>
      <c r="I165" s="375">
        <f>VLOOKUP(A165,'[1]981800D'!$A$8:$O$304,9,FALSE)</f>
        <v>1.3750219405350867E-2</v>
      </c>
      <c r="J165" s="375">
        <f>VLOOKUP(A165,'[1]981800D'!$A$8:$O$304,10,FALSE)</f>
        <v>0</v>
      </c>
      <c r="K165" s="375">
        <f>VLOOKUP(A165,'[1]981800D'!$A$8:$O$304,11,FALSE)</f>
        <v>3.934520261485186</v>
      </c>
      <c r="L165" s="375">
        <f>VLOOKUP(A165,'[1]981800D'!$A$8:$O$304,12,FALSE)</f>
        <v>3.1451413963064545</v>
      </c>
      <c r="M165" s="220">
        <f>VLOOKUP(A165,'[1]981800D'!$A$8:$O$304,13,FALSE)</f>
        <v>-0.78937886517873146</v>
      </c>
    </row>
    <row r="166" spans="1:13">
      <c r="A166" s="360" t="s">
        <v>469</v>
      </c>
      <c r="B166" s="359" t="s">
        <v>227</v>
      </c>
      <c r="C166" s="215" t="str">
        <f>VLOOKUP(A166,'[1]981800D'!$A$8:$M$306,3,FALSE)</f>
        <v>BL</v>
      </c>
      <c r="D166" s="219">
        <f>VLOOKUP(A166,'[1]981800D'!$A$8:$M$306,4,FALSE)</f>
        <v>86483.394919168597</v>
      </c>
      <c r="E166" s="375">
        <f>VLOOKUP(A166,'[1]981800D'!$A$8:$O$304,5,FALSE)</f>
        <v>1.3928582488301562</v>
      </c>
      <c r="F166" s="375">
        <f>VLOOKUP(A166,'[1]981800D'!$A$8:$O$304,6,FALSE)</f>
        <v>1.9387402651886074</v>
      </c>
      <c r="G166" s="375">
        <f>VLOOKUP(A166,'[1]981800D'!$A$8:$O$304,7,FALSE)</f>
        <v>6.9684475333475215E-2</v>
      </c>
      <c r="H166" s="375">
        <f>VLOOKUP(A166,'[1]981800D'!$A$8:$O$304,8,FALSE)</f>
        <v>0.36970768122463266</v>
      </c>
      <c r="I166" s="375">
        <f>VLOOKUP(A166,'[1]981800D'!$A$8:$O$304,9,FALSE)</f>
        <v>9.630287996654498E-3</v>
      </c>
      <c r="J166" s="375">
        <f>VLOOKUP(A166,'[1]981800D'!$A$8:$O$304,10,FALSE)</f>
        <v>0</v>
      </c>
      <c r="K166" s="375">
        <f>VLOOKUP(A166,'[1]981800D'!$A$8:$O$304,11,FALSE)</f>
        <v>3.7806209585735258</v>
      </c>
      <c r="L166" s="375">
        <f>VLOOKUP(A166,'[1]981800D'!$A$8:$O$304,12,FALSE)</f>
        <v>3.279706818460391</v>
      </c>
      <c r="M166" s="220">
        <f>VLOOKUP(A166,'[1]981800D'!$A$8:$O$304,13,FALSE)</f>
        <v>-0.50091414011313451</v>
      </c>
    </row>
    <row r="167" spans="1:13">
      <c r="A167" s="360" t="s">
        <v>470</v>
      </c>
      <c r="B167" s="159" t="s">
        <v>634</v>
      </c>
      <c r="C167" s="215" t="str">
        <f>VLOOKUP(A167,'[1]981800D'!$A$8:$M$306,3,FALSE)</f>
        <v>BL</v>
      </c>
      <c r="D167" s="219">
        <f>VLOOKUP(A167,'[1]981800D'!$A$8:$M$306,4,FALSE)</f>
        <v>40549.702078521936</v>
      </c>
      <c r="E167" s="375">
        <f>VLOOKUP(A167,'[1]981800D'!$A$8:$O$304,5,FALSE)</f>
        <v>1.6886104333740122</v>
      </c>
      <c r="F167" s="375">
        <f>VLOOKUP(A167,'[1]981800D'!$A$8:$O$304,6,FALSE)</f>
        <v>1.9726860100007857</v>
      </c>
      <c r="G167" s="375">
        <f>VLOOKUP(A167,'[1]981800D'!$A$8:$O$304,7,FALSE)</f>
        <v>0.11987658973639456</v>
      </c>
      <c r="H167" s="375">
        <f>VLOOKUP(A167,'[1]981800D'!$A$8:$O$304,8,FALSE)</f>
        <v>0.32616044427131052</v>
      </c>
      <c r="I167" s="375">
        <f>VLOOKUP(A167,'[1]981800D'!$A$8:$O$304,9,FALSE)</f>
        <v>4.9322187278395442E-3</v>
      </c>
      <c r="J167" s="375">
        <f>VLOOKUP(A167,'[1]981800D'!$A$8:$O$304,10,FALSE)</f>
        <v>0</v>
      </c>
      <c r="K167" s="375">
        <f>VLOOKUP(A167,'[1]981800D'!$A$8:$O$304,11,FALSE)</f>
        <v>4.1122656961103417</v>
      </c>
      <c r="L167" s="375">
        <f>VLOOKUP(A167,'[1]981800D'!$A$8:$O$304,12,FALSE)</f>
        <v>3.283474678609851</v>
      </c>
      <c r="M167" s="220">
        <f>VLOOKUP(A167,'[1]981800D'!$A$8:$O$304,13,FALSE)</f>
        <v>-0.82879101750049111</v>
      </c>
    </row>
    <row r="168" spans="1:13">
      <c r="A168" s="360" t="s">
        <v>471</v>
      </c>
      <c r="B168" s="359" t="s">
        <v>228</v>
      </c>
      <c r="C168" s="215" t="str">
        <f>VLOOKUP(A168,'[1]981800D'!$A$8:$M$306,3,FALSE)</f>
        <v>BL</v>
      </c>
      <c r="D168" s="219">
        <f>VLOOKUP(A168,'[1]981800D'!$A$8:$M$306,4,FALSE)</f>
        <v>60287.08622016936</v>
      </c>
      <c r="E168" s="375">
        <f>VLOOKUP(A168,'[1]981800D'!$A$8:$O$304,5,FALSE)</f>
        <v>1.5812180680264465</v>
      </c>
      <c r="F168" s="375">
        <f>VLOOKUP(A168,'[1]981800D'!$A$8:$O$304,6,FALSE)</f>
        <v>1.6285975348258286</v>
      </c>
      <c r="G168" s="375">
        <f>VLOOKUP(A168,'[1]981800D'!$A$8:$O$304,7,FALSE)</f>
        <v>5.3294995685578085E-2</v>
      </c>
      <c r="H168" s="375">
        <f>VLOOKUP(A168,'[1]981800D'!$A$8:$O$304,8,FALSE)</f>
        <v>0.3896666744550788</v>
      </c>
      <c r="I168" s="375">
        <f>VLOOKUP(A168,'[1]981800D'!$A$8:$O$304,9,FALSE)</f>
        <v>4.9761900733499608E-3</v>
      </c>
      <c r="J168" s="375">
        <f>VLOOKUP(A168,'[1]981800D'!$A$8:$O$304,10,FALSE)</f>
        <v>0</v>
      </c>
      <c r="K168" s="375">
        <f>VLOOKUP(A168,'[1]981800D'!$A$8:$O$304,11,FALSE)</f>
        <v>3.6577534630662818</v>
      </c>
      <c r="L168" s="375">
        <f>VLOOKUP(A168,'[1]981800D'!$A$8:$O$304,12,FALSE)</f>
        <v>3.1716726083210403</v>
      </c>
      <c r="M168" s="220">
        <f>VLOOKUP(A168,'[1]981800D'!$A$8:$O$304,13,FALSE)</f>
        <v>-0.48608085474524171</v>
      </c>
    </row>
    <row r="169" spans="1:13">
      <c r="A169" s="360" t="s">
        <v>472</v>
      </c>
      <c r="B169" s="359" t="s">
        <v>229</v>
      </c>
      <c r="C169" s="215" t="str">
        <f>VLOOKUP(A169,'[1]981800D'!$A$8:$M$306,3,FALSE)</f>
        <v>BL</v>
      </c>
      <c r="D169" s="219">
        <f>VLOOKUP(A169,'[1]981800D'!$A$8:$M$306,4,FALSE)</f>
        <v>8755</v>
      </c>
      <c r="E169" s="375">
        <f>VLOOKUP(A169,'[1]981800D'!$A$8:$O$304,5,FALSE)</f>
        <v>2.2359428897772702</v>
      </c>
      <c r="F169" s="375">
        <f>VLOOKUP(A169,'[1]981800D'!$A$8:$O$304,6,FALSE)</f>
        <v>5.6520776699029129</v>
      </c>
      <c r="G169" s="375">
        <f>VLOOKUP(A169,'[1]981800D'!$A$8:$O$304,7,FALSE)</f>
        <v>0.38000685322672761</v>
      </c>
      <c r="H169" s="375">
        <f>VLOOKUP(A169,'[1]981800D'!$A$8:$O$304,8,FALSE)</f>
        <v>2.0050648954882924</v>
      </c>
      <c r="I169" s="375">
        <f>VLOOKUP(A169,'[1]981800D'!$A$8:$O$304,9,FALSE)</f>
        <v>0</v>
      </c>
      <c r="J169" s="375">
        <f>VLOOKUP(A169,'[1]981800D'!$A$8:$O$304,10,FALSE)</f>
        <v>0</v>
      </c>
      <c r="K169" s="375">
        <f>VLOOKUP(A169,'[1]981800D'!$A$8:$O$304,11,FALSE)</f>
        <v>10.273092308395203</v>
      </c>
      <c r="L169" s="375">
        <f>VLOOKUP(A169,'[1]981800D'!$A$8:$O$304,12,FALSE)</f>
        <v>4.7685105653912059</v>
      </c>
      <c r="M169" s="220">
        <f>VLOOKUP(A169,'[1]981800D'!$A$8:$O$304,13,FALSE)</f>
        <v>-5.5045817430039978</v>
      </c>
    </row>
    <row r="170" spans="1:13">
      <c r="A170" s="360" t="s">
        <v>473</v>
      </c>
      <c r="B170" s="359" t="s">
        <v>230</v>
      </c>
      <c r="C170" s="215" t="str">
        <f>VLOOKUP(A170,'[1]981800D'!$A$8:$M$306,3,FALSE)</f>
        <v>BLS</v>
      </c>
      <c r="D170" s="219">
        <f>VLOOKUP(A170,'[1]981800D'!$A$8:$M$306,4,FALSE)</f>
        <v>190546.67744418784</v>
      </c>
      <c r="E170" s="375">
        <f>VLOOKUP(A170,'[1]981800D'!$A$8:$O$304,5,FALSE)</f>
        <v>1.6779172131912308</v>
      </c>
      <c r="F170" s="375">
        <f>VLOOKUP(A170,'[1]981800D'!$A$8:$O$304,6,FALSE)</f>
        <v>1.7343802811612894</v>
      </c>
      <c r="G170" s="375">
        <f>VLOOKUP(A170,'[1]981800D'!$A$8:$O$304,7,FALSE)</f>
        <v>8.3414207023659731E-2</v>
      </c>
      <c r="H170" s="375">
        <f>VLOOKUP(A170,'[1]981800D'!$A$8:$O$304,8,FALSE)</f>
        <v>0.38051546182030588</v>
      </c>
      <c r="I170" s="375">
        <f>VLOOKUP(A170,'[1]981800D'!$A$8:$O$304,9,FALSE)</f>
        <v>1.7784198840163849E-2</v>
      </c>
      <c r="J170" s="375">
        <f>VLOOKUP(A170,'[1]981800D'!$A$8:$O$304,10,FALSE)</f>
        <v>0</v>
      </c>
      <c r="K170" s="375">
        <f>VLOOKUP(A170,'[1]981800D'!$A$8:$O$304,11,FALSE)</f>
        <v>3.8940113620366494</v>
      </c>
      <c r="L170" s="375">
        <f>VLOOKUP(A170,'[1]981800D'!$A$8:$O$304,12,FALSE)</f>
        <v>2.8236356950259243</v>
      </c>
      <c r="M170" s="220">
        <f>VLOOKUP(A170,'[1]981800D'!$A$8:$O$304,13,FALSE)</f>
        <v>-1.0703756670107254</v>
      </c>
    </row>
    <row r="171" spans="1:13">
      <c r="A171" s="360" t="s">
        <v>474</v>
      </c>
      <c r="B171" s="359" t="s">
        <v>231</v>
      </c>
      <c r="C171" s="215" t="str">
        <f>VLOOKUP(A171,'[1]981800D'!$A$8:$M$306,3,FALSE)</f>
        <v>BL</v>
      </c>
      <c r="D171" s="219">
        <f>VLOOKUP(A171,'[1]981800D'!$A$8:$M$306,4,FALSE)</f>
        <v>44229.145496535792</v>
      </c>
      <c r="E171" s="375">
        <f>VLOOKUP(A171,'[1]981800D'!$A$8:$O$304,5,FALSE)</f>
        <v>1.5769686658580797</v>
      </c>
      <c r="F171" s="375">
        <f>VLOOKUP(A171,'[1]981800D'!$A$8:$O$304,6,FALSE)</f>
        <v>2.3043993986923921</v>
      </c>
      <c r="G171" s="375">
        <f>VLOOKUP(A171,'[1]981800D'!$A$8:$O$304,7,FALSE)</f>
        <v>0.11477544580089893</v>
      </c>
      <c r="H171" s="375">
        <f>VLOOKUP(A171,'[1]981800D'!$A$8:$O$304,8,FALSE)</f>
        <v>0.70888082634620397</v>
      </c>
      <c r="I171" s="375">
        <f>VLOOKUP(A171,'[1]981800D'!$A$8:$O$304,9,FALSE)</f>
        <v>4.8214039412744158E-2</v>
      </c>
      <c r="J171" s="375">
        <f>VLOOKUP(A171,'[1]981800D'!$A$8:$O$304,10,FALSE)</f>
        <v>0.22878175415490506</v>
      </c>
      <c r="K171" s="375">
        <f>VLOOKUP(A171,'[1]981800D'!$A$8:$O$304,11,FALSE)</f>
        <v>4.9820201302652238</v>
      </c>
      <c r="L171" s="375">
        <f>VLOOKUP(A171,'[1]981800D'!$A$8:$O$304,12,FALSE)</f>
        <v>3.3062250775668605</v>
      </c>
      <c r="M171" s="220">
        <f>VLOOKUP(A171,'[1]981800D'!$A$8:$O$304,13,FALSE)</f>
        <v>-1.6757950526983632</v>
      </c>
    </row>
    <row r="172" spans="1:13">
      <c r="A172" s="360" t="s">
        <v>475</v>
      </c>
      <c r="B172" s="359" t="s">
        <v>232</v>
      </c>
      <c r="C172" s="215" t="str">
        <f>VLOOKUP(A172,'[1]981800D'!$A$8:$M$306,3,FALSE)</f>
        <v>BL</v>
      </c>
      <c r="D172" s="219">
        <f>VLOOKUP(A172,'[1]981800D'!$A$8:$M$306,4,FALSE)</f>
        <v>29768.434949961505</v>
      </c>
      <c r="E172" s="375">
        <f>VLOOKUP(A172,'[1]981800D'!$A$8:$O$304,5,FALSE)</f>
        <v>1.8265481571805076</v>
      </c>
      <c r="F172" s="375">
        <f>VLOOKUP(A172,'[1]981800D'!$A$8:$O$304,6,FALSE)</f>
        <v>3.1537170213283718</v>
      </c>
      <c r="G172" s="375">
        <f>VLOOKUP(A172,'[1]981800D'!$A$8:$O$304,7,FALSE)</f>
        <v>0.14948451295743226</v>
      </c>
      <c r="H172" s="375">
        <f>VLOOKUP(A172,'[1]981800D'!$A$8:$O$304,8,FALSE)</f>
        <v>0.85536159394341726</v>
      </c>
      <c r="I172" s="375">
        <f>VLOOKUP(A172,'[1]981800D'!$A$8:$O$304,9,FALSE)</f>
        <v>1.73015477926785E-2</v>
      </c>
      <c r="J172" s="375">
        <f>VLOOKUP(A172,'[1]981800D'!$A$8:$O$304,10,FALSE)</f>
        <v>0</v>
      </c>
      <c r="K172" s="375">
        <f>VLOOKUP(A172,'[1]981800D'!$A$8:$O$304,11,FALSE)</f>
        <v>6.002412833202408</v>
      </c>
      <c r="L172" s="375">
        <f>VLOOKUP(A172,'[1]981800D'!$A$8:$O$304,12,FALSE)</f>
        <v>3.0399444966493618</v>
      </c>
      <c r="M172" s="220">
        <f>VLOOKUP(A172,'[1]981800D'!$A$8:$O$304,13,FALSE)</f>
        <v>-2.9624683365530466</v>
      </c>
    </row>
    <row r="173" spans="1:13">
      <c r="A173" s="360" t="s">
        <v>476</v>
      </c>
      <c r="B173" s="359" t="s">
        <v>233</v>
      </c>
      <c r="C173" s="215" t="str">
        <f>VLOOKUP(A173,'[1]981800D'!$A$8:$M$306,3,FALSE)</f>
        <v>BLC</v>
      </c>
      <c r="D173" s="219">
        <f>VLOOKUP(A173,'[1]981800D'!$A$8:$M$306,4,FALSE)</f>
        <v>254371.96333591529</v>
      </c>
      <c r="E173" s="375">
        <f>VLOOKUP(A173,'[1]981800D'!$A$8:$O$304,5,FALSE)</f>
        <v>1.590342028870418</v>
      </c>
      <c r="F173" s="375">
        <f>VLOOKUP(A173,'[1]981800D'!$A$8:$O$304,6,FALSE)</f>
        <v>1.3931618547126052</v>
      </c>
      <c r="G173" s="375">
        <f>VLOOKUP(A173,'[1]981800D'!$A$8:$O$304,7,FALSE)</f>
        <v>0.21640649897650685</v>
      </c>
      <c r="H173" s="375">
        <f>VLOOKUP(A173,'[1]981800D'!$A$8:$O$304,8,FALSE)</f>
        <v>0.61897362153598789</v>
      </c>
      <c r="I173" s="375">
        <f>VLOOKUP(A173,'[1]981800D'!$A$8:$O$304,9,FALSE)</f>
        <v>9.8416253198271769E-2</v>
      </c>
      <c r="J173" s="375">
        <f>VLOOKUP(A173,'[1]981800D'!$A$8:$O$304,10,FALSE)</f>
        <v>4.7013938888189818E-2</v>
      </c>
      <c r="K173" s="375">
        <f>VLOOKUP(A173,'[1]981800D'!$A$8:$O$304,11,FALSE)</f>
        <v>3.9643141961819794</v>
      </c>
      <c r="L173" s="375">
        <f>VLOOKUP(A173,'[1]981800D'!$A$8:$O$304,12,FALSE)</f>
        <v>3.3089616047365609</v>
      </c>
      <c r="M173" s="220">
        <f>VLOOKUP(A173,'[1]981800D'!$A$8:$O$304,13,FALSE)</f>
        <v>-0.65535259144541835</v>
      </c>
    </row>
    <row r="174" spans="1:13" s="51" customFormat="1">
      <c r="A174" s="360" t="s">
        <v>477</v>
      </c>
      <c r="B174" s="359" t="s">
        <v>234</v>
      </c>
      <c r="C174" s="215" t="str">
        <f>VLOOKUP(A174,'[1]981800D'!$A$8:$M$306,3,FALSE)</f>
        <v>BL</v>
      </c>
      <c r="D174" s="219">
        <f>VLOOKUP(A174,'[1]981800D'!$A$8:$M$306,4,FALSE)</f>
        <v>1563501.0692840647</v>
      </c>
      <c r="E174" s="375">
        <f>VLOOKUP(A174,'[1]981800D'!$A$8:$O$304,5,FALSE)</f>
        <v>1.2327479145578539</v>
      </c>
      <c r="F174" s="375">
        <f>VLOOKUP(A174,'[1]981800D'!$A$8:$O$304,6,FALSE)</f>
        <v>1.8147622089340978</v>
      </c>
      <c r="G174" s="375">
        <f>VLOOKUP(A174,'[1]981800D'!$A$8:$O$304,7,FALSE)</f>
        <v>0.2231973741737969</v>
      </c>
      <c r="H174" s="375">
        <f>VLOOKUP(A174,'[1]981800D'!$A$8:$O$304,8,FALSE)</f>
        <v>0.34758753885546761</v>
      </c>
      <c r="I174" s="375">
        <f>VLOOKUP(A174,'[1]981800D'!$A$8:$O$304,9,FALSE)</f>
        <v>0.16335478583110208</v>
      </c>
      <c r="J174" s="375">
        <f>VLOOKUP(A174,'[1]981800D'!$A$8:$O$304,10,FALSE)</f>
        <v>6.2192850184057069E-2</v>
      </c>
      <c r="K174" s="375">
        <f>VLOOKUP(A174,'[1]981800D'!$A$8:$O$304,11,FALSE)</f>
        <v>3.843842672536375</v>
      </c>
      <c r="L174" s="375">
        <f>VLOOKUP(A174,'[1]981800D'!$A$8:$O$304,12,FALSE)</f>
        <v>3.4602397058016137</v>
      </c>
      <c r="M174" s="220">
        <f>VLOOKUP(A174,'[1]981800D'!$A$8:$O$304,13,FALSE)</f>
        <v>-0.38360296673476146</v>
      </c>
    </row>
    <row r="175" spans="1:13">
      <c r="A175" s="360" t="s">
        <v>478</v>
      </c>
      <c r="B175" s="359" t="s">
        <v>235</v>
      </c>
      <c r="C175" s="215" t="str">
        <f>VLOOKUP(A175,'[1]981800D'!$A$8:$M$306,3,FALSE)</f>
        <v>BLS</v>
      </c>
      <c r="D175" s="219">
        <f>VLOOKUP(A175,'[1]981800D'!$A$8:$M$306,4,FALSE)</f>
        <v>3859058.3056197073</v>
      </c>
      <c r="E175" s="375">
        <f>VLOOKUP(A175,'[1]981800D'!$A$8:$O$304,5,FALSE)</f>
        <v>1.2869716095627193</v>
      </c>
      <c r="F175" s="375">
        <f>VLOOKUP(A175,'[1]981800D'!$A$8:$O$304,6,FALSE)</f>
        <v>1.6177083561628574</v>
      </c>
      <c r="G175" s="375">
        <f>VLOOKUP(A175,'[1]981800D'!$A$8:$O$304,7,FALSE)</f>
        <v>0.1003239173931742</v>
      </c>
      <c r="H175" s="375">
        <f>VLOOKUP(A175,'[1]981800D'!$A$8:$O$304,8,FALSE)</f>
        <v>0.31298318695073168</v>
      </c>
      <c r="I175" s="375">
        <f>VLOOKUP(A175,'[1]981800D'!$A$8:$O$304,9,FALSE)</f>
        <v>0.14164203987671797</v>
      </c>
      <c r="J175" s="375">
        <f>VLOOKUP(A175,'[1]981800D'!$A$8:$O$304,10,FALSE)</f>
        <v>2.7198205335903897E-3</v>
      </c>
      <c r="K175" s="375">
        <f>VLOOKUP(A175,'[1]981800D'!$A$8:$O$304,11,FALSE)</f>
        <v>3.4623489304797905</v>
      </c>
      <c r="L175" s="375">
        <f>VLOOKUP(A175,'[1]981800D'!$A$8:$O$304,12,FALSE)</f>
        <v>3.2889567285150951</v>
      </c>
      <c r="M175" s="220">
        <f>VLOOKUP(A175,'[1]981800D'!$A$8:$O$304,13,FALSE)</f>
        <v>-0.17339220196469537</v>
      </c>
    </row>
    <row r="176" spans="1:13">
      <c r="A176" s="360" t="s">
        <v>479</v>
      </c>
      <c r="B176" s="359" t="s">
        <v>236</v>
      </c>
      <c r="C176" s="215" t="str">
        <f>VLOOKUP(A176,'[1]981800D'!$A$8:$M$306,3,FALSE)</f>
        <v>BL</v>
      </c>
      <c r="D176" s="219">
        <f>VLOOKUP(A176,'[1]981800D'!$A$8:$M$306,4,FALSE)</f>
        <v>11276.45365349858</v>
      </c>
      <c r="E176" s="375">
        <f>VLOOKUP(A176,'[1]981800D'!$A$8:$O$304,5,FALSE)</f>
        <v>2.7989260604292672</v>
      </c>
      <c r="F176" s="375">
        <f>VLOOKUP(A176,'[1]981800D'!$A$8:$O$304,6,FALSE)</f>
        <v>2.084123317680513</v>
      </c>
      <c r="G176" s="375">
        <f>VLOOKUP(A176,'[1]981800D'!$A$8:$O$304,7,FALSE)</f>
        <v>0</v>
      </c>
      <c r="H176" s="375">
        <f>VLOOKUP(A176,'[1]981800D'!$A$8:$O$304,8,FALSE)</f>
        <v>0.72715062553873078</v>
      </c>
      <c r="I176" s="375">
        <f>VLOOKUP(A176,'[1]981800D'!$A$8:$O$304,9,FALSE)</f>
        <v>0</v>
      </c>
      <c r="J176" s="375">
        <f>VLOOKUP(A176,'[1]981800D'!$A$8:$O$304,10,FALSE)</f>
        <v>0</v>
      </c>
      <c r="K176" s="375">
        <f>VLOOKUP(A176,'[1]981800D'!$A$8:$O$304,11,FALSE)</f>
        <v>5.6102000036485107</v>
      </c>
      <c r="L176" s="375">
        <f>VLOOKUP(A176,'[1]981800D'!$A$8:$O$304,12,FALSE)</f>
        <v>3.5560878652269139</v>
      </c>
      <c r="M176" s="220">
        <f>VLOOKUP(A176,'[1]981800D'!$A$8:$O$304,13,FALSE)</f>
        <v>-2.0541121384215972</v>
      </c>
    </row>
    <row r="177" spans="1:13">
      <c r="A177" s="360" t="s">
        <v>480</v>
      </c>
      <c r="B177" s="359" t="s">
        <v>237</v>
      </c>
      <c r="C177" s="215" t="str">
        <f>VLOOKUP(A177,'[1]981800D'!$A$8:$M$306,3,FALSE)</f>
        <v>BLS</v>
      </c>
      <c r="D177" s="219">
        <f>VLOOKUP(A177,'[1]981800D'!$A$8:$M$306,4,FALSE)</f>
        <v>628569.70410534472</v>
      </c>
      <c r="E177" s="375">
        <f>VLOOKUP(A177,'[1]981800D'!$A$8:$O$304,5,FALSE)</f>
        <v>1.4728264723198972</v>
      </c>
      <c r="F177" s="375">
        <f>VLOOKUP(A177,'[1]981800D'!$A$8:$O$304,6,FALSE)</f>
        <v>1.6679990301014906</v>
      </c>
      <c r="G177" s="375">
        <f>VLOOKUP(A177,'[1]981800D'!$A$8:$O$304,7,FALSE)</f>
        <v>0.19024946586938837</v>
      </c>
      <c r="H177" s="375">
        <f>VLOOKUP(A177,'[1]981800D'!$A$8:$O$304,8,FALSE)</f>
        <v>0.31848123364462078</v>
      </c>
      <c r="I177" s="375">
        <f>VLOOKUP(A177,'[1]981800D'!$A$8:$O$304,9,FALSE)</f>
        <v>9.5624103075873948E-2</v>
      </c>
      <c r="J177" s="375">
        <f>VLOOKUP(A177,'[1]981800D'!$A$8:$O$304,10,FALSE)</f>
        <v>2.0866673285938352E-2</v>
      </c>
      <c r="K177" s="375">
        <f>VLOOKUP(A177,'[1]981800D'!$A$8:$O$304,11,FALSE)</f>
        <v>3.7660469782972088</v>
      </c>
      <c r="L177" s="375">
        <f>VLOOKUP(A177,'[1]981800D'!$A$8:$O$304,12,FALSE)</f>
        <v>3.2690708231391641</v>
      </c>
      <c r="M177" s="220">
        <f>VLOOKUP(A177,'[1]981800D'!$A$8:$O$304,13,FALSE)</f>
        <v>-0.49697615515804455</v>
      </c>
    </row>
    <row r="178" spans="1:13">
      <c r="A178" s="360" t="s">
        <v>481</v>
      </c>
      <c r="B178" s="359" t="s">
        <v>238</v>
      </c>
      <c r="C178" s="215" t="str">
        <f>VLOOKUP(A178,'[1]981800D'!$A$8:$M$306,3,FALSE)</f>
        <v>BLS</v>
      </c>
      <c r="D178" s="219">
        <f>VLOOKUP(A178,'[1]981800D'!$A$8:$M$306,4,FALSE)</f>
        <v>940786.64471985539</v>
      </c>
      <c r="E178" s="375">
        <f>VLOOKUP(A178,'[1]981800D'!$A$8:$O$304,5,FALSE)</f>
        <v>1.7181619329655067</v>
      </c>
      <c r="F178" s="375">
        <f>VLOOKUP(A178,'[1]981800D'!$A$8:$O$304,6,FALSE)</f>
        <v>1.4957265474564849</v>
      </c>
      <c r="G178" s="375">
        <f>VLOOKUP(A178,'[1]981800D'!$A$8:$O$304,7,FALSE)</f>
        <v>0.14780310794208421</v>
      </c>
      <c r="H178" s="375">
        <f>VLOOKUP(A178,'[1]981800D'!$A$8:$O$304,8,FALSE)</f>
        <v>0.29617841012929436</v>
      </c>
      <c r="I178" s="375">
        <f>VLOOKUP(A178,'[1]981800D'!$A$8:$O$304,9,FALSE)</f>
        <v>6.0603889649154037E-2</v>
      </c>
      <c r="J178" s="375">
        <f>VLOOKUP(A178,'[1]981800D'!$A$8:$O$304,10,FALSE)</f>
        <v>0</v>
      </c>
      <c r="K178" s="375">
        <f>VLOOKUP(A178,'[1]981800D'!$A$8:$O$304,11,FALSE)</f>
        <v>3.7184738881425243</v>
      </c>
      <c r="L178" s="375">
        <f>VLOOKUP(A178,'[1]981800D'!$A$8:$O$304,12,FALSE)</f>
        <v>3.3593713811074664</v>
      </c>
      <c r="M178" s="220">
        <f>VLOOKUP(A178,'[1]981800D'!$A$8:$O$304,13,FALSE)</f>
        <v>-0.35910250703505792</v>
      </c>
    </row>
    <row r="179" spans="1:13">
      <c r="A179" s="360" t="s">
        <v>482</v>
      </c>
      <c r="B179" s="359" t="s">
        <v>239</v>
      </c>
      <c r="C179" s="215" t="str">
        <f>VLOOKUP(A179,'[1]981800D'!$A$8:$M$306,3,FALSE)</f>
        <v>BL</v>
      </c>
      <c r="D179" s="219">
        <f>VLOOKUP(A179,'[1]981800D'!$A$8:$M$306,4,FALSE)</f>
        <v>91658.138652207592</v>
      </c>
      <c r="E179" s="375">
        <f>VLOOKUP(A179,'[1]981800D'!$A$8:$O$304,5,FALSE)</f>
        <v>1.2769720367562905</v>
      </c>
      <c r="F179" s="375">
        <f>VLOOKUP(A179,'[1]981800D'!$A$8:$O$304,6,FALSE)</f>
        <v>1.7850285027150659</v>
      </c>
      <c r="G179" s="375">
        <f>VLOOKUP(A179,'[1]981800D'!$A$8:$O$304,7,FALSE)</f>
        <v>0.11985329575242704</v>
      </c>
      <c r="H179" s="375">
        <f>VLOOKUP(A179,'[1]981800D'!$A$8:$O$304,8,FALSE)</f>
        <v>0.37194737151886181</v>
      </c>
      <c r="I179" s="375">
        <f>VLOOKUP(A179,'[1]981800D'!$A$8:$O$304,9,FALSE)</f>
        <v>7.8837516299770066E-2</v>
      </c>
      <c r="J179" s="375">
        <f>VLOOKUP(A179,'[1]981800D'!$A$8:$O$304,10,FALSE)</f>
        <v>0</v>
      </c>
      <c r="K179" s="375">
        <f>VLOOKUP(A179,'[1]981800D'!$A$8:$O$304,11,FALSE)</f>
        <v>3.6326387230424153</v>
      </c>
      <c r="L179" s="375">
        <f>VLOOKUP(A179,'[1]981800D'!$A$8:$O$304,12,FALSE)</f>
        <v>3.272460410069387</v>
      </c>
      <c r="M179" s="220">
        <f>VLOOKUP(A179,'[1]981800D'!$A$8:$O$304,13,FALSE)</f>
        <v>-0.36017831297302833</v>
      </c>
    </row>
    <row r="180" spans="1:13">
      <c r="A180" s="360" t="s">
        <v>483</v>
      </c>
      <c r="B180" s="359" t="s">
        <v>240</v>
      </c>
      <c r="C180" s="215" t="str">
        <f>VLOOKUP(A180,'[1]981800D'!$A$8:$M$306,3,FALSE)</f>
        <v>BL</v>
      </c>
      <c r="D180" s="219">
        <f>VLOOKUP(A180,'[1]981800D'!$A$8:$M$306,4,FALSE)</f>
        <v>200345.7505773672</v>
      </c>
      <c r="E180" s="375">
        <f>VLOOKUP(A180,'[1]981800D'!$A$8:$O$304,5,FALSE)</f>
        <v>1.1228706346785933</v>
      </c>
      <c r="F180" s="375">
        <f>VLOOKUP(A180,'[1]981800D'!$A$8:$O$304,6,FALSE)</f>
        <v>1.8046836631953307</v>
      </c>
      <c r="G180" s="375">
        <f>VLOOKUP(A180,'[1]981800D'!$A$8:$O$304,7,FALSE)</f>
        <v>4.6739742575831744E-2</v>
      </c>
      <c r="H180" s="375">
        <f>VLOOKUP(A180,'[1]981800D'!$A$8:$O$304,8,FALSE)</f>
        <v>0.45274365739200761</v>
      </c>
      <c r="I180" s="375">
        <f>VLOOKUP(A180,'[1]981800D'!$A$8:$O$304,9,FALSE)</f>
        <v>0.26618023029996796</v>
      </c>
      <c r="J180" s="375">
        <f>VLOOKUP(A180,'[1]981800D'!$A$8:$O$304,10,FALSE)</f>
        <v>0</v>
      </c>
      <c r="K180" s="375">
        <f>VLOOKUP(A180,'[1]981800D'!$A$8:$O$304,11,FALSE)</f>
        <v>3.6932179281417312</v>
      </c>
      <c r="L180" s="375">
        <f>VLOOKUP(A180,'[1]981800D'!$A$8:$O$304,12,FALSE)</f>
        <v>3.2220093919622328</v>
      </c>
      <c r="M180" s="220">
        <f>VLOOKUP(A180,'[1]981800D'!$A$8:$O$304,13,FALSE)</f>
        <v>-0.47120853617949854</v>
      </c>
    </row>
    <row r="181" spans="1:13">
      <c r="A181" s="360" t="s">
        <v>484</v>
      </c>
      <c r="B181" s="359" t="s">
        <v>241</v>
      </c>
      <c r="C181" s="215" t="str">
        <f>VLOOKUP(A181,'[1]981800D'!$A$8:$M$306,3,FALSE)</f>
        <v>BLC</v>
      </c>
      <c r="D181" s="219">
        <f>VLOOKUP(A181,'[1]981800D'!$A$8:$M$306,4,FALSE)</f>
        <v>1785812.9014626637</v>
      </c>
      <c r="E181" s="375">
        <f>VLOOKUP(A181,'[1]981800D'!$A$8:$O$304,5,FALSE)</f>
        <v>1.4502376845525655</v>
      </c>
      <c r="F181" s="375">
        <f>VLOOKUP(A181,'[1]981800D'!$A$8:$O$304,6,FALSE)</f>
        <v>1.5599517993351035</v>
      </c>
      <c r="G181" s="375">
        <f>VLOOKUP(A181,'[1]981800D'!$A$8:$O$304,7,FALSE)</f>
        <v>4.2428701806880999E-2</v>
      </c>
      <c r="H181" s="375">
        <f>VLOOKUP(A181,'[1]981800D'!$A$8:$O$304,8,FALSE)</f>
        <v>0.27947955483037717</v>
      </c>
      <c r="I181" s="375">
        <f>VLOOKUP(A181,'[1]981800D'!$A$8:$O$304,9,FALSE)</f>
        <v>0.18001461894970608</v>
      </c>
      <c r="J181" s="375">
        <f>VLOOKUP(A181,'[1]981800D'!$A$8:$O$304,10,FALSE)</f>
        <v>5.0696082257203866E-3</v>
      </c>
      <c r="K181" s="375">
        <f>VLOOKUP(A181,'[1]981800D'!$A$8:$O$304,11,FALSE)</f>
        <v>3.517181967700354</v>
      </c>
      <c r="L181" s="375">
        <f>VLOOKUP(A181,'[1]981800D'!$A$8:$O$304,12,FALSE)</f>
        <v>3.2302926444730962</v>
      </c>
      <c r="M181" s="220">
        <f>VLOOKUP(A181,'[1]981800D'!$A$8:$O$304,13,FALSE)</f>
        <v>-0.28688932322725774</v>
      </c>
    </row>
    <row r="182" spans="1:13">
      <c r="A182" s="360" t="s">
        <v>485</v>
      </c>
      <c r="B182" s="359" t="s">
        <v>242</v>
      </c>
      <c r="C182" s="215" t="str">
        <f>VLOOKUP(A182,'[1]981800D'!$A$8:$M$306,3,FALSE)</f>
        <v>BLSC</v>
      </c>
      <c r="D182" s="219">
        <f>VLOOKUP(A182,'[1]981800D'!$A$8:$M$306,4,FALSE)</f>
        <v>770012.85876581457</v>
      </c>
      <c r="E182" s="375">
        <f>VLOOKUP(A182,'[1]981800D'!$A$8:$O$304,5,FALSE)</f>
        <v>1.4964584499547682</v>
      </c>
      <c r="F182" s="375">
        <f>VLOOKUP(A182,'[1]981800D'!$A$8:$O$304,6,FALSE)</f>
        <v>1.3959027884097677</v>
      </c>
      <c r="G182" s="375">
        <f>VLOOKUP(A182,'[1]981800D'!$A$8:$O$304,7,FALSE)</f>
        <v>9.8896442225356124E-2</v>
      </c>
      <c r="H182" s="375">
        <f>VLOOKUP(A182,'[1]981800D'!$A$8:$O$304,8,FALSE)</f>
        <v>0.27556925603821114</v>
      </c>
      <c r="I182" s="375">
        <f>VLOOKUP(A182,'[1]981800D'!$A$8:$O$304,9,FALSE)</f>
        <v>4.2975635649536055E-2</v>
      </c>
      <c r="J182" s="375">
        <f>VLOOKUP(A182,'[1]981800D'!$A$8:$O$304,10,FALSE)</f>
        <v>0</v>
      </c>
      <c r="K182" s="375">
        <f>VLOOKUP(A182,'[1]981800D'!$A$8:$O$304,11,FALSE)</f>
        <v>3.3098025722776399</v>
      </c>
      <c r="L182" s="375">
        <f>VLOOKUP(A182,'[1]981800D'!$A$8:$O$304,12,FALSE)</f>
        <v>3.1087530458085824</v>
      </c>
      <c r="M182" s="220">
        <f>VLOOKUP(A182,'[1]981800D'!$A$8:$O$304,13,FALSE)</f>
        <v>-0.20104952646905763</v>
      </c>
    </row>
    <row r="183" spans="1:13">
      <c r="A183" s="360" t="s">
        <v>486</v>
      </c>
      <c r="B183" s="359" t="s">
        <v>243</v>
      </c>
      <c r="C183" s="215" t="str">
        <f>VLOOKUP(A183,'[1]981800D'!$A$8:$M$306,3,FALSE)</f>
        <v>BLS</v>
      </c>
      <c r="D183" s="219">
        <f>VLOOKUP(A183,'[1]981800D'!$A$8:$M$306,4,FALSE)</f>
        <v>1340795.6989992303</v>
      </c>
      <c r="E183" s="375">
        <f>VLOOKUP(A183,'[1]981800D'!$A$8:$O$304,5,FALSE)</f>
        <v>1.2287622263054814</v>
      </c>
      <c r="F183" s="375">
        <f>VLOOKUP(A183,'[1]981800D'!$A$8:$O$304,6,FALSE)</f>
        <v>1.2018265480968535</v>
      </c>
      <c r="G183" s="375">
        <f>VLOOKUP(A183,'[1]981800D'!$A$8:$O$304,7,FALSE)</f>
        <v>0.13013021449579906</v>
      </c>
      <c r="H183" s="375">
        <f>VLOOKUP(A183,'[1]981800D'!$A$8:$O$304,8,FALSE)</f>
        <v>0.27093435424359563</v>
      </c>
      <c r="I183" s="375">
        <f>VLOOKUP(A183,'[1]981800D'!$A$8:$O$304,9,FALSE)</f>
        <v>0.15915140605674552</v>
      </c>
      <c r="J183" s="375">
        <f>VLOOKUP(A183,'[1]981800D'!$A$8:$O$304,10,FALSE)</f>
        <v>0.25883847395110032</v>
      </c>
      <c r="K183" s="375">
        <f>VLOOKUP(A183,'[1]981800D'!$A$8:$O$304,11,FALSE)</f>
        <v>3.2496432231495755</v>
      </c>
      <c r="L183" s="375">
        <f>VLOOKUP(A183,'[1]981800D'!$A$8:$O$304,12,FALSE)</f>
        <v>3.0414415582059093</v>
      </c>
      <c r="M183" s="220">
        <f>VLOOKUP(A183,'[1]981800D'!$A$8:$O$304,13,FALSE)</f>
        <v>-0.20820166494366629</v>
      </c>
    </row>
    <row r="184" spans="1:13">
      <c r="A184" s="360" t="s">
        <v>487</v>
      </c>
      <c r="B184" s="359" t="s">
        <v>244</v>
      </c>
      <c r="C184" s="215" t="str">
        <f>VLOOKUP(A184,'[1]981800D'!$A$8:$M$306,3,FALSE)</f>
        <v>BLS</v>
      </c>
      <c r="D184" s="219">
        <f>VLOOKUP(A184,'[1]981800D'!$A$8:$M$306,4,FALSE)</f>
        <v>2116625.768283295</v>
      </c>
      <c r="E184" s="375">
        <f>VLOOKUP(A184,'[1]981800D'!$A$8:$O$304,5,FALSE)</f>
        <v>1.2969055252243871</v>
      </c>
      <c r="F184" s="375">
        <f>VLOOKUP(A184,'[1]981800D'!$A$8:$O$304,6,FALSE)</f>
        <v>1.4041303824458407</v>
      </c>
      <c r="G184" s="375">
        <f>VLOOKUP(A184,'[1]981800D'!$A$8:$O$304,7,FALSE)</f>
        <v>0.15996665341549635</v>
      </c>
      <c r="H184" s="375">
        <f>VLOOKUP(A184,'[1]981800D'!$A$8:$O$304,8,FALSE)</f>
        <v>0.24621786817489782</v>
      </c>
      <c r="I184" s="375">
        <f>VLOOKUP(A184,'[1]981800D'!$A$8:$O$304,9,FALSE)</f>
        <v>9.9537208563648338E-2</v>
      </c>
      <c r="J184" s="375">
        <f>VLOOKUP(A184,'[1]981800D'!$A$8:$O$304,10,FALSE)</f>
        <v>6.394118287440115E-3</v>
      </c>
      <c r="K184" s="375">
        <f>VLOOKUP(A184,'[1]981800D'!$A$8:$O$304,11,FALSE)</f>
        <v>3.21315175611171</v>
      </c>
      <c r="L184" s="375">
        <f>VLOOKUP(A184,'[1]981800D'!$A$8:$O$304,12,FALSE)</f>
        <v>3.3296955019668428</v>
      </c>
      <c r="M184" s="220">
        <f>VLOOKUP(A184,'[1]981800D'!$A$8:$O$304,13,FALSE)</f>
        <v>0.11654374585513262</v>
      </c>
    </row>
    <row r="185" spans="1:13">
      <c r="A185" s="360" t="s">
        <v>488</v>
      </c>
      <c r="B185" s="359" t="s">
        <v>245</v>
      </c>
      <c r="C185" s="215" t="str">
        <f>VLOOKUP(A185,'[1]981800D'!$A$8:$M$306,3,FALSE)</f>
        <v>BLC</v>
      </c>
      <c r="D185" s="219">
        <f>VLOOKUP(A185,'[1]981800D'!$A$8:$M$306,4,FALSE)</f>
        <v>192674.19958688357</v>
      </c>
      <c r="E185" s="375">
        <f>VLOOKUP(A185,'[1]981800D'!$A$8:$O$304,5,FALSE)</f>
        <v>1.5039542949772633</v>
      </c>
      <c r="F185" s="375">
        <f>VLOOKUP(A185,'[1]981800D'!$A$8:$O$304,6,FALSE)</f>
        <v>2.4861752171649334</v>
      </c>
      <c r="G185" s="375">
        <f>VLOOKUP(A185,'[1]981800D'!$A$8:$O$304,7,FALSE)</f>
        <v>0.14980189388037227</v>
      </c>
      <c r="H185" s="375">
        <f>VLOOKUP(A185,'[1]981800D'!$A$8:$O$304,8,FALSE)</f>
        <v>0.4316715522230305</v>
      </c>
      <c r="I185" s="375">
        <f>VLOOKUP(A185,'[1]981800D'!$A$8:$O$304,9,FALSE)</f>
        <v>9.9022079971826274E-4</v>
      </c>
      <c r="J185" s="375">
        <f>VLOOKUP(A185,'[1]981800D'!$A$8:$O$304,10,FALSE)</f>
        <v>5.8946968635925107E-2</v>
      </c>
      <c r="K185" s="375">
        <f>VLOOKUP(A185,'[1]981800D'!$A$8:$O$304,11,FALSE)</f>
        <v>4.6315401476812434</v>
      </c>
      <c r="L185" s="375">
        <f>VLOOKUP(A185,'[1]981800D'!$A$8:$O$304,12,FALSE)</f>
        <v>3.2279883935344484</v>
      </c>
      <c r="M185" s="220">
        <f>VLOOKUP(A185,'[1]981800D'!$A$8:$O$304,13,FALSE)</f>
        <v>-1.4035517541467948</v>
      </c>
    </row>
    <row r="186" spans="1:13">
      <c r="A186" s="360" t="s">
        <v>489</v>
      </c>
      <c r="B186" s="359" t="s">
        <v>246</v>
      </c>
      <c r="C186" s="215" t="str">
        <f>VLOOKUP(A186,'[1]981800D'!$A$8:$M$306,3,FALSE)</f>
        <v>BL</v>
      </c>
      <c r="D186" s="219">
        <f>VLOOKUP(A186,'[1]981800D'!$A$8:$M$306,4,FALSE)</f>
        <v>313346.72398657375</v>
      </c>
      <c r="E186" s="375">
        <f>VLOOKUP(A186,'[1]981800D'!$A$8:$O$304,5,FALSE)</f>
        <v>1.2241564236037532</v>
      </c>
      <c r="F186" s="375">
        <f>VLOOKUP(A186,'[1]981800D'!$A$8:$O$304,6,FALSE)</f>
        <v>2.2013601616621559</v>
      </c>
      <c r="G186" s="375">
        <f>VLOOKUP(A186,'[1]981800D'!$A$8:$O$304,7,FALSE)</f>
        <v>9.911551393165427E-2</v>
      </c>
      <c r="H186" s="375">
        <f>VLOOKUP(A186,'[1]981800D'!$A$8:$O$304,8,FALSE)</f>
        <v>0.408652449400632</v>
      </c>
      <c r="I186" s="375">
        <f>VLOOKUP(A186,'[1]981800D'!$A$8:$O$304,9,FALSE)</f>
        <v>4.9452153046972765E-2</v>
      </c>
      <c r="J186" s="375">
        <f>VLOOKUP(A186,'[1]981800D'!$A$8:$O$304,10,FALSE)</f>
        <v>2.441170665470007E-2</v>
      </c>
      <c r="K186" s="375">
        <f>VLOOKUP(A186,'[1]981800D'!$A$8:$O$304,11,FALSE)</f>
        <v>4.0071484082998676</v>
      </c>
      <c r="L186" s="375">
        <f>VLOOKUP(A186,'[1]981800D'!$A$8:$O$304,12,FALSE)</f>
        <v>3.4568363958590882</v>
      </c>
      <c r="M186" s="220">
        <f>VLOOKUP(A186,'[1]981800D'!$A$8:$O$304,13,FALSE)</f>
        <v>-0.55031201244077965</v>
      </c>
    </row>
    <row r="187" spans="1:13">
      <c r="A187" s="360" t="s">
        <v>490</v>
      </c>
      <c r="B187" s="359" t="s">
        <v>27</v>
      </c>
      <c r="C187" s="215" t="str">
        <f>VLOOKUP(A187,'[1]981800D'!$A$8:$M$306,3,FALSE)</f>
        <v>BL</v>
      </c>
      <c r="D187" s="219">
        <f>VLOOKUP(A187,'[1]981800D'!$A$8:$M$306,4,FALSE)</f>
        <v>411705.65896843723</v>
      </c>
      <c r="E187" s="375">
        <f>VLOOKUP(A187,'[1]981800D'!$A$8:$O$304,5,FALSE)</f>
        <v>1.3228004328358323</v>
      </c>
      <c r="F187" s="375">
        <f>VLOOKUP(A187,'[1]981800D'!$A$8:$O$304,6,FALSE)</f>
        <v>1.3641171185922125</v>
      </c>
      <c r="G187" s="375">
        <f>VLOOKUP(A187,'[1]981800D'!$A$8:$O$304,7,FALSE)</f>
        <v>0.1022154513942993</v>
      </c>
      <c r="H187" s="375">
        <f>VLOOKUP(A187,'[1]981800D'!$A$8:$O$304,8,FALSE)</f>
        <v>0.20413015783011362</v>
      </c>
      <c r="I187" s="375">
        <f>VLOOKUP(A187,'[1]981800D'!$A$8:$O$304,9,FALSE)</f>
        <v>2.9126461735931891E-2</v>
      </c>
      <c r="J187" s="375">
        <f>VLOOKUP(A187,'[1]981800D'!$A$8:$O$304,10,FALSE)</f>
        <v>0</v>
      </c>
      <c r="K187" s="375">
        <f>VLOOKUP(A187,'[1]981800D'!$A$8:$O$304,11,FALSE)</f>
        <v>3.0223896223883897</v>
      </c>
      <c r="L187" s="375">
        <f>VLOOKUP(A187,'[1]981800D'!$A$8:$O$304,12,FALSE)</f>
        <v>3.2537522640724683</v>
      </c>
      <c r="M187" s="220">
        <f>VLOOKUP(A187,'[1]981800D'!$A$8:$O$304,13,FALSE)</f>
        <v>0.23136264168407877</v>
      </c>
    </row>
    <row r="188" spans="1:13">
      <c r="A188" s="360" t="s">
        <v>491</v>
      </c>
      <c r="B188" s="359" t="s">
        <v>28</v>
      </c>
      <c r="C188" s="215" t="str">
        <f>VLOOKUP(A188,'[1]981800D'!$A$8:$M$306,3,FALSE)</f>
        <v>BL</v>
      </c>
      <c r="D188" s="219">
        <f>VLOOKUP(A188,'[1]981800D'!$A$8:$M$306,4,FALSE)</f>
        <v>53926.601231716704</v>
      </c>
      <c r="E188" s="375">
        <f>VLOOKUP(A188,'[1]981800D'!$A$8:$O$304,5,FALSE)</f>
        <v>1.5702224517386738</v>
      </c>
      <c r="F188" s="375">
        <f>VLOOKUP(A188,'[1]981800D'!$A$8:$O$304,6,FALSE)</f>
        <v>2.4084946396289939</v>
      </c>
      <c r="G188" s="375">
        <f>VLOOKUP(A188,'[1]981800D'!$A$8:$O$304,7,FALSE)</f>
        <v>2.2289741473509421E-2</v>
      </c>
      <c r="H188" s="375">
        <f>VLOOKUP(A188,'[1]981800D'!$A$8:$O$304,8,FALSE)</f>
        <v>0.45180606762716219</v>
      </c>
      <c r="I188" s="375">
        <f>VLOOKUP(A188,'[1]981800D'!$A$8:$O$304,9,FALSE)</f>
        <v>0.20058467904404317</v>
      </c>
      <c r="J188" s="375">
        <f>VLOOKUP(A188,'[1]981800D'!$A$8:$O$304,10,FALSE)</f>
        <v>0</v>
      </c>
      <c r="K188" s="375">
        <f>VLOOKUP(A188,'[1]981800D'!$A$8:$O$304,11,FALSE)</f>
        <v>4.653397579512383</v>
      </c>
      <c r="L188" s="375">
        <f>VLOOKUP(A188,'[1]981800D'!$A$8:$O$304,12,FALSE)</f>
        <v>3.3787280458690931</v>
      </c>
      <c r="M188" s="220">
        <f>VLOOKUP(A188,'[1]981800D'!$A$8:$O$304,13,FALSE)</f>
        <v>-1.2746695336432901</v>
      </c>
    </row>
    <row r="189" spans="1:13">
      <c r="A189" s="360" t="s">
        <v>492</v>
      </c>
      <c r="B189" s="359" t="s">
        <v>29</v>
      </c>
      <c r="C189" s="215" t="str">
        <f>VLOOKUP(A189,'[1]981800D'!$A$8:$M$306,3,FALSE)</f>
        <v>BL</v>
      </c>
      <c r="D189" s="219">
        <f>VLOOKUP(A189,'[1]981800D'!$A$8:$M$306,4,FALSE)</f>
        <v>27208.292532717474</v>
      </c>
      <c r="E189" s="375">
        <f>VLOOKUP(A189,'[1]981800D'!$A$8:$O$304,5,FALSE)</f>
        <v>1.8157780368096355</v>
      </c>
      <c r="F189" s="375">
        <f>VLOOKUP(A189,'[1]981800D'!$A$8:$O$304,6,FALSE)</f>
        <v>3.9338973539516608</v>
      </c>
      <c r="G189" s="375">
        <f>VLOOKUP(A189,'[1]981800D'!$A$8:$O$304,7,FALSE)</f>
        <v>8.2658623186134105E-3</v>
      </c>
      <c r="H189" s="375">
        <f>VLOOKUP(A189,'[1]981800D'!$A$8:$O$304,8,FALSE)</f>
        <v>1.5733349259063003</v>
      </c>
      <c r="I189" s="375">
        <f>VLOOKUP(A189,'[1]981800D'!$A$8:$O$304,9,FALSE)</f>
        <v>3.2912392386372266E-2</v>
      </c>
      <c r="J189" s="375">
        <f>VLOOKUP(A189,'[1]981800D'!$A$8:$O$304,10,FALSE)</f>
        <v>0</v>
      </c>
      <c r="K189" s="375">
        <f>VLOOKUP(A189,'[1]981800D'!$A$8:$O$304,11,FALSE)</f>
        <v>7.3641885713725816</v>
      </c>
      <c r="L189" s="375">
        <f>VLOOKUP(A189,'[1]981800D'!$A$8:$O$304,12,FALSE)</f>
        <v>3.6911331307995696</v>
      </c>
      <c r="M189" s="220">
        <f>VLOOKUP(A189,'[1]981800D'!$A$8:$O$304,13,FALSE)</f>
        <v>-3.6730554405730116</v>
      </c>
    </row>
    <row r="190" spans="1:13">
      <c r="A190" s="360" t="s">
        <v>493</v>
      </c>
      <c r="B190" s="359" t="s">
        <v>30</v>
      </c>
      <c r="C190" s="215" t="str">
        <f>VLOOKUP(A190,'[1]981800D'!$A$8:$M$306,3,FALSE)</f>
        <v>BL</v>
      </c>
      <c r="D190" s="219">
        <f>VLOOKUP(A190,'[1]981800D'!$A$8:$M$306,4,FALSE)</f>
        <v>72187.726052155951</v>
      </c>
      <c r="E190" s="375">
        <f>VLOOKUP(A190,'[1]981800D'!$A$8:$O$304,5,FALSE)</f>
        <v>2.3125641868727933</v>
      </c>
      <c r="F190" s="375">
        <f>VLOOKUP(A190,'[1]981800D'!$A$8:$O$304,6,FALSE)</f>
        <v>2.4642826381796952</v>
      </c>
      <c r="G190" s="375">
        <f>VLOOKUP(A190,'[1]981800D'!$A$8:$O$304,7,FALSE)</f>
        <v>0</v>
      </c>
      <c r="H190" s="375">
        <f>VLOOKUP(A190,'[1]981800D'!$A$8:$O$304,8,FALSE)</f>
        <v>0.56137945218998464</v>
      </c>
      <c r="I190" s="375">
        <f>VLOOKUP(A190,'[1]981800D'!$A$8:$O$304,9,FALSE)</f>
        <v>1.2027252380449098E-2</v>
      </c>
      <c r="J190" s="375">
        <f>VLOOKUP(A190,'[1]981800D'!$A$8:$O$304,10,FALSE)</f>
        <v>0</v>
      </c>
      <c r="K190" s="375">
        <f>VLOOKUP(A190,'[1]981800D'!$A$8:$O$304,11,FALSE)</f>
        <v>5.3502535296229219</v>
      </c>
      <c r="L190" s="375">
        <f>VLOOKUP(A190,'[1]981800D'!$A$8:$O$304,12,FALSE)</f>
        <v>4.0072141875060581</v>
      </c>
      <c r="M190" s="220">
        <f>VLOOKUP(A190,'[1]981800D'!$A$8:$O$304,13,FALSE)</f>
        <v>-1.343039342116864</v>
      </c>
    </row>
    <row r="191" spans="1:13">
      <c r="A191" s="360" t="s">
        <v>494</v>
      </c>
      <c r="B191" s="359" t="s">
        <v>31</v>
      </c>
      <c r="C191" s="215" t="str">
        <f>VLOOKUP(A191,'[1]981800D'!$A$8:$M$306,3,FALSE)</f>
        <v>BL</v>
      </c>
      <c r="D191" s="219">
        <f>VLOOKUP(A191,'[1]981800D'!$A$8:$M$306,4,FALSE)</f>
        <v>66323.622016936119</v>
      </c>
      <c r="E191" s="375">
        <f>VLOOKUP(A191,'[1]981800D'!$A$8:$O$304,5,FALSE)</f>
        <v>1.5106596556867067</v>
      </c>
      <c r="F191" s="375">
        <f>VLOOKUP(A191,'[1]981800D'!$A$8:$O$304,6,FALSE)</f>
        <v>2.0896471842959583</v>
      </c>
      <c r="G191" s="375">
        <f>VLOOKUP(A191,'[1]981800D'!$A$8:$O$304,7,FALSE)</f>
        <v>0.12817846404451727</v>
      </c>
      <c r="H191" s="375">
        <f>VLOOKUP(A191,'[1]981800D'!$A$8:$O$304,8,FALSE)</f>
        <v>0.66434095821468619</v>
      </c>
      <c r="I191" s="375">
        <f>VLOOKUP(A191,'[1]981800D'!$A$8:$O$304,9,FALSE)</f>
        <v>0.12222703998177224</v>
      </c>
      <c r="J191" s="375">
        <f>VLOOKUP(A191,'[1]981800D'!$A$8:$O$304,10,FALSE)</f>
        <v>0.6736928509210528</v>
      </c>
      <c r="K191" s="375">
        <f>VLOOKUP(A191,'[1]981800D'!$A$8:$O$304,11,FALSE)</f>
        <v>5.1887461531446943</v>
      </c>
      <c r="L191" s="375">
        <f>VLOOKUP(A191,'[1]981800D'!$A$8:$O$304,12,FALSE)</f>
        <v>3.8720183275639419</v>
      </c>
      <c r="M191" s="220">
        <f>VLOOKUP(A191,'[1]981800D'!$A$8:$O$304,13,FALSE)</f>
        <v>-1.316727825580752</v>
      </c>
    </row>
    <row r="192" spans="1:13">
      <c r="A192" s="360" t="s">
        <v>495</v>
      </c>
      <c r="B192" s="359" t="s">
        <v>32</v>
      </c>
      <c r="C192" s="215" t="str">
        <f>VLOOKUP(A192,'[1]981800D'!$A$8:$M$306,3,FALSE)</f>
        <v>BLS</v>
      </c>
      <c r="D192" s="219">
        <f>VLOOKUP(A192,'[1]981800D'!$A$8:$M$306,4,FALSE)</f>
        <v>402540.81909160892</v>
      </c>
      <c r="E192" s="375">
        <f>VLOOKUP(A192,'[1]981800D'!$A$8:$O$304,5,FALSE)</f>
        <v>1.6605632729370248</v>
      </c>
      <c r="F192" s="375">
        <f>VLOOKUP(A192,'[1]981800D'!$A$8:$O$304,6,FALSE)</f>
        <v>1.9760191044945916</v>
      </c>
      <c r="G192" s="375">
        <f>VLOOKUP(A192,'[1]981800D'!$A$8:$O$304,7,FALSE)</f>
        <v>0.12109076439957495</v>
      </c>
      <c r="H192" s="375">
        <f>VLOOKUP(A192,'[1]981800D'!$A$8:$O$304,8,FALSE)</f>
        <v>0.39612612077950321</v>
      </c>
      <c r="I192" s="375">
        <f>VLOOKUP(A192,'[1]981800D'!$A$8:$O$304,9,FALSE)</f>
        <v>3.7190350822984615E-2</v>
      </c>
      <c r="J192" s="375">
        <f>VLOOKUP(A192,'[1]981800D'!$A$8:$O$304,10,FALSE)</f>
        <v>6.5737634722013383E-2</v>
      </c>
      <c r="K192" s="375">
        <f>VLOOKUP(A192,'[1]981800D'!$A$8:$O$304,11,FALSE)</f>
        <v>4.2567272481556921</v>
      </c>
      <c r="L192" s="375">
        <f>VLOOKUP(A192,'[1]981800D'!$A$8:$O$304,12,FALSE)</f>
        <v>3.5463051752650379</v>
      </c>
      <c r="M192" s="220">
        <f>VLOOKUP(A192,'[1]981800D'!$A$8:$O$304,13,FALSE)</f>
        <v>-0.71042207289065429</v>
      </c>
    </row>
    <row r="193" spans="1:13">
      <c r="A193" s="360" t="s">
        <v>496</v>
      </c>
      <c r="B193" s="359" t="s">
        <v>33</v>
      </c>
      <c r="C193" s="215" t="str">
        <f>VLOOKUP(A193,'[1]981800D'!$A$8:$M$306,3,FALSE)</f>
        <v>BL</v>
      </c>
      <c r="D193" s="219">
        <f>VLOOKUP(A193,'[1]981800D'!$A$8:$M$306,4,FALSE)</f>
        <v>528781.97074672824</v>
      </c>
      <c r="E193" s="375">
        <f>VLOOKUP(A193,'[1]981800D'!$A$8:$O$304,5,FALSE)</f>
        <v>1.483206822297346</v>
      </c>
      <c r="F193" s="375">
        <f>VLOOKUP(A193,'[1]981800D'!$A$8:$O$304,6,FALSE)</f>
        <v>1.712210976036926</v>
      </c>
      <c r="G193" s="375">
        <f>VLOOKUP(A193,'[1]981800D'!$A$8:$O$304,7,FALSE)</f>
        <v>0.12770856743270767</v>
      </c>
      <c r="H193" s="375">
        <f>VLOOKUP(A193,'[1]981800D'!$A$8:$O$304,8,FALSE)</f>
        <v>0.31527614820516198</v>
      </c>
      <c r="I193" s="375">
        <f>VLOOKUP(A193,'[1]981800D'!$A$8:$O$304,9,FALSE)</f>
        <v>8.9555047749227609E-2</v>
      </c>
      <c r="J193" s="375">
        <f>VLOOKUP(A193,'[1]981800D'!$A$8:$O$304,10,FALSE)</f>
        <v>4.4785087125280301E-2</v>
      </c>
      <c r="K193" s="375">
        <f>VLOOKUP(A193,'[1]981800D'!$A$8:$O$304,11,FALSE)</f>
        <v>3.7727426488466502</v>
      </c>
      <c r="L193" s="375">
        <f>VLOOKUP(A193,'[1]981800D'!$A$8:$O$304,12,FALSE)</f>
        <v>3.446568284895096</v>
      </c>
      <c r="M193" s="220">
        <f>VLOOKUP(A193,'[1]981800D'!$A$8:$O$304,13,FALSE)</f>
        <v>-0.32617436395155419</v>
      </c>
    </row>
    <row r="194" spans="1:13">
      <c r="A194" s="360" t="s">
        <v>497</v>
      </c>
      <c r="B194" s="359" t="s">
        <v>34</v>
      </c>
      <c r="C194" s="215" t="str">
        <f>VLOOKUP(A194,'[1]981800D'!$A$8:$M$306,3,FALSE)</f>
        <v>BL</v>
      </c>
      <c r="D194" s="219">
        <f>VLOOKUP(A194,'[1]981800D'!$A$8:$M$306,4,FALSE)</f>
        <v>223704.08649625615</v>
      </c>
      <c r="E194" s="375">
        <f>VLOOKUP(A194,'[1]981800D'!$A$8:$O$304,5,FALSE)</f>
        <v>1.2381361999588183</v>
      </c>
      <c r="F194" s="375">
        <f>VLOOKUP(A194,'[1]981800D'!$A$8:$O$304,6,FALSE)</f>
        <v>2.1153685049193105</v>
      </c>
      <c r="G194" s="375">
        <f>VLOOKUP(A194,'[1]981800D'!$A$8:$O$304,7,FALSE)</f>
        <v>7.5559748852576367E-2</v>
      </c>
      <c r="H194" s="375">
        <f>VLOOKUP(A194,'[1]981800D'!$A$8:$O$304,8,FALSE)</f>
        <v>0.36009333464859328</v>
      </c>
      <c r="I194" s="375">
        <f>VLOOKUP(A194,'[1]981800D'!$A$8:$O$304,9,FALSE)</f>
        <v>8.2388252848020441E-2</v>
      </c>
      <c r="J194" s="375">
        <f>VLOOKUP(A194,'[1]981800D'!$A$8:$O$304,10,FALSE)</f>
        <v>0</v>
      </c>
      <c r="K194" s="375">
        <f>VLOOKUP(A194,'[1]981800D'!$A$8:$O$304,11,FALSE)</f>
        <v>3.8715460412273179</v>
      </c>
      <c r="L194" s="375">
        <f>VLOOKUP(A194,'[1]981800D'!$A$8:$O$304,12,FALSE)</f>
        <v>3.3290865252587305</v>
      </c>
      <c r="M194" s="220">
        <f>VLOOKUP(A194,'[1]981800D'!$A$8:$O$304,13,FALSE)</f>
        <v>-0.54245951596858732</v>
      </c>
    </row>
    <row r="195" spans="1:13">
      <c r="A195" s="360" t="s">
        <v>498</v>
      </c>
      <c r="B195" s="359" t="s">
        <v>35</v>
      </c>
      <c r="C195" s="215" t="str">
        <f>VLOOKUP(A195,'[1]981800D'!$A$8:$M$306,3,FALSE)</f>
        <v>BL</v>
      </c>
      <c r="D195" s="219">
        <f>VLOOKUP(A195,'[1]981800D'!$A$8:$M$306,4,FALSE)</f>
        <v>68076.958430157494</v>
      </c>
      <c r="E195" s="375">
        <f>VLOOKUP(A195,'[1]981800D'!$A$8:$O$304,5,FALSE)</f>
        <v>2.3548706301923001</v>
      </c>
      <c r="F195" s="375">
        <f>VLOOKUP(A195,'[1]981800D'!$A$8:$O$304,6,FALSE)</f>
        <v>2.8360836684276833</v>
      </c>
      <c r="G195" s="375">
        <f>VLOOKUP(A195,'[1]981800D'!$A$8:$O$304,7,FALSE)</f>
        <v>1.9543763861967857E-2</v>
      </c>
      <c r="H195" s="375">
        <f>VLOOKUP(A195,'[1]981800D'!$A$8:$O$304,8,FALSE)</f>
        <v>0.54483839782667243</v>
      </c>
      <c r="I195" s="375">
        <f>VLOOKUP(A195,'[1]981800D'!$A$8:$O$304,9,FALSE)</f>
        <v>6.5758078845321921E-2</v>
      </c>
      <c r="J195" s="375">
        <f>VLOOKUP(A195,'[1]981800D'!$A$8:$O$304,10,FALSE)</f>
        <v>0</v>
      </c>
      <c r="K195" s="375">
        <f>VLOOKUP(A195,'[1]981800D'!$A$8:$O$304,11,FALSE)</f>
        <v>5.8210945391539459</v>
      </c>
      <c r="L195" s="375">
        <f>VLOOKUP(A195,'[1]981800D'!$A$8:$O$304,12,FALSE)</f>
        <v>3.3845507395337804</v>
      </c>
      <c r="M195" s="220">
        <f>VLOOKUP(A195,'[1]981800D'!$A$8:$O$304,13,FALSE)</f>
        <v>-2.4365437996201651</v>
      </c>
    </row>
    <row r="196" spans="1:13">
      <c r="A196" s="360" t="s">
        <v>499</v>
      </c>
      <c r="B196" s="359" t="s">
        <v>36</v>
      </c>
      <c r="C196" s="215" t="str">
        <f>VLOOKUP(A196,'[1]981800D'!$A$8:$M$306,3,FALSE)</f>
        <v>BL</v>
      </c>
      <c r="D196" s="219">
        <f>VLOOKUP(A196,'[1]981800D'!$A$8:$M$306,4,FALSE)</f>
        <v>30961.479215078751</v>
      </c>
      <c r="E196" s="375">
        <f>VLOOKUP(A196,'[1]981800D'!$A$8:$O$304,5,FALSE)</f>
        <v>1.5051160726618233</v>
      </c>
      <c r="F196" s="375">
        <f>VLOOKUP(A196,'[1]981800D'!$A$8:$O$304,6,FALSE)</f>
        <v>2.4873168838294513</v>
      </c>
      <c r="G196" s="375">
        <f>VLOOKUP(A196,'[1]981800D'!$A$8:$O$304,7,FALSE)</f>
        <v>1.0979126599172577E-2</v>
      </c>
      <c r="H196" s="375">
        <f>VLOOKUP(A196,'[1]981800D'!$A$8:$O$304,8,FALSE)</f>
        <v>0.38310331465763042</v>
      </c>
      <c r="I196" s="375">
        <f>VLOOKUP(A196,'[1]981800D'!$A$8:$O$304,9,FALSE)</f>
        <v>0.12749778434608811</v>
      </c>
      <c r="J196" s="375">
        <f>VLOOKUP(A196,'[1]981800D'!$A$8:$O$304,10,FALSE)</f>
        <v>0</v>
      </c>
      <c r="K196" s="375">
        <f>VLOOKUP(A196,'[1]981800D'!$A$8:$O$304,11,FALSE)</f>
        <v>4.5140131820941658</v>
      </c>
      <c r="L196" s="375">
        <f>VLOOKUP(A196,'[1]981800D'!$A$8:$O$304,12,FALSE)</f>
        <v>3.3727539073502366</v>
      </c>
      <c r="M196" s="220">
        <f>VLOOKUP(A196,'[1]981800D'!$A$8:$O$304,13,FALSE)</f>
        <v>-1.1412592747439287</v>
      </c>
    </row>
    <row r="197" spans="1:13">
      <c r="A197" s="360" t="s">
        <v>500</v>
      </c>
      <c r="B197" s="359" t="s">
        <v>37</v>
      </c>
      <c r="C197" s="215" t="str">
        <f>VLOOKUP(A197,'[1]981800D'!$A$8:$M$306,3,FALSE)</f>
        <v>BLS</v>
      </c>
      <c r="D197" s="219">
        <f>VLOOKUP(A197,'[1]981800D'!$A$8:$M$306,4,FALSE)</f>
        <v>899995.63818321796</v>
      </c>
      <c r="E197" s="375">
        <f>VLOOKUP(A197,'[1]981800D'!$A$8:$O$304,5,FALSE)</f>
        <v>0.71217724042959907</v>
      </c>
      <c r="F197" s="375">
        <f>VLOOKUP(A197,'[1]981800D'!$A$8:$O$304,6,FALSE)</f>
        <v>1.4808991771232036</v>
      </c>
      <c r="G197" s="375">
        <f>VLOOKUP(A197,'[1]981800D'!$A$8:$O$304,7,FALSE)</f>
        <v>0.70603255509405272</v>
      </c>
      <c r="H197" s="375">
        <f>VLOOKUP(A197,'[1]981800D'!$A$8:$O$304,8,FALSE)</f>
        <v>0.32318372557577535</v>
      </c>
      <c r="I197" s="375">
        <f>VLOOKUP(A197,'[1]981800D'!$A$8:$O$304,9,FALSE)</f>
        <v>4.1921547615677686E-2</v>
      </c>
      <c r="J197" s="375">
        <f>VLOOKUP(A197,'[1]981800D'!$A$8:$O$304,10,FALSE)</f>
        <v>5.6649385660267849E-3</v>
      </c>
      <c r="K197" s="375">
        <f>VLOOKUP(A197,'[1]981800D'!$A$8:$O$304,11,FALSE)</f>
        <v>3.2698791844043349</v>
      </c>
      <c r="L197" s="375">
        <f>VLOOKUP(A197,'[1]981800D'!$A$8:$O$304,12,FALSE)</f>
        <v>3.2644119875188786</v>
      </c>
      <c r="M197" s="220">
        <f>VLOOKUP(A197,'[1]981800D'!$A$8:$O$304,13,FALSE)</f>
        <v>-5.4671968854558646E-3</v>
      </c>
    </row>
    <row r="198" spans="1:13">
      <c r="A198" s="360" t="s">
        <v>501</v>
      </c>
      <c r="B198" s="359" t="s">
        <v>38</v>
      </c>
      <c r="C198" s="215" t="str">
        <f>VLOOKUP(A198,'[1]981800D'!$A$8:$M$306,3,FALSE)</f>
        <v>BL</v>
      </c>
      <c r="D198" s="219">
        <f>VLOOKUP(A198,'[1]981800D'!$A$8:$M$306,4,FALSE)</f>
        <v>17106.854503464205</v>
      </c>
      <c r="E198" s="375">
        <f>VLOOKUP(A198,'[1]981800D'!$A$8:$O$304,5,FALSE)</f>
        <v>1.3728666480003153</v>
      </c>
      <c r="F198" s="375">
        <f>VLOOKUP(A198,'[1]981800D'!$A$8:$O$304,6,FALSE)</f>
        <v>2.8466875655099826</v>
      </c>
      <c r="G198" s="375">
        <f>VLOOKUP(A198,'[1]981800D'!$A$8:$O$304,7,FALSE)</f>
        <v>4.0105561186661531E-2</v>
      </c>
      <c r="H198" s="375">
        <f>VLOOKUP(A198,'[1]981800D'!$A$8:$O$304,8,FALSE)</f>
        <v>0.75973651587251856</v>
      </c>
      <c r="I198" s="375">
        <f>VLOOKUP(A198,'[1]981800D'!$A$8:$O$304,9,FALSE)</f>
        <v>0.20407959857804525</v>
      </c>
      <c r="J198" s="375">
        <f>VLOOKUP(A198,'[1]981800D'!$A$8:$O$304,10,FALSE)</f>
        <v>0</v>
      </c>
      <c r="K198" s="375">
        <f>VLOOKUP(A198,'[1]981800D'!$A$8:$O$304,11,FALSE)</f>
        <v>5.2234758891475233</v>
      </c>
      <c r="L198" s="375">
        <f>VLOOKUP(A198,'[1]981800D'!$A$8:$O$304,12,FALSE)</f>
        <v>3.1971692977761843</v>
      </c>
      <c r="M198" s="220">
        <f>VLOOKUP(A198,'[1]981800D'!$A$8:$O$304,13,FALSE)</f>
        <v>-2.0263065913713385</v>
      </c>
    </row>
    <row r="199" spans="1:13">
      <c r="A199" s="360" t="s">
        <v>502</v>
      </c>
      <c r="B199" s="359" t="s">
        <v>39</v>
      </c>
      <c r="C199" s="215" t="str">
        <f>VLOOKUP(A199,'[1]981800D'!$A$8:$M$306,3,FALSE)</f>
        <v>BL</v>
      </c>
      <c r="D199" s="219">
        <f>VLOOKUP(A199,'[1]981800D'!$A$8:$M$306,4,FALSE)</f>
        <v>3967.0631254811392</v>
      </c>
      <c r="E199" s="375">
        <f>VLOOKUP(A199,'[1]981800D'!$A$8:$O$304,5,FALSE)</f>
        <v>1.753186117792485</v>
      </c>
      <c r="F199" s="375">
        <f>VLOOKUP(A199,'[1]981800D'!$A$8:$O$304,6,FALSE)</f>
        <v>6.5798600058410139</v>
      </c>
      <c r="G199" s="375">
        <f>VLOOKUP(A199,'[1]981800D'!$A$8:$O$304,7,FALSE)</f>
        <v>2.5343685446852112E-2</v>
      </c>
      <c r="H199" s="375">
        <f>VLOOKUP(A199,'[1]981800D'!$A$8:$O$304,8,FALSE)</f>
        <v>4.0516934517019001</v>
      </c>
      <c r="I199" s="375">
        <f>VLOOKUP(A199,'[1]981800D'!$A$8:$O$304,9,FALSE)</f>
        <v>0.30423261788999684</v>
      </c>
      <c r="J199" s="375">
        <f>VLOOKUP(A199,'[1]981800D'!$A$8:$O$304,10,FALSE)</f>
        <v>0</v>
      </c>
      <c r="K199" s="375">
        <f>VLOOKUP(A199,'[1]981800D'!$A$8:$O$304,11,FALSE)</f>
        <v>12.714315878672249</v>
      </c>
      <c r="L199" s="375">
        <f>VLOOKUP(A199,'[1]981800D'!$A$8:$O$304,12,FALSE)</f>
        <v>3.1131745599591714</v>
      </c>
      <c r="M199" s="220">
        <f>VLOOKUP(A199,'[1]981800D'!$A$8:$O$304,13,FALSE)</f>
        <v>-9.6011413187130792</v>
      </c>
    </row>
    <row r="200" spans="1:13">
      <c r="A200" s="360" t="s">
        <v>503</v>
      </c>
      <c r="B200" s="359" t="s">
        <v>633</v>
      </c>
      <c r="C200" s="215" t="str">
        <f>VLOOKUP(A200,'[1]981800D'!$A$8:$M$306,3,FALSE)</f>
        <v>BLS</v>
      </c>
      <c r="D200" s="219">
        <f>VLOOKUP(A200,'[1]981800D'!$A$8:$M$306,4,FALSE)</f>
        <v>128732.58814472672</v>
      </c>
      <c r="E200" s="375">
        <f>VLOOKUP(A200,'[1]981800D'!$A$8:$O$304,5,FALSE)</f>
        <v>1.4795103768586966</v>
      </c>
      <c r="F200" s="375">
        <f>VLOOKUP(A200,'[1]981800D'!$A$8:$O$304,6,FALSE)</f>
        <v>2.1869367660307728</v>
      </c>
      <c r="G200" s="375">
        <f>VLOOKUP(A200,'[1]981800D'!$A$8:$O$304,7,FALSE)</f>
        <v>5.31679670131791E-2</v>
      </c>
      <c r="H200" s="375">
        <f>VLOOKUP(A200,'[1]981800D'!$A$8:$O$304,8,FALSE)</f>
        <v>0.49164544974304231</v>
      </c>
      <c r="I200" s="375">
        <f>VLOOKUP(A200,'[1]981800D'!$A$8:$O$304,9,FALSE)</f>
        <v>0.22181539586462276</v>
      </c>
      <c r="J200" s="375">
        <f>VLOOKUP(A200,'[1]981800D'!$A$8:$O$304,10,FALSE)</f>
        <v>0.13812120346722287</v>
      </c>
      <c r="K200" s="375">
        <f>VLOOKUP(A200,'[1]981800D'!$A$8:$O$304,11,FALSE)</f>
        <v>4.5711971589775366</v>
      </c>
      <c r="L200" s="375">
        <f>VLOOKUP(A200,'[1]981800D'!$A$8:$O$304,12,FALSE)</f>
        <v>3.6288610889637893</v>
      </c>
      <c r="M200" s="220">
        <f>VLOOKUP(A200,'[1]981800D'!$A$8:$O$304,13,FALSE)</f>
        <v>-0.94233607001374708</v>
      </c>
    </row>
    <row r="201" spans="1:13">
      <c r="A201" s="360" t="s">
        <v>504</v>
      </c>
      <c r="B201" s="359" t="s">
        <v>40</v>
      </c>
      <c r="C201" s="215" t="str">
        <f>VLOOKUP(A201,'[1]981800D'!$A$8:$M$306,3,FALSE)</f>
        <v>BLS</v>
      </c>
      <c r="D201" s="219">
        <f>VLOOKUP(A201,'[1]981800D'!$A$8:$M$306,4,FALSE)</f>
        <v>2084346.3648960739</v>
      </c>
      <c r="E201" s="375">
        <f>VLOOKUP(A201,'[1]981800D'!$A$8:$O$304,5,FALSE)</f>
        <v>1.3253040214625866</v>
      </c>
      <c r="F201" s="375">
        <f>VLOOKUP(A201,'[1]981800D'!$A$8:$O$304,6,FALSE)</f>
        <v>1.5902041324184299</v>
      </c>
      <c r="G201" s="375">
        <f>VLOOKUP(A201,'[1]981800D'!$A$8:$O$304,7,FALSE)</f>
        <v>2.8806638194379241E-2</v>
      </c>
      <c r="H201" s="375">
        <f>VLOOKUP(A201,'[1]981800D'!$A$8:$O$304,8,FALSE)</f>
        <v>0.21291627624938178</v>
      </c>
      <c r="I201" s="375">
        <f>VLOOKUP(A201,'[1]981800D'!$A$8:$O$304,9,FALSE)</f>
        <v>0.11908128040255203</v>
      </c>
      <c r="J201" s="375">
        <f>VLOOKUP(A201,'[1]981800D'!$A$8:$O$304,10,FALSE)</f>
        <v>8.0141291380948657E-4</v>
      </c>
      <c r="K201" s="375">
        <f>VLOOKUP(A201,'[1]981800D'!$A$8:$O$304,11,FALSE)</f>
        <v>3.2771137616411394</v>
      </c>
      <c r="L201" s="375">
        <f>VLOOKUP(A201,'[1]981800D'!$A$8:$O$304,12,FALSE)</f>
        <v>3.361931173252672</v>
      </c>
      <c r="M201" s="220">
        <f>VLOOKUP(A201,'[1]981800D'!$A$8:$O$304,13,FALSE)</f>
        <v>8.4817411611532431E-2</v>
      </c>
    </row>
    <row r="202" spans="1:13">
      <c r="A202" s="360" t="s">
        <v>505</v>
      </c>
      <c r="B202" s="359" t="s">
        <v>41</v>
      </c>
      <c r="C202" s="215" t="str">
        <f>VLOOKUP(A202,'[1]981800D'!$A$8:$M$306,3,FALSE)</f>
        <v>BL</v>
      </c>
      <c r="D202" s="219">
        <f>VLOOKUP(A202,'[1]981800D'!$A$8:$M$306,4,FALSE)</f>
        <v>717148.5734572683</v>
      </c>
      <c r="E202" s="375">
        <f>VLOOKUP(A202,'[1]981800D'!$A$8:$O$304,5,FALSE)</f>
        <v>1.5489333591237098</v>
      </c>
      <c r="F202" s="375">
        <f>VLOOKUP(A202,'[1]981800D'!$A$8:$O$304,6,FALSE)</f>
        <v>1.6719311701383708</v>
      </c>
      <c r="G202" s="375">
        <f>VLOOKUP(A202,'[1]981800D'!$A$8:$O$304,7,FALSE)</f>
        <v>8.1396765785990893E-2</v>
      </c>
      <c r="H202" s="375">
        <f>VLOOKUP(A202,'[1]981800D'!$A$8:$O$304,8,FALSE)</f>
        <v>0.29321574320576554</v>
      </c>
      <c r="I202" s="375">
        <f>VLOOKUP(A202,'[1]981800D'!$A$8:$O$304,9,FALSE)</f>
        <v>7.8125800526391453E-2</v>
      </c>
      <c r="J202" s="375">
        <f>VLOOKUP(A202,'[1]981800D'!$A$8:$O$304,10,FALSE)</f>
        <v>3.2585865105688623E-2</v>
      </c>
      <c r="K202" s="375">
        <f>VLOOKUP(A202,'[1]981800D'!$A$8:$O$304,11,FALSE)</f>
        <v>3.7061887038859167</v>
      </c>
      <c r="L202" s="375">
        <f>VLOOKUP(A202,'[1]981800D'!$A$8:$O$304,12,FALSE)</f>
        <v>3.3687016183459653</v>
      </c>
      <c r="M202" s="220">
        <f>VLOOKUP(A202,'[1]981800D'!$A$8:$O$304,13,FALSE)</f>
        <v>-0.33748708553995155</v>
      </c>
    </row>
    <row r="203" spans="1:13">
      <c r="A203" s="360" t="s">
        <v>506</v>
      </c>
      <c r="B203" s="359" t="s">
        <v>247</v>
      </c>
      <c r="C203" s="215" t="str">
        <f>VLOOKUP(A203,'[1]981800D'!$A$8:$M$306,3,FALSE)</f>
        <v>BLSC</v>
      </c>
      <c r="D203" s="219">
        <f>VLOOKUP(A203,'[1]981800D'!$A$8:$M$306,4,FALSE)</f>
        <v>1645107.2301770591</v>
      </c>
      <c r="E203" s="375">
        <f>VLOOKUP(A203,'[1]981800D'!$A$8:$O$304,5,FALSE)</f>
        <v>1.4458023320651849</v>
      </c>
      <c r="F203" s="375">
        <f>VLOOKUP(A203,'[1]981800D'!$A$8:$O$304,6,FALSE)</f>
        <v>1.5605347537188392</v>
      </c>
      <c r="G203" s="375">
        <f>VLOOKUP(A203,'[1]981800D'!$A$8:$O$304,7,FALSE)</f>
        <v>0.1751262023421456</v>
      </c>
      <c r="H203" s="375">
        <f>VLOOKUP(A203,'[1]981800D'!$A$8:$O$304,8,FALSE)</f>
        <v>0.21014113255325645</v>
      </c>
      <c r="I203" s="375">
        <f>VLOOKUP(A203,'[1]981800D'!$A$8:$O$304,9,FALSE)</f>
        <v>4.3688176481407187E-2</v>
      </c>
      <c r="J203" s="375">
        <f>VLOOKUP(A203,'[1]981800D'!$A$8:$O$304,10,FALSE)</f>
        <v>6.3792359339480869E-3</v>
      </c>
      <c r="K203" s="375">
        <f>VLOOKUP(A203,'[1]981800D'!$A$8:$O$304,11,FALSE)</f>
        <v>3.4416718330947815</v>
      </c>
      <c r="L203" s="375">
        <f>VLOOKUP(A203,'[1]981800D'!$A$8:$O$304,12,FALSE)</f>
        <v>3.3121164201640276</v>
      </c>
      <c r="M203" s="220">
        <f>VLOOKUP(A203,'[1]981800D'!$A$8:$O$304,13,FALSE)</f>
        <v>-0.12955541293075393</v>
      </c>
    </row>
    <row r="204" spans="1:13">
      <c r="A204" s="360" t="s">
        <v>507</v>
      </c>
      <c r="B204" s="359" t="s">
        <v>248</v>
      </c>
      <c r="C204" s="215" t="str">
        <f>VLOOKUP(A204,'[1]981800D'!$A$8:$M$306,3,FALSE)</f>
        <v>BL</v>
      </c>
      <c r="D204" s="219">
        <f>VLOOKUP(A204,'[1]981800D'!$A$8:$M$306,4,FALSE)</f>
        <v>1532771.7675134717</v>
      </c>
      <c r="E204" s="375">
        <f>VLOOKUP(A204,'[1]981800D'!$A$8:$O$304,5,FALSE)</f>
        <v>1.3016935920371766</v>
      </c>
      <c r="F204" s="375">
        <f>VLOOKUP(A204,'[1]981800D'!$A$8:$O$304,6,FALSE)</f>
        <v>1.7537227000512645</v>
      </c>
      <c r="G204" s="375">
        <f>VLOOKUP(A204,'[1]981800D'!$A$8:$O$304,7,FALSE)</f>
        <v>0.14208535027237154</v>
      </c>
      <c r="H204" s="375">
        <f>VLOOKUP(A204,'[1]981800D'!$A$8:$O$304,8,FALSE)</f>
        <v>0.25244059485145265</v>
      </c>
      <c r="I204" s="375">
        <f>VLOOKUP(A204,'[1]981800D'!$A$8:$O$304,9,FALSE)</f>
        <v>0.11567079311423346</v>
      </c>
      <c r="J204" s="375">
        <f>VLOOKUP(A204,'[1]981800D'!$A$8:$O$304,10,FALSE)</f>
        <v>0</v>
      </c>
      <c r="K204" s="375">
        <f>VLOOKUP(A204,'[1]981800D'!$A$8:$O$304,11,FALSE)</f>
        <v>3.5656130303264986</v>
      </c>
      <c r="L204" s="375">
        <f>VLOOKUP(A204,'[1]981800D'!$A$8:$O$304,12,FALSE)</f>
        <v>3.4679773875423234</v>
      </c>
      <c r="M204" s="220">
        <f>VLOOKUP(A204,'[1]981800D'!$A$8:$O$304,13,FALSE)</f>
        <v>-9.7635642784175039E-2</v>
      </c>
    </row>
    <row r="205" spans="1:13">
      <c r="A205" s="360" t="s">
        <v>508</v>
      </c>
      <c r="B205" s="359" t="s">
        <v>249</v>
      </c>
      <c r="C205" s="215" t="str">
        <f>VLOOKUP(A205,'[1]981800D'!$A$8:$M$306,3,FALSE)</f>
        <v>BL</v>
      </c>
      <c r="D205" s="219">
        <f>VLOOKUP(A205,'[1]981800D'!$A$8:$M$306,4,FALSE)</f>
        <v>479665.97536566586</v>
      </c>
      <c r="E205" s="375">
        <f>VLOOKUP(A205,'[1]981800D'!$A$8:$O$304,5,FALSE)</f>
        <v>1.2131070711800374</v>
      </c>
      <c r="F205" s="375">
        <f>VLOOKUP(A205,'[1]981800D'!$A$8:$O$304,6,FALSE)</f>
        <v>1.8103536153701079</v>
      </c>
      <c r="G205" s="375">
        <f>VLOOKUP(A205,'[1]981800D'!$A$8:$O$304,7,FALSE)</f>
        <v>0.12550769902919567</v>
      </c>
      <c r="H205" s="375">
        <f>VLOOKUP(A205,'[1]981800D'!$A$8:$O$304,8,FALSE)</f>
        <v>0.30229093644607408</v>
      </c>
      <c r="I205" s="375">
        <f>VLOOKUP(A205,'[1]981800D'!$A$8:$O$304,9,FALSE)</f>
        <v>0.14031269965340296</v>
      </c>
      <c r="J205" s="375">
        <f>VLOOKUP(A205,'[1]981800D'!$A$8:$O$304,10,FALSE)</f>
        <v>0</v>
      </c>
      <c r="K205" s="375">
        <f>VLOOKUP(A205,'[1]981800D'!$A$8:$O$304,11,FALSE)</f>
        <v>3.5915720216788181</v>
      </c>
      <c r="L205" s="375">
        <f>VLOOKUP(A205,'[1]981800D'!$A$8:$O$304,12,FALSE)</f>
        <v>3.3991076993882303</v>
      </c>
      <c r="M205" s="220">
        <f>VLOOKUP(A205,'[1]981800D'!$A$8:$O$304,13,FALSE)</f>
        <v>-0.19246432229058758</v>
      </c>
    </row>
    <row r="206" spans="1:13">
      <c r="A206" s="360" t="s">
        <v>509</v>
      </c>
      <c r="B206" s="359" t="s">
        <v>250</v>
      </c>
      <c r="C206" s="215" t="str">
        <f>VLOOKUP(A206,'[1]981800D'!$A$8:$M$306,3,FALSE)</f>
        <v>BLSC</v>
      </c>
      <c r="D206" s="219">
        <f>VLOOKUP(A206,'[1]981800D'!$A$8:$M$306,4,FALSE)</f>
        <v>1090135.079291763</v>
      </c>
      <c r="E206" s="375">
        <f>VLOOKUP(A206,'[1]981800D'!$A$8:$O$304,5,FALSE)</f>
        <v>1.810815772875088</v>
      </c>
      <c r="F206" s="375">
        <f>VLOOKUP(A206,'[1]981800D'!$A$8:$O$304,6,FALSE)</f>
        <v>1.8090653832526917</v>
      </c>
      <c r="G206" s="375">
        <f>VLOOKUP(A206,'[1]981800D'!$A$8:$O$304,7,FALSE)</f>
        <v>3.7343845588234746E-2</v>
      </c>
      <c r="H206" s="375">
        <f>VLOOKUP(A206,'[1]981800D'!$A$8:$O$304,8,FALSE)</f>
        <v>0.28451538605144655</v>
      </c>
      <c r="I206" s="375">
        <f>VLOOKUP(A206,'[1]981800D'!$A$8:$O$304,9,FALSE)</f>
        <v>0.24254367902578866</v>
      </c>
      <c r="J206" s="375">
        <f>VLOOKUP(A206,'[1]981800D'!$A$8:$O$304,10,FALSE)</f>
        <v>0</v>
      </c>
      <c r="K206" s="375">
        <f>VLOOKUP(A206,'[1]981800D'!$A$8:$O$304,11,FALSE)</f>
        <v>4.1842840667932499</v>
      </c>
      <c r="L206" s="375">
        <f>VLOOKUP(A206,'[1]981800D'!$A$8:$O$304,12,FALSE)</f>
        <v>3.3356559284033263</v>
      </c>
      <c r="M206" s="220">
        <f>VLOOKUP(A206,'[1]981800D'!$A$8:$O$304,13,FALSE)</f>
        <v>-0.84862813838992346</v>
      </c>
    </row>
    <row r="207" spans="1:13">
      <c r="A207" s="360" t="s">
        <v>510</v>
      </c>
      <c r="B207" s="359" t="s">
        <v>251</v>
      </c>
      <c r="C207" s="215" t="str">
        <f>VLOOKUP(A207,'[1]981800D'!$A$8:$M$306,3,FALSE)</f>
        <v>BL</v>
      </c>
      <c r="D207" s="219">
        <f>VLOOKUP(A207,'[1]981800D'!$A$8:$M$306,4,FALSE)</f>
        <v>5093.4534257120858</v>
      </c>
      <c r="E207" s="375">
        <f>VLOOKUP(A207,'[1]981800D'!$A$8:$O$304,5,FALSE)</f>
        <v>2.6247987136803785</v>
      </c>
      <c r="F207" s="375">
        <f>VLOOKUP(A207,'[1]981800D'!$A$8:$O$304,6,FALSE)</f>
        <v>0.35373053396441201</v>
      </c>
      <c r="G207" s="375">
        <f>VLOOKUP(A207,'[1]981800D'!$A$8:$O$304,7,FALSE)</f>
        <v>0.13557795512844154</v>
      </c>
      <c r="H207" s="375">
        <f>VLOOKUP(A207,'[1]981800D'!$A$8:$O$304,8,FALSE)</f>
        <v>0.26714305271374317</v>
      </c>
      <c r="I207" s="375">
        <f>VLOOKUP(A207,'[1]981800D'!$A$8:$O$304,9,FALSE)</f>
        <v>6.5967030993912698E-2</v>
      </c>
      <c r="J207" s="375">
        <f>VLOOKUP(A207,'[1]981800D'!$A$8:$O$304,10,FALSE)</f>
        <v>0</v>
      </c>
      <c r="K207" s="375">
        <f>VLOOKUP(A207,'[1]981800D'!$A$8:$O$304,11,FALSE)</f>
        <v>3.4472172864808877</v>
      </c>
      <c r="L207" s="375">
        <f>VLOOKUP(A207,'[1]981800D'!$A$8:$O$304,12,FALSE)</f>
        <v>2.9000088477170962</v>
      </c>
      <c r="M207" s="220">
        <f>VLOOKUP(A207,'[1]981800D'!$A$8:$O$304,13,FALSE)</f>
        <v>-0.54720843876379155</v>
      </c>
    </row>
    <row r="208" spans="1:13">
      <c r="A208" s="360" t="s">
        <v>511</v>
      </c>
      <c r="B208" s="359" t="s">
        <v>252</v>
      </c>
      <c r="C208" s="215" t="str">
        <f>VLOOKUP(A208,'[1]981800D'!$A$8:$M$306,3,FALSE)</f>
        <v>BLC</v>
      </c>
      <c r="D208" s="219">
        <f>VLOOKUP(A208,'[1]981800D'!$A$8:$M$306,4,FALSE)</f>
        <v>441568.85282726568</v>
      </c>
      <c r="E208" s="375">
        <f>VLOOKUP(A208,'[1]981800D'!$A$8:$O$304,5,FALSE)</f>
        <v>1.4513421313497774</v>
      </c>
      <c r="F208" s="375">
        <f>VLOOKUP(A208,'[1]981800D'!$A$8:$O$304,6,FALSE)</f>
        <v>1.6162525174283122</v>
      </c>
      <c r="G208" s="375">
        <f>VLOOKUP(A208,'[1]981800D'!$A$8:$O$304,7,FALSE)</f>
        <v>0.18066670574522462</v>
      </c>
      <c r="H208" s="375">
        <f>VLOOKUP(A208,'[1]981800D'!$A$8:$O$304,8,FALSE)</f>
        <v>0.25359408435405295</v>
      </c>
      <c r="I208" s="375">
        <f>VLOOKUP(A208,'[1]981800D'!$A$8:$O$304,9,FALSE)</f>
        <v>-6.4719193432737937E-2</v>
      </c>
      <c r="J208" s="375">
        <f>VLOOKUP(A208,'[1]981800D'!$A$8:$O$304,10,FALSE)</f>
        <v>1.6613988855934562E-2</v>
      </c>
      <c r="K208" s="375">
        <f>VLOOKUP(A208,'[1]981800D'!$A$8:$O$304,11,FALSE)</f>
        <v>3.4537502343005642</v>
      </c>
      <c r="L208" s="375">
        <f>VLOOKUP(A208,'[1]981800D'!$A$8:$O$304,12,FALSE)</f>
        <v>3.2813643234179932</v>
      </c>
      <c r="M208" s="220">
        <f>VLOOKUP(A208,'[1]981800D'!$A$8:$O$304,13,FALSE)</f>
        <v>-0.17238591088257091</v>
      </c>
    </row>
    <row r="209" spans="1:13">
      <c r="A209" s="360" t="s">
        <v>512</v>
      </c>
      <c r="B209" s="359" t="s">
        <v>253</v>
      </c>
      <c r="C209" s="215" t="str">
        <f>VLOOKUP(A209,'[1]981800D'!$A$8:$M$306,3,FALSE)</f>
        <v>BLC</v>
      </c>
      <c r="D209" s="219">
        <f>VLOOKUP(A209,'[1]981800D'!$A$8:$M$306,4,FALSE)</f>
        <v>760058.8383681901</v>
      </c>
      <c r="E209" s="375">
        <f>VLOOKUP(A209,'[1]981800D'!$A$8:$O$304,5,FALSE)</f>
        <v>1.3717683048120373</v>
      </c>
      <c r="F209" s="375">
        <f>VLOOKUP(A209,'[1]981800D'!$A$8:$O$304,6,FALSE)</f>
        <v>1.4265883774392072</v>
      </c>
      <c r="G209" s="375">
        <f>VLOOKUP(A209,'[1]981800D'!$A$8:$O$304,7,FALSE)</f>
        <v>0.45108836030631227</v>
      </c>
      <c r="H209" s="375">
        <f>VLOOKUP(A209,'[1]981800D'!$A$8:$O$304,8,FALSE)</f>
        <v>0.27491149420937178</v>
      </c>
      <c r="I209" s="375">
        <f>VLOOKUP(A209,'[1]981800D'!$A$8:$O$304,9,FALSE)</f>
        <v>5.6957282024866086E-2</v>
      </c>
      <c r="J209" s="375">
        <f>VLOOKUP(A209,'[1]981800D'!$A$8:$O$304,10,FALSE)</f>
        <v>0</v>
      </c>
      <c r="K209" s="375">
        <f>VLOOKUP(A209,'[1]981800D'!$A$8:$O$304,11,FALSE)</f>
        <v>3.5813138187917946</v>
      </c>
      <c r="L209" s="375">
        <f>VLOOKUP(A209,'[1]981800D'!$A$8:$O$304,12,FALSE)</f>
        <v>3.2396790297005689</v>
      </c>
      <c r="M209" s="220">
        <f>VLOOKUP(A209,'[1]981800D'!$A$8:$O$304,13,FALSE)</f>
        <v>-0.34163478909122541</v>
      </c>
    </row>
    <row r="210" spans="1:13">
      <c r="A210" s="360" t="s">
        <v>513</v>
      </c>
      <c r="B210" s="359" t="s">
        <v>42</v>
      </c>
      <c r="C210" s="215" t="str">
        <f>VLOOKUP(A210,'[1]981800D'!$A$8:$M$306,3,FALSE)</f>
        <v>BL</v>
      </c>
      <c r="D210" s="219">
        <f>VLOOKUP(A210,'[1]981800D'!$A$8:$M$306,4,FALSE)</f>
        <v>200304.40646651271</v>
      </c>
      <c r="E210" s="375">
        <f>VLOOKUP(A210,'[1]981800D'!$A$8:$O$304,5,FALSE)</f>
        <v>1.136918423400098</v>
      </c>
      <c r="F210" s="375">
        <f>VLOOKUP(A210,'[1]981800D'!$A$8:$O$304,6,FALSE)</f>
        <v>2.1408059241656763</v>
      </c>
      <c r="G210" s="375">
        <f>VLOOKUP(A210,'[1]981800D'!$A$8:$O$304,7,FALSE)</f>
        <v>6.1090168787903056E-2</v>
      </c>
      <c r="H210" s="375">
        <f>VLOOKUP(A210,'[1]981800D'!$A$8:$O$304,8,FALSE)</f>
        <v>0.44314429964794466</v>
      </c>
      <c r="I210" s="375">
        <f>VLOOKUP(A210,'[1]981800D'!$A$8:$O$304,9,FALSE)</f>
        <v>1.4933820242741855E-2</v>
      </c>
      <c r="J210" s="375">
        <f>VLOOKUP(A210,'[1]981800D'!$A$8:$O$304,10,FALSE)</f>
        <v>0</v>
      </c>
      <c r="K210" s="375">
        <f>VLOOKUP(A210,'[1]981800D'!$A$8:$O$304,11,FALSE)</f>
        <v>3.796892636244364</v>
      </c>
      <c r="L210" s="375">
        <f>VLOOKUP(A210,'[1]981800D'!$A$8:$O$304,12,FALSE)</f>
        <v>3.3769104830606094</v>
      </c>
      <c r="M210" s="220">
        <f>VLOOKUP(A210,'[1]981800D'!$A$8:$O$304,13,FALSE)</f>
        <v>-0.41998215318375487</v>
      </c>
    </row>
    <row r="211" spans="1:13">
      <c r="A211" s="360" t="s">
        <v>514</v>
      </c>
      <c r="B211" s="359" t="s">
        <v>43</v>
      </c>
      <c r="C211" s="215" t="str">
        <f>VLOOKUP(A211,'[1]981800D'!$A$8:$M$306,3,FALSE)</f>
        <v>BLC</v>
      </c>
      <c r="D211" s="219">
        <f>VLOOKUP(A211,'[1]981800D'!$A$8:$M$306,4,FALSE)</f>
        <v>237179.5088529638</v>
      </c>
      <c r="E211" s="375">
        <f>VLOOKUP(A211,'[1]981800D'!$A$8:$O$304,5,FALSE)</f>
        <v>1.3034567846738199</v>
      </c>
      <c r="F211" s="375">
        <f>VLOOKUP(A211,'[1]981800D'!$A$8:$O$304,6,FALSE)</f>
        <v>1.5286868657139026</v>
      </c>
      <c r="G211" s="375">
        <f>VLOOKUP(A211,'[1]981800D'!$A$8:$O$304,7,FALSE)</f>
        <v>0.31241695523510254</v>
      </c>
      <c r="H211" s="375">
        <f>VLOOKUP(A211,'[1]981800D'!$A$8:$O$304,8,FALSE)</f>
        <v>0.39211347178248379</v>
      </c>
      <c r="I211" s="375">
        <f>VLOOKUP(A211,'[1]981800D'!$A$8:$O$304,9,FALSE)</f>
        <v>0.16356628018843805</v>
      </c>
      <c r="J211" s="375">
        <f>VLOOKUP(A211,'[1]981800D'!$A$8:$O$304,10,FALSE)</f>
        <v>3.3701056379854787E-3</v>
      </c>
      <c r="K211" s="375">
        <f>VLOOKUP(A211,'[1]981800D'!$A$8:$O$304,11,FALSE)</f>
        <v>3.7036104632317315</v>
      </c>
      <c r="L211" s="375">
        <f>VLOOKUP(A211,'[1]981800D'!$A$8:$O$304,12,FALSE)</f>
        <v>3.320728522497562</v>
      </c>
      <c r="M211" s="220">
        <f>VLOOKUP(A211,'[1]981800D'!$A$8:$O$304,13,FALSE)</f>
        <v>-0.3828819407341697</v>
      </c>
    </row>
    <row r="212" spans="1:13">
      <c r="A212" s="360" t="s">
        <v>515</v>
      </c>
      <c r="B212" s="359" t="s">
        <v>44</v>
      </c>
      <c r="C212" s="215" t="str">
        <f>VLOOKUP(A212,'[1]981800D'!$A$8:$M$306,3,FALSE)</f>
        <v>BL</v>
      </c>
      <c r="D212" s="219">
        <f>VLOOKUP(A212,'[1]981800D'!$A$8:$M$306,4,FALSE)</f>
        <v>41887.367975365669</v>
      </c>
      <c r="E212" s="375">
        <f>VLOOKUP(A212,'[1]981800D'!$A$8:$O$304,5,FALSE)</f>
        <v>1.4092790464828595</v>
      </c>
      <c r="F212" s="375">
        <f>VLOOKUP(A212,'[1]981800D'!$A$8:$O$304,6,FALSE)</f>
        <v>2.4470016846195795</v>
      </c>
      <c r="G212" s="375">
        <f>VLOOKUP(A212,'[1]981800D'!$A$8:$O$304,7,FALSE)</f>
        <v>7.7021072364760718E-2</v>
      </c>
      <c r="H212" s="375">
        <f>VLOOKUP(A212,'[1]981800D'!$A$8:$O$304,8,FALSE)</f>
        <v>0.8550204475980171</v>
      </c>
      <c r="I212" s="375">
        <f>VLOOKUP(A212,'[1]981800D'!$A$8:$O$304,9,FALSE)</f>
        <v>0.10924009364090521</v>
      </c>
      <c r="J212" s="375">
        <f>VLOOKUP(A212,'[1]981800D'!$A$8:$O$304,10,FALSE)</f>
        <v>0.45330348784785968</v>
      </c>
      <c r="K212" s="375">
        <f>VLOOKUP(A212,'[1]981800D'!$A$8:$O$304,11,FALSE)</f>
        <v>5.350865832553982</v>
      </c>
      <c r="L212" s="375">
        <f>VLOOKUP(A212,'[1]981800D'!$A$8:$O$304,12,FALSE)</f>
        <v>3.2504873564763863</v>
      </c>
      <c r="M212" s="220">
        <f>VLOOKUP(A212,'[1]981800D'!$A$8:$O$304,13,FALSE)</f>
        <v>-2.1003784760775956</v>
      </c>
    </row>
    <row r="213" spans="1:13">
      <c r="A213" s="360" t="s">
        <v>516</v>
      </c>
      <c r="B213" s="359" t="s">
        <v>45</v>
      </c>
      <c r="C213" s="215" t="str">
        <f>VLOOKUP(A213,'[1]981800D'!$A$8:$M$306,3,FALSE)</f>
        <v>BL</v>
      </c>
      <c r="D213" s="219">
        <f>VLOOKUP(A213,'[1]981800D'!$A$8:$M$306,4,FALSE)</f>
        <v>195545.46497305619</v>
      </c>
      <c r="E213" s="375">
        <f>VLOOKUP(A213,'[1]981800D'!$A$8:$O$304,5,FALSE)</f>
        <v>1.6214410587609003</v>
      </c>
      <c r="F213" s="375">
        <f>VLOOKUP(A213,'[1]981800D'!$A$8:$O$304,6,FALSE)</f>
        <v>2.1336277119596398</v>
      </c>
      <c r="G213" s="375">
        <f>VLOOKUP(A213,'[1]981800D'!$A$8:$O$304,7,FALSE)</f>
        <v>7.9359701034933533E-3</v>
      </c>
      <c r="H213" s="375">
        <f>VLOOKUP(A213,'[1]981800D'!$A$8:$O$304,8,FALSE)</f>
        <v>0.41314068045165908</v>
      </c>
      <c r="I213" s="375">
        <f>VLOOKUP(A213,'[1]981800D'!$A$8:$O$304,9,FALSE)</f>
        <v>5.4824837084443398E-2</v>
      </c>
      <c r="J213" s="375">
        <f>VLOOKUP(A213,'[1]981800D'!$A$8:$O$304,10,FALSE)</f>
        <v>0</v>
      </c>
      <c r="K213" s="375">
        <f>VLOOKUP(A213,'[1]981800D'!$A$8:$O$304,11,FALSE)</f>
        <v>4.2309702583601352</v>
      </c>
      <c r="L213" s="375">
        <f>VLOOKUP(A213,'[1]981800D'!$A$8:$O$304,12,FALSE)</f>
        <v>3.4473117036638192</v>
      </c>
      <c r="M213" s="220">
        <f>VLOOKUP(A213,'[1]981800D'!$A$8:$O$304,13,FALSE)</f>
        <v>-0.78365855469631629</v>
      </c>
    </row>
    <row r="214" spans="1:13">
      <c r="A214" s="360" t="s">
        <v>517</v>
      </c>
      <c r="B214" s="359" t="s">
        <v>46</v>
      </c>
      <c r="C214" s="215" t="str">
        <f>VLOOKUP(A214,'[1]981800D'!$A$8:$M$306,3,FALSE)</f>
        <v>BL</v>
      </c>
      <c r="D214" s="219">
        <f>VLOOKUP(A214,'[1]981800D'!$A$8:$M$306,4,FALSE)</f>
        <v>360613.59979344177</v>
      </c>
      <c r="E214" s="375">
        <f>VLOOKUP(A214,'[1]981800D'!$A$8:$O$304,5,FALSE)</f>
        <v>1.5035130365885738</v>
      </c>
      <c r="F214" s="375">
        <f>VLOOKUP(A214,'[1]981800D'!$A$8:$O$304,6,FALSE)</f>
        <v>2.569692382442283</v>
      </c>
      <c r="G214" s="375">
        <f>VLOOKUP(A214,'[1]981800D'!$A$8:$O$304,7,FALSE)</f>
        <v>0.14231677044744928</v>
      </c>
      <c r="H214" s="375">
        <f>VLOOKUP(A214,'[1]981800D'!$A$8:$O$304,8,FALSE)</f>
        <v>0.40650043626056914</v>
      </c>
      <c r="I214" s="375">
        <f>VLOOKUP(A214,'[1]981800D'!$A$8:$O$304,9,FALSE)</f>
        <v>1.4351921963179456E-2</v>
      </c>
      <c r="J214" s="375">
        <f>VLOOKUP(A214,'[1]981800D'!$A$8:$O$304,10,FALSE)</f>
        <v>0</v>
      </c>
      <c r="K214" s="375">
        <f>VLOOKUP(A214,'[1]981800D'!$A$8:$O$304,11,FALSE)</f>
        <v>4.6363745477020544</v>
      </c>
      <c r="L214" s="375">
        <f>VLOOKUP(A214,'[1]981800D'!$A$8:$O$304,12,FALSE)</f>
        <v>3.3062372319927218</v>
      </c>
      <c r="M214" s="220">
        <f>VLOOKUP(A214,'[1]981800D'!$A$8:$O$304,13,FALSE)</f>
        <v>-1.3301373157093328</v>
      </c>
    </row>
    <row r="215" spans="1:13">
      <c r="A215" s="360" t="s">
        <v>518</v>
      </c>
      <c r="B215" s="359" t="s">
        <v>47</v>
      </c>
      <c r="C215" s="215" t="str">
        <f>VLOOKUP(A215,'[1]981800D'!$A$8:$M$306,3,FALSE)</f>
        <v>BLS</v>
      </c>
      <c r="D215" s="219">
        <f>VLOOKUP(A215,'[1]981800D'!$A$8:$M$306,4,FALSE)</f>
        <v>4151869.7043879903</v>
      </c>
      <c r="E215" s="375">
        <f>VLOOKUP(A215,'[1]981800D'!$A$8:$O$304,5,FALSE)</f>
        <v>1.3987443191694939</v>
      </c>
      <c r="F215" s="375">
        <f>VLOOKUP(A215,'[1]981800D'!$A$8:$O$304,6,FALSE)</f>
        <v>1.6230081260897222</v>
      </c>
      <c r="G215" s="375">
        <f>VLOOKUP(A215,'[1]981800D'!$A$8:$O$304,7,FALSE)</f>
        <v>0.12654155742223727</v>
      </c>
      <c r="H215" s="375">
        <f>VLOOKUP(A215,'[1]981800D'!$A$8:$O$304,8,FALSE)</f>
        <v>0.27896606373865307</v>
      </c>
      <c r="I215" s="375">
        <f>VLOOKUP(A215,'[1]981800D'!$A$8:$O$304,9,FALSE)</f>
        <v>2.9570620943736036E-2</v>
      </c>
      <c r="J215" s="375">
        <f>VLOOKUP(A215,'[1]981800D'!$A$8:$O$304,10,FALSE)</f>
        <v>1.8662631547020966E-2</v>
      </c>
      <c r="K215" s="375">
        <f>VLOOKUP(A215,'[1]981800D'!$A$8:$O$304,11,FALSE)</f>
        <v>3.4754933189108637</v>
      </c>
      <c r="L215" s="375">
        <f>VLOOKUP(A215,'[1]981800D'!$A$8:$O$304,12,FALSE)</f>
        <v>3.3211485045946487</v>
      </c>
      <c r="M215" s="220">
        <f>VLOOKUP(A215,'[1]981800D'!$A$8:$O$304,13,FALSE)</f>
        <v>-0.15434481431621502</v>
      </c>
    </row>
    <row r="216" spans="1:13">
      <c r="A216" s="360" t="s">
        <v>519</v>
      </c>
      <c r="B216" s="359" t="s">
        <v>48</v>
      </c>
      <c r="C216" s="215" t="str">
        <f>VLOOKUP(A216,'[1]981800D'!$A$8:$M$306,3,FALSE)</f>
        <v>L</v>
      </c>
      <c r="D216" s="219">
        <f>VLOOKUP(A216,'[1]981800D'!$A$8:$M$306,4,FALSE)</f>
        <v>136366.70952749805</v>
      </c>
      <c r="E216" s="375">
        <f>VLOOKUP(A216,'[1]981800D'!$A$8:$O$304,5,FALSE)</f>
        <v>1.6220826972098779</v>
      </c>
      <c r="F216" s="375">
        <f>VLOOKUP(A216,'[1]981800D'!$A$8:$O$304,6,FALSE)</f>
        <v>2.1777888535186447</v>
      </c>
      <c r="G216" s="375">
        <f>VLOOKUP(A216,'[1]981800D'!$A$8:$O$304,7,FALSE)</f>
        <v>0.16543810493169356</v>
      </c>
      <c r="H216" s="375">
        <f>VLOOKUP(A216,'[1]981800D'!$A$8:$O$304,8,FALSE)</f>
        <v>0.40146996669271667</v>
      </c>
      <c r="I216" s="375">
        <f>VLOOKUP(A216,'[1]981800D'!$A$8:$O$304,9,FALSE)</f>
        <v>5.2178570742481625E-2</v>
      </c>
      <c r="J216" s="375">
        <f>VLOOKUP(A216,'[1]981800D'!$A$8:$O$304,10,FALSE)</f>
        <v>0</v>
      </c>
      <c r="K216" s="375">
        <f>VLOOKUP(A216,'[1]981800D'!$A$8:$O$304,11,FALSE)</f>
        <v>4.4189581930954143</v>
      </c>
      <c r="L216" s="375">
        <f>VLOOKUP(A216,'[1]981800D'!$A$8:$O$304,12,FALSE)</f>
        <v>3.1961738426497077</v>
      </c>
      <c r="M216" s="220">
        <f>VLOOKUP(A216,'[1]981800D'!$A$8:$O$304,13,FALSE)</f>
        <v>-1.2227843504457065</v>
      </c>
    </row>
    <row r="217" spans="1:13">
      <c r="A217" s="360" t="s">
        <v>520</v>
      </c>
      <c r="B217" s="359" t="s">
        <v>49</v>
      </c>
      <c r="C217" s="215" t="str">
        <f>VLOOKUP(A217,'[1]981800D'!$A$8:$M$306,3,FALSE)</f>
        <v>BL</v>
      </c>
      <c r="D217" s="219">
        <f>VLOOKUP(A217,'[1]981800D'!$A$8:$M$306,4,FALSE)</f>
        <v>213828.22205009035</v>
      </c>
      <c r="E217" s="375">
        <f>VLOOKUP(A217,'[1]981800D'!$A$8:$O$304,5,FALSE)</f>
        <v>1.4471099606651256</v>
      </c>
      <c r="F217" s="375">
        <f>VLOOKUP(A217,'[1]981800D'!$A$8:$O$304,6,FALSE)</f>
        <v>1.4033692424833648</v>
      </c>
      <c r="G217" s="375">
        <f>VLOOKUP(A217,'[1]981800D'!$A$8:$O$304,7,FALSE)</f>
        <v>0.14468253864428055</v>
      </c>
      <c r="H217" s="375">
        <f>VLOOKUP(A217,'[1]981800D'!$A$8:$O$304,8,FALSE)</f>
        <v>0.32172865433957776</v>
      </c>
      <c r="I217" s="375">
        <f>VLOOKUP(A217,'[1]981800D'!$A$8:$O$304,9,FALSE)</f>
        <v>4.7033267655586117E-2</v>
      </c>
      <c r="J217" s="375">
        <f>VLOOKUP(A217,'[1]981800D'!$A$8:$O$304,10,FALSE)</f>
        <v>1.6595517495201006E-2</v>
      </c>
      <c r="K217" s="375">
        <f>VLOOKUP(A217,'[1]981800D'!$A$8:$O$304,11,FALSE)</f>
        <v>3.3805191812831357</v>
      </c>
      <c r="L217" s="375">
        <f>VLOOKUP(A217,'[1]981800D'!$A$8:$O$304,12,FALSE)</f>
        <v>3.2733067379479914</v>
      </c>
      <c r="M217" s="220">
        <f>VLOOKUP(A217,'[1]981800D'!$A$8:$O$304,13,FALSE)</f>
        <v>-0.10721244333514443</v>
      </c>
    </row>
    <row r="218" spans="1:13">
      <c r="A218" s="360" t="s">
        <v>521</v>
      </c>
      <c r="B218" s="359" t="s">
        <v>50</v>
      </c>
      <c r="C218" s="215" t="str">
        <f>VLOOKUP(A218,'[1]981800D'!$A$8:$M$306,3,FALSE)</f>
        <v>BL</v>
      </c>
      <c r="D218" s="219">
        <f>VLOOKUP(A218,'[1]981800D'!$A$8:$M$306,4,FALSE)</f>
        <v>937945.02891815139</v>
      </c>
      <c r="E218" s="375">
        <f>VLOOKUP(A218,'[1]981800D'!$A$8:$O$304,5,FALSE)</f>
        <v>1.4388009211365207</v>
      </c>
      <c r="F218" s="375">
        <f>VLOOKUP(A218,'[1]981800D'!$A$8:$O$304,6,FALSE)</f>
        <v>1.5364579865975412</v>
      </c>
      <c r="G218" s="375">
        <f>VLOOKUP(A218,'[1]981800D'!$A$8:$O$304,7,FALSE)</f>
        <v>0.13840084682387674</v>
      </c>
      <c r="H218" s="375">
        <f>VLOOKUP(A218,'[1]981800D'!$A$8:$O$304,8,FALSE)</f>
        <v>0.31883619872696195</v>
      </c>
      <c r="I218" s="375">
        <f>VLOOKUP(A218,'[1]981800D'!$A$8:$O$304,9,FALSE)</f>
        <v>3.6553934839247508E-2</v>
      </c>
      <c r="J218" s="375">
        <f>VLOOKUP(A218,'[1]981800D'!$A$8:$O$304,10,FALSE)</f>
        <v>0</v>
      </c>
      <c r="K218" s="375">
        <f>VLOOKUP(A218,'[1]981800D'!$A$8:$O$304,11,FALSE)</f>
        <v>3.4690498881241476</v>
      </c>
      <c r="L218" s="375">
        <f>VLOOKUP(A218,'[1]981800D'!$A$8:$O$304,12,FALSE)</f>
        <v>3.2682327487099463</v>
      </c>
      <c r="M218" s="220">
        <f>VLOOKUP(A218,'[1]981800D'!$A$8:$O$304,13,FALSE)</f>
        <v>-0.20081713941420132</v>
      </c>
    </row>
    <row r="219" spans="1:13">
      <c r="A219" s="360" t="s">
        <v>522</v>
      </c>
      <c r="B219" s="359" t="s">
        <v>51</v>
      </c>
      <c r="C219" s="215" t="str">
        <f>VLOOKUP(A219,'[1]981800D'!$A$8:$M$306,3,FALSE)</f>
        <v>BL</v>
      </c>
      <c r="D219" s="219">
        <f>VLOOKUP(A219,'[1]981800D'!$A$8:$M$306,4,FALSE)</f>
        <v>1253175.1851278078</v>
      </c>
      <c r="E219" s="375">
        <f>VLOOKUP(A219,'[1]981800D'!$A$8:$O$304,5,FALSE)</f>
        <v>1.8025001881936935</v>
      </c>
      <c r="F219" s="375">
        <f>VLOOKUP(A219,'[1]981800D'!$A$8:$O$304,6,FALSE)</f>
        <v>1.7126774204514814</v>
      </c>
      <c r="G219" s="375">
        <f>VLOOKUP(A219,'[1]981800D'!$A$8:$O$304,7,FALSE)</f>
        <v>0.15945818901170669</v>
      </c>
      <c r="H219" s="375">
        <f>VLOOKUP(A219,'[1]981800D'!$A$8:$O$304,8,FALSE)</f>
        <v>0.27450236356497526</v>
      </c>
      <c r="I219" s="375">
        <f>VLOOKUP(A219,'[1]981800D'!$A$8:$O$304,9,FALSE)</f>
        <v>2.7534726626606075E-2</v>
      </c>
      <c r="J219" s="375">
        <f>VLOOKUP(A219,'[1]981800D'!$A$8:$O$304,10,FALSE)</f>
        <v>2.3179215644431168E-2</v>
      </c>
      <c r="K219" s="375">
        <f>VLOOKUP(A219,'[1]981800D'!$A$8:$O$304,11,FALSE)</f>
        <v>3.999852103492894</v>
      </c>
      <c r="L219" s="375">
        <f>VLOOKUP(A219,'[1]981800D'!$A$8:$O$304,12,FALSE)</f>
        <v>3.388663277406744</v>
      </c>
      <c r="M219" s="220">
        <f>VLOOKUP(A219,'[1]981800D'!$A$8:$O$304,13,FALSE)</f>
        <v>-0.61118882608614999</v>
      </c>
    </row>
    <row r="220" spans="1:13">
      <c r="A220" s="360" t="s">
        <v>523</v>
      </c>
      <c r="B220" s="359" t="s">
        <v>52</v>
      </c>
      <c r="C220" s="215" t="str">
        <f>VLOOKUP(A220,'[1]981800D'!$A$8:$M$306,3,FALSE)</f>
        <v>BL</v>
      </c>
      <c r="D220" s="219">
        <f>VLOOKUP(A220,'[1]981800D'!$A$8:$M$306,4,FALSE)</f>
        <v>101771.26336173509</v>
      </c>
      <c r="E220" s="375">
        <f>VLOOKUP(A220,'[1]981800D'!$A$8:$O$304,5,FALSE)</f>
        <v>1.495729295006806</v>
      </c>
      <c r="F220" s="375">
        <f>VLOOKUP(A220,'[1]981800D'!$A$8:$O$304,6,FALSE)</f>
        <v>1.7206809094780451</v>
      </c>
      <c r="G220" s="375">
        <f>VLOOKUP(A220,'[1]981800D'!$A$8:$O$304,7,FALSE)</f>
        <v>1.5021037859836361E-2</v>
      </c>
      <c r="H220" s="375">
        <f>VLOOKUP(A220,'[1]981800D'!$A$8:$O$304,8,FALSE)</f>
        <v>0.3190476546664186</v>
      </c>
      <c r="I220" s="375">
        <f>VLOOKUP(A220,'[1]981800D'!$A$8:$O$304,9,FALSE)</f>
        <v>5.2681767159980672E-2</v>
      </c>
      <c r="J220" s="375">
        <f>VLOOKUP(A220,'[1]981800D'!$A$8:$O$304,10,FALSE)</f>
        <v>0</v>
      </c>
      <c r="K220" s="375">
        <f>VLOOKUP(A220,'[1]981800D'!$A$8:$O$304,11,FALSE)</f>
        <v>3.6031606641710869</v>
      </c>
      <c r="L220" s="375">
        <f>VLOOKUP(A220,'[1]981800D'!$A$8:$O$304,12,FALSE)</f>
        <v>3.3194808518709973</v>
      </c>
      <c r="M220" s="220">
        <f>VLOOKUP(A220,'[1]981800D'!$A$8:$O$304,13,FALSE)</f>
        <v>-0.28367981230008965</v>
      </c>
    </row>
    <row r="221" spans="1:13">
      <c r="A221" s="360" t="s">
        <v>524</v>
      </c>
      <c r="B221" s="359" t="s">
        <v>53</v>
      </c>
      <c r="C221" s="215" t="str">
        <f>VLOOKUP(A221,'[1]981800D'!$A$8:$M$306,3,FALSE)</f>
        <v>BLS</v>
      </c>
      <c r="D221" s="219">
        <f>VLOOKUP(A221,'[1]981800D'!$A$8:$M$306,4,FALSE)</f>
        <v>421914.81601231714</v>
      </c>
      <c r="E221" s="375">
        <f>VLOOKUP(A221,'[1]981800D'!$A$8:$O$304,5,FALSE)</f>
        <v>1.6451313005792538</v>
      </c>
      <c r="F221" s="375">
        <f>VLOOKUP(A221,'[1]981800D'!$A$8:$O$304,6,FALSE)</f>
        <v>1.7684172768614461</v>
      </c>
      <c r="G221" s="375">
        <f>VLOOKUP(A221,'[1]981800D'!$A$8:$O$304,7,FALSE)</f>
        <v>3.2214109304005138E-2</v>
      </c>
      <c r="H221" s="375">
        <f>VLOOKUP(A221,'[1]981800D'!$A$8:$O$304,8,FALSE)</f>
        <v>0.36351880090298244</v>
      </c>
      <c r="I221" s="375">
        <f>VLOOKUP(A221,'[1]981800D'!$A$8:$O$304,9,FALSE)</f>
        <v>1.6962618349461018E-2</v>
      </c>
      <c r="J221" s="375">
        <f>VLOOKUP(A221,'[1]981800D'!$A$8:$O$304,10,FALSE)</f>
        <v>6.1609592774388724E-4</v>
      </c>
      <c r="K221" s="375">
        <f>VLOOKUP(A221,'[1]981800D'!$A$8:$O$304,11,FALSE)</f>
        <v>3.8268602019248927</v>
      </c>
      <c r="L221" s="375">
        <f>VLOOKUP(A221,'[1]981800D'!$A$8:$O$304,12,FALSE)</f>
        <v>3.2931988099688763</v>
      </c>
      <c r="M221" s="220">
        <f>VLOOKUP(A221,'[1]981800D'!$A$8:$O$304,13,FALSE)</f>
        <v>-0.53366139195601658</v>
      </c>
    </row>
    <row r="222" spans="1:13">
      <c r="A222" s="360" t="s">
        <v>525</v>
      </c>
      <c r="B222" s="359" t="s">
        <v>649</v>
      </c>
      <c r="C222" s="215" t="str">
        <f>VLOOKUP(A222,'[1]981800D'!$A$8:$M$306,3,FALSE)</f>
        <v>BL</v>
      </c>
      <c r="D222" s="219">
        <f>VLOOKUP(A222,'[1]981800D'!$A$8:$M$306,4,FALSE)</f>
        <v>483620.19784449582</v>
      </c>
      <c r="E222" s="375">
        <f>VLOOKUP(A222,'[1]981800D'!$A$8:$O$304,5,FALSE)</f>
        <v>1.7201489042503104</v>
      </c>
      <c r="F222" s="375">
        <f>VLOOKUP(A222,'[1]981800D'!$A$8:$O$304,6,FALSE)</f>
        <v>1.8303177037819249</v>
      </c>
      <c r="G222" s="375">
        <f>VLOOKUP(A222,'[1]981800D'!$A$8:$O$304,7,FALSE)</f>
        <v>0.22166818074785044</v>
      </c>
      <c r="H222" s="375">
        <f>VLOOKUP(A222,'[1]981800D'!$A$8:$O$304,8,FALSE)</f>
        <v>0.33713189958247269</v>
      </c>
      <c r="I222" s="375">
        <f>VLOOKUP(A222,'[1]981800D'!$A$8:$O$304,9,FALSE)</f>
        <v>6.4347446182545343E-2</v>
      </c>
      <c r="J222" s="375">
        <f>VLOOKUP(A222,'[1]981800D'!$A$8:$O$304,10,FALSE)</f>
        <v>8.9571367559812959E-2</v>
      </c>
      <c r="K222" s="375">
        <f>VLOOKUP(A222,'[1]981800D'!$A$8:$O$304,11,FALSE)</f>
        <v>4.2631855021049168</v>
      </c>
      <c r="L222" s="375">
        <f>VLOOKUP(A222,'[1]981800D'!$A$8:$O$304,12,FALSE)</f>
        <v>3.4911558440387744</v>
      </c>
      <c r="M222" s="220">
        <f>VLOOKUP(A222,'[1]981800D'!$A$8:$O$304,13,FALSE)</f>
        <v>-0.77202965806614232</v>
      </c>
    </row>
    <row r="223" spans="1:13">
      <c r="A223" s="360" t="s">
        <v>526</v>
      </c>
      <c r="B223" s="359" t="s">
        <v>54</v>
      </c>
      <c r="C223" s="215" t="str">
        <f>VLOOKUP(A223,'[1]981800D'!$A$8:$M$306,3,FALSE)</f>
        <v>BL</v>
      </c>
      <c r="D223" s="219">
        <f>VLOOKUP(A223,'[1]981800D'!$A$8:$M$306,4,FALSE)</f>
        <v>57716.08262328944</v>
      </c>
      <c r="E223" s="375">
        <f>VLOOKUP(A223,'[1]981800D'!$A$8:$O$304,5,FALSE)</f>
        <v>1.4011753106640576</v>
      </c>
      <c r="F223" s="375">
        <f>VLOOKUP(A223,'[1]981800D'!$A$8:$O$304,6,FALSE)</f>
        <v>2.1508500639284187</v>
      </c>
      <c r="G223" s="375">
        <f>VLOOKUP(A223,'[1]981800D'!$A$8:$O$304,7,FALSE)</f>
        <v>8.7480296141280958E-2</v>
      </c>
      <c r="H223" s="375">
        <f>VLOOKUP(A223,'[1]981800D'!$A$8:$O$304,8,FALSE)</f>
        <v>0.52634015316455007</v>
      </c>
      <c r="I223" s="375">
        <f>VLOOKUP(A223,'[1]981800D'!$A$8:$O$304,9,FALSE)</f>
        <v>5.8092646756435523E-2</v>
      </c>
      <c r="J223" s="375">
        <f>VLOOKUP(A223,'[1]981800D'!$A$8:$O$304,10,FALSE)</f>
        <v>0</v>
      </c>
      <c r="K223" s="375">
        <f>VLOOKUP(A223,'[1]981800D'!$A$8:$O$304,11,FALSE)</f>
        <v>4.2239384706547431</v>
      </c>
      <c r="L223" s="375">
        <f>VLOOKUP(A223,'[1]981800D'!$A$8:$O$304,12,FALSE)</f>
        <v>3.2749270464819933</v>
      </c>
      <c r="M223" s="220">
        <f>VLOOKUP(A223,'[1]981800D'!$A$8:$O$304,13,FALSE)</f>
        <v>-0.94901142417274942</v>
      </c>
    </row>
    <row r="224" spans="1:13">
      <c r="A224" s="360" t="s">
        <v>527</v>
      </c>
      <c r="B224" s="359" t="s">
        <v>656</v>
      </c>
      <c r="C224" s="215" t="str">
        <f>VLOOKUP(A224,'[1]981800D'!$A$8:$M$306,3,FALSE)</f>
        <v>BL</v>
      </c>
      <c r="D224" s="219">
        <f>VLOOKUP(A224,'[1]981800D'!$A$8:$M$306,4,FALSE)</f>
        <v>379786.73518090835</v>
      </c>
      <c r="E224" s="375">
        <f>VLOOKUP(A224,'[1]981800D'!$A$8:$O$304,5,FALSE)</f>
        <v>1.3502019652214758</v>
      </c>
      <c r="F224" s="375">
        <f>VLOOKUP(A224,'[1]981800D'!$A$8:$O$304,6,FALSE)</f>
        <v>1.4037611331945805</v>
      </c>
      <c r="G224" s="375">
        <f>VLOOKUP(A224,'[1]981800D'!$A$8:$O$304,7,FALSE)</f>
        <v>0.14816694522751622</v>
      </c>
      <c r="H224" s="375">
        <f>VLOOKUP(A224,'[1]981800D'!$A$8:$O$304,8,FALSE)</f>
        <v>0.35980652757148796</v>
      </c>
      <c r="I224" s="375">
        <f>VLOOKUP(A224,'[1]981800D'!$A$8:$O$304,9,FALSE)</f>
        <v>4.8634766646799325E-2</v>
      </c>
      <c r="J224" s="375">
        <f>VLOOKUP(A224,'[1]981800D'!$A$8:$O$304,10,FALSE)</f>
        <v>0.11615207253643116</v>
      </c>
      <c r="K224" s="375">
        <f>VLOOKUP(A224,'[1]981800D'!$A$8:$O$304,11,FALSE)</f>
        <v>3.4267234103982913</v>
      </c>
      <c r="L224" s="375">
        <f>VLOOKUP(A224,'[1]981800D'!$A$8:$O$304,12,FALSE)</f>
        <v>3.3304107353762658</v>
      </c>
      <c r="M224" s="220">
        <f>VLOOKUP(A224,'[1]981800D'!$A$8:$O$304,13,FALSE)</f>
        <v>-9.6312675022025659E-2</v>
      </c>
    </row>
    <row r="225" spans="1:13">
      <c r="A225" s="360" t="s">
        <v>528</v>
      </c>
      <c r="B225" s="359" t="s">
        <v>55</v>
      </c>
      <c r="C225" s="215" t="str">
        <f>VLOOKUP(A225,'[1]981800D'!$A$8:$M$306,3,FALSE)</f>
        <v>BLSC</v>
      </c>
      <c r="D225" s="219">
        <f>VLOOKUP(A225,'[1]981800D'!$A$8:$M$306,4,FALSE)</f>
        <v>239866.10777521168</v>
      </c>
      <c r="E225" s="375">
        <f>VLOOKUP(A225,'[1]981800D'!$A$8:$O$304,5,FALSE)</f>
        <v>1.1434577504256498</v>
      </c>
      <c r="F225" s="375">
        <f>VLOOKUP(A225,'[1]981800D'!$A$8:$O$304,6,FALSE)</f>
        <v>1.621876402666186</v>
      </c>
      <c r="G225" s="375">
        <f>VLOOKUP(A225,'[1]981800D'!$A$8:$O$304,7,FALSE)</f>
        <v>7.198682698508535E-2</v>
      </c>
      <c r="H225" s="375">
        <f>VLOOKUP(A225,'[1]981800D'!$A$8:$O$304,8,FALSE)</f>
        <v>0.44085392216435515</v>
      </c>
      <c r="I225" s="375">
        <f>VLOOKUP(A225,'[1]981800D'!$A$8:$O$304,9,FALSE)</f>
        <v>0.30728939025047702</v>
      </c>
      <c r="J225" s="375">
        <f>VLOOKUP(A225,'[1]981800D'!$A$8:$O$304,10,FALSE)</f>
        <v>0</v>
      </c>
      <c r="K225" s="375">
        <f>VLOOKUP(A225,'[1]981800D'!$A$8:$O$304,11,FALSE)</f>
        <v>3.585464292491753</v>
      </c>
      <c r="L225" s="375">
        <f>VLOOKUP(A225,'[1]981800D'!$A$8:$O$304,12,FALSE)</f>
        <v>2.9465158565141776</v>
      </c>
      <c r="M225" s="220">
        <f>VLOOKUP(A225,'[1]981800D'!$A$8:$O$304,13,FALSE)</f>
        <v>-0.63894843597757511</v>
      </c>
    </row>
    <row r="226" spans="1:13">
      <c r="A226" s="360" t="s">
        <v>529</v>
      </c>
      <c r="B226" s="359" t="s">
        <v>56</v>
      </c>
      <c r="C226" s="215" t="str">
        <f>VLOOKUP(A226,'[1]981800D'!$A$8:$M$306,3,FALSE)</f>
        <v>BLC</v>
      </c>
      <c r="D226" s="219">
        <f>VLOOKUP(A226,'[1]981800D'!$A$8:$M$306,4,FALSE)</f>
        <v>209331.96997690533</v>
      </c>
      <c r="E226" s="375">
        <f>VLOOKUP(A226,'[1]981800D'!$A$8:$O$304,5,FALSE)</f>
        <v>1.138328051103175</v>
      </c>
      <c r="F226" s="375">
        <f>VLOOKUP(A226,'[1]981800D'!$A$8:$O$304,6,FALSE)</f>
        <v>1.38826286241361</v>
      </c>
      <c r="G226" s="375">
        <f>VLOOKUP(A226,'[1]981800D'!$A$8:$O$304,7,FALSE)</f>
        <v>0.24844677481473509</v>
      </c>
      <c r="H226" s="375">
        <f>VLOOKUP(A226,'[1]981800D'!$A$8:$O$304,8,FALSE)</f>
        <v>0.30333701026736692</v>
      </c>
      <c r="I226" s="375">
        <f>VLOOKUP(A226,'[1]981800D'!$A$8:$O$304,9,FALSE)</f>
        <v>1.3654945292693638E-2</v>
      </c>
      <c r="J226" s="375">
        <f>VLOOKUP(A226,'[1]981800D'!$A$8:$O$304,10,FALSE)</f>
        <v>3.6908587561715757E-2</v>
      </c>
      <c r="K226" s="375">
        <f>VLOOKUP(A226,'[1]981800D'!$A$8:$O$304,11,FALSE)</f>
        <v>3.1289382314532963</v>
      </c>
      <c r="L226" s="375">
        <f>VLOOKUP(A226,'[1]981800D'!$A$8:$O$304,12,FALSE)</f>
        <v>2.8056574925693178</v>
      </c>
      <c r="M226" s="220">
        <f>VLOOKUP(A226,'[1]981800D'!$A$8:$O$304,13,FALSE)</f>
        <v>-0.32328073888397835</v>
      </c>
    </row>
    <row r="227" spans="1:13">
      <c r="A227" s="360" t="s">
        <v>530</v>
      </c>
      <c r="B227" s="359" t="s">
        <v>57</v>
      </c>
      <c r="C227" s="215" t="str">
        <f>VLOOKUP(A227,'[1]981800D'!$A$8:$M$306,3,FALSE)</f>
        <v>BL</v>
      </c>
      <c r="D227" s="219">
        <f>VLOOKUP(A227,'[1]981800D'!$A$8:$M$306,4,FALSE)</f>
        <v>8874.6512702078526</v>
      </c>
      <c r="E227" s="375">
        <f>VLOOKUP(A227,'[1]981800D'!$A$8:$O$304,5,FALSE)</f>
        <v>1.4038343164900731</v>
      </c>
      <c r="F227" s="375">
        <f>VLOOKUP(A227,'[1]981800D'!$A$8:$O$304,6,FALSE)</f>
        <v>5.4602539890973167</v>
      </c>
      <c r="G227" s="375">
        <f>VLOOKUP(A227,'[1]981800D'!$A$8:$O$304,7,FALSE)</f>
        <v>0.1594147146659505</v>
      </c>
      <c r="H227" s="375">
        <f>VLOOKUP(A227,'[1]981800D'!$A$8:$O$304,8,FALSE)</f>
        <v>3.1922192272617025</v>
      </c>
      <c r="I227" s="375">
        <f>VLOOKUP(A227,'[1]981800D'!$A$8:$O$304,9,FALSE)</f>
        <v>6.2458792252579165E-2</v>
      </c>
      <c r="J227" s="375">
        <f>VLOOKUP(A227,'[1]981800D'!$A$8:$O$304,10,FALSE)</f>
        <v>0.15776957960030438</v>
      </c>
      <c r="K227" s="375">
        <f>VLOOKUP(A227,'[1]981800D'!$A$8:$O$304,11,FALSE)</f>
        <v>10.435950619367928</v>
      </c>
      <c r="L227" s="375">
        <f>VLOOKUP(A227,'[1]981800D'!$A$8:$O$304,12,FALSE)</f>
        <v>3.1613163318520923</v>
      </c>
      <c r="M227" s="220">
        <f>VLOOKUP(A227,'[1]981800D'!$A$8:$O$304,13,FALSE)</f>
        <v>-7.274634287515835</v>
      </c>
    </row>
    <row r="228" spans="1:13">
      <c r="A228" s="360" t="s">
        <v>531</v>
      </c>
      <c r="B228" s="359" t="s">
        <v>58</v>
      </c>
      <c r="C228" s="215" t="str">
        <f>VLOOKUP(A228,'[1]981800D'!$A$8:$M$306,3,FALSE)</f>
        <v>BLS</v>
      </c>
      <c r="D228" s="219">
        <f>VLOOKUP(A228,'[1]981800D'!$A$8:$M$306,4,FALSE)</f>
        <v>100553.88683602771</v>
      </c>
      <c r="E228" s="375">
        <f>VLOOKUP(A228,'[1]981800D'!$A$8:$O$304,5,FALSE)</f>
        <v>1.5387440855873578</v>
      </c>
      <c r="F228" s="375">
        <f>VLOOKUP(A228,'[1]981800D'!$A$8:$O$304,6,FALSE)</f>
        <v>1.5361559556219997</v>
      </c>
      <c r="G228" s="375">
        <f>VLOOKUP(A228,'[1]981800D'!$A$8:$O$304,7,FALSE)</f>
        <v>0.13769488790992693</v>
      </c>
      <c r="H228" s="375">
        <f>VLOOKUP(A228,'[1]981800D'!$A$8:$O$304,8,FALSE)</f>
        <v>0.37715735351078161</v>
      </c>
      <c r="I228" s="375">
        <f>VLOOKUP(A228,'[1]981800D'!$A$8:$O$304,9,FALSE)</f>
        <v>6.5804846093450095E-2</v>
      </c>
      <c r="J228" s="375">
        <f>VLOOKUP(A228,'[1]981800D'!$A$8:$O$304,10,FALSE)</f>
        <v>0</v>
      </c>
      <c r="K228" s="375">
        <f>VLOOKUP(A228,'[1]981800D'!$A$8:$O$304,11,FALSE)</f>
        <v>3.6555571287235162</v>
      </c>
      <c r="L228" s="375">
        <f>VLOOKUP(A228,'[1]981800D'!$A$8:$O$304,12,FALSE)</f>
        <v>3.2234920021397415</v>
      </c>
      <c r="M228" s="220">
        <f>VLOOKUP(A228,'[1]981800D'!$A$8:$O$304,13,FALSE)</f>
        <v>-0.43206512658377455</v>
      </c>
    </row>
    <row r="229" spans="1:13">
      <c r="A229" s="360" t="s">
        <v>532</v>
      </c>
      <c r="B229" s="359" t="s">
        <v>59</v>
      </c>
      <c r="C229" s="215" t="str">
        <f>VLOOKUP(A229,'[1]981800D'!$A$8:$M$306,3,FALSE)</f>
        <v>BL</v>
      </c>
      <c r="D229" s="219">
        <f>VLOOKUP(A229,'[1]981800D'!$A$8:$M$306,4,FALSE)</f>
        <v>77213.666666666672</v>
      </c>
      <c r="E229" s="375">
        <f>VLOOKUP(A229,'[1]981800D'!$A$8:$O$304,5,FALSE)</f>
        <v>1.9356774059859869</v>
      </c>
      <c r="F229" s="375">
        <f>VLOOKUP(A229,'[1]981800D'!$A$8:$O$304,6,FALSE)</f>
        <v>2.1542231729270722</v>
      </c>
      <c r="G229" s="375">
        <f>VLOOKUP(A229,'[1]981800D'!$A$8:$O$304,7,FALSE)</f>
        <v>7.3293113049935021E-2</v>
      </c>
      <c r="H229" s="375">
        <f>VLOOKUP(A229,'[1]981800D'!$A$8:$O$304,8,FALSE)</f>
        <v>0.72540430913352971</v>
      </c>
      <c r="I229" s="375">
        <f>VLOOKUP(A229,'[1]981800D'!$A$8:$O$304,9,FALSE)</f>
        <v>0.13228953423616716</v>
      </c>
      <c r="J229" s="375">
        <f>VLOOKUP(A229,'[1]981800D'!$A$8:$O$304,10,FALSE)</f>
        <v>6.7662633126260016E-2</v>
      </c>
      <c r="K229" s="375">
        <f>VLOOKUP(A229,'[1]981800D'!$A$8:$O$304,11,FALSE)</f>
        <v>5.0885501684589496</v>
      </c>
      <c r="L229" s="375">
        <f>VLOOKUP(A229,'[1]981800D'!$A$8:$O$304,12,FALSE)</f>
        <v>3.305499156021602</v>
      </c>
      <c r="M229" s="220">
        <f>VLOOKUP(A229,'[1]981800D'!$A$8:$O$304,13,FALSE)</f>
        <v>-1.7830510124373478</v>
      </c>
    </row>
    <row r="230" spans="1:13">
      <c r="A230" s="360" t="s">
        <v>533</v>
      </c>
      <c r="B230" s="359" t="s">
        <v>60</v>
      </c>
      <c r="C230" s="215" t="str">
        <f>VLOOKUP(A230,'[1]981800D'!$A$8:$M$306,3,FALSE)</f>
        <v>BL</v>
      </c>
      <c r="D230" s="219">
        <f>VLOOKUP(A230,'[1]981800D'!$A$8:$M$306,4,FALSE)</f>
        <v>38355.92917628945</v>
      </c>
      <c r="E230" s="375">
        <f>VLOOKUP(A230,'[1]981800D'!$A$8:$O$304,5,FALSE)</f>
        <v>1.6276797705266695</v>
      </c>
      <c r="F230" s="375">
        <f>VLOOKUP(A230,'[1]981800D'!$A$8:$O$304,6,FALSE)</f>
        <v>2.7444291472170077</v>
      </c>
      <c r="G230" s="375">
        <f>VLOOKUP(A230,'[1]981800D'!$A$8:$O$304,7,FALSE)</f>
        <v>0.11428324366366069</v>
      </c>
      <c r="H230" s="375">
        <f>VLOOKUP(A230,'[1]981800D'!$A$8:$O$304,8,FALSE)</f>
        <v>0.60093729592786271</v>
      </c>
      <c r="I230" s="375">
        <f>VLOOKUP(A230,'[1]981800D'!$A$8:$O$304,9,FALSE)</f>
        <v>2.0718830623226173E-2</v>
      </c>
      <c r="J230" s="375">
        <f>VLOOKUP(A230,'[1]981800D'!$A$8:$O$304,10,FALSE)</f>
        <v>0</v>
      </c>
      <c r="K230" s="375">
        <f>VLOOKUP(A230,'[1]981800D'!$A$8:$O$304,11,FALSE)</f>
        <v>5.1080482879584261</v>
      </c>
      <c r="L230" s="375">
        <f>VLOOKUP(A230,'[1]981800D'!$A$8:$O$304,12,FALSE)</f>
        <v>3.1542202887054107</v>
      </c>
      <c r="M230" s="220">
        <f>VLOOKUP(A230,'[1]981800D'!$A$8:$O$304,13,FALSE)</f>
        <v>-1.9538279992530156</v>
      </c>
    </row>
    <row r="231" spans="1:13">
      <c r="A231" s="360" t="s">
        <v>534</v>
      </c>
      <c r="B231" s="359" t="s">
        <v>61</v>
      </c>
      <c r="C231" s="215" t="str">
        <f>VLOOKUP(A231,'[1]981800D'!$A$8:$M$306,3,FALSE)</f>
        <v>BL</v>
      </c>
      <c r="D231" s="219">
        <f>VLOOKUP(A231,'[1]981800D'!$A$8:$M$306,4,FALSE)</f>
        <v>173519.45496535796</v>
      </c>
      <c r="E231" s="375">
        <f>VLOOKUP(A231,'[1]981800D'!$A$8:$O$304,5,FALSE)</f>
        <v>1.6979603817843987</v>
      </c>
      <c r="F231" s="375">
        <f>VLOOKUP(A231,'[1]981800D'!$A$8:$O$304,6,FALSE)</f>
        <v>2.3079405711593073</v>
      </c>
      <c r="G231" s="375">
        <f>VLOOKUP(A231,'[1]981800D'!$A$8:$O$304,7,FALSE)</f>
        <v>2.9751015533276283E-2</v>
      </c>
      <c r="H231" s="375">
        <f>VLOOKUP(A231,'[1]981800D'!$A$8:$O$304,8,FALSE)</f>
        <v>0.34784905447663034</v>
      </c>
      <c r="I231" s="375">
        <f>VLOOKUP(A231,'[1]981800D'!$A$8:$O$304,9,FALSE)</f>
        <v>1.7413724591304455E-2</v>
      </c>
      <c r="J231" s="375">
        <f>VLOOKUP(A231,'[1]981800D'!$A$8:$O$304,10,FALSE)</f>
        <v>0</v>
      </c>
      <c r="K231" s="375">
        <f>VLOOKUP(A231,'[1]981800D'!$A$8:$O$304,11,FALSE)</f>
        <v>4.4009147475449177</v>
      </c>
      <c r="L231" s="375">
        <f>VLOOKUP(A231,'[1]981800D'!$A$8:$O$304,12,FALSE)</f>
        <v>3.3579151693181899</v>
      </c>
      <c r="M231" s="220">
        <f>VLOOKUP(A231,'[1]981800D'!$A$8:$O$304,13,FALSE)</f>
        <v>-1.0429995782267278</v>
      </c>
    </row>
    <row r="232" spans="1:13">
      <c r="A232" s="360" t="s">
        <v>535</v>
      </c>
      <c r="B232" s="359" t="s">
        <v>62</v>
      </c>
      <c r="C232" s="215" t="str">
        <f>VLOOKUP(A232,'[1]981800D'!$A$8:$M$306,3,FALSE)</f>
        <v>BL</v>
      </c>
      <c r="D232" s="219">
        <f>VLOOKUP(A232,'[1]981800D'!$A$8:$M$306,4,FALSE)</f>
        <v>23035.736720554272</v>
      </c>
      <c r="E232" s="375">
        <f>VLOOKUP(A232,'[1]981800D'!$A$8:$O$304,5,FALSE)</f>
        <v>2.9406496011719514</v>
      </c>
      <c r="F232" s="375">
        <f>VLOOKUP(A232,'[1]981800D'!$A$8:$O$304,6,FALSE)</f>
        <v>1.979086692691765</v>
      </c>
      <c r="G232" s="375">
        <f>VLOOKUP(A232,'[1]981800D'!$A$8:$O$304,7,FALSE)</f>
        <v>3.2377952962732673E-2</v>
      </c>
      <c r="H232" s="375">
        <f>VLOOKUP(A232,'[1]981800D'!$A$8:$O$304,8,FALSE)</f>
        <v>0.4795063010137679</v>
      </c>
      <c r="I232" s="375">
        <f>VLOOKUP(A232,'[1]981800D'!$A$8:$O$304,9,FALSE)</f>
        <v>5.0041377620514124E-2</v>
      </c>
      <c r="J232" s="375">
        <f>VLOOKUP(A232,'[1]981800D'!$A$8:$O$304,10,FALSE)</f>
        <v>0</v>
      </c>
      <c r="K232" s="375">
        <f>VLOOKUP(A232,'[1]981800D'!$A$8:$O$304,11,FALSE)</f>
        <v>5.4816619254607319</v>
      </c>
      <c r="L232" s="375">
        <f>VLOOKUP(A232,'[1]981800D'!$A$8:$O$304,12,FALSE)</f>
        <v>3.4717569908949582</v>
      </c>
      <c r="M232" s="220">
        <f>VLOOKUP(A232,'[1]981800D'!$A$8:$O$304,13,FALSE)</f>
        <v>-2.0099049345657733</v>
      </c>
    </row>
    <row r="233" spans="1:13">
      <c r="A233" s="360" t="s">
        <v>536</v>
      </c>
      <c r="B233" s="359" t="s">
        <v>63</v>
      </c>
      <c r="C233" s="215" t="str">
        <f>VLOOKUP(A233,'[1]981800D'!$A$8:$M$306,3,FALSE)</f>
        <v>BL</v>
      </c>
      <c r="D233" s="219">
        <f>VLOOKUP(A233,'[1]981800D'!$A$8:$M$306,4,FALSE)</f>
        <v>15852.232486528099</v>
      </c>
      <c r="E233" s="375">
        <f>VLOOKUP(A233,'[1]981800D'!$A$8:$O$304,5,FALSE)</f>
        <v>2.3942570885365955</v>
      </c>
      <c r="F233" s="375">
        <f>VLOOKUP(A233,'[1]981800D'!$A$8:$O$304,6,FALSE)</f>
        <v>2.4444165850413144</v>
      </c>
      <c r="G233" s="375">
        <f>VLOOKUP(A233,'[1]981800D'!$A$8:$O$304,7,FALSE)</f>
        <v>0.67977239225817732</v>
      </c>
      <c r="H233" s="375">
        <f>VLOOKUP(A233,'[1]981800D'!$A$8:$O$304,8,FALSE)</f>
        <v>1.0685327815116998</v>
      </c>
      <c r="I233" s="375">
        <f>VLOOKUP(A233,'[1]981800D'!$A$8:$O$304,9,FALSE)</f>
        <v>7.8846938502965952E-2</v>
      </c>
      <c r="J233" s="375">
        <f>VLOOKUP(A233,'[1]981800D'!$A$8:$O$304,10,FALSE)</f>
        <v>0</v>
      </c>
      <c r="K233" s="375">
        <f>VLOOKUP(A233,'[1]981800D'!$A$8:$O$304,11,FALSE)</f>
        <v>6.6658257858507524</v>
      </c>
      <c r="L233" s="375">
        <f>VLOOKUP(A233,'[1]981800D'!$A$8:$O$304,12,FALSE)</f>
        <v>3.5836195342377275</v>
      </c>
      <c r="M233" s="220">
        <f>VLOOKUP(A233,'[1]981800D'!$A$8:$O$304,13,FALSE)</f>
        <v>-3.0822062516130253</v>
      </c>
    </row>
    <row r="234" spans="1:13">
      <c r="A234" s="360" t="s">
        <v>537</v>
      </c>
      <c r="B234" s="359" t="s">
        <v>654</v>
      </c>
      <c r="C234" s="215" t="str">
        <f>VLOOKUP(A234,'[1]981800D'!$A$8:$M$306,3,FALSE)</f>
        <v>BL</v>
      </c>
      <c r="D234" s="219">
        <f>VLOOKUP(A234,'[1]981800D'!$A$8:$M$306,4,FALSE)</f>
        <v>4932.845265588915</v>
      </c>
      <c r="E234" s="375">
        <f>VLOOKUP(A234,'[1]981800D'!$A$8:$O$304,5,FALSE)</f>
        <v>3.8162883663354745</v>
      </c>
      <c r="F234" s="375">
        <f>VLOOKUP(A234,'[1]981800D'!$A$8:$O$304,6,FALSE)</f>
        <v>6.2761242919919358</v>
      </c>
      <c r="G234" s="375">
        <f>VLOOKUP(A234,'[1]981800D'!$A$8:$O$304,7,FALSE)</f>
        <v>1.7306441901904657E-2</v>
      </c>
      <c r="H234" s="375">
        <f>VLOOKUP(A234,'[1]981800D'!$A$8:$O$304,8,FALSE)</f>
        <v>1.5997940513258442</v>
      </c>
      <c r="I234" s="375">
        <f>VLOOKUP(A234,'[1]981800D'!$A$8:$O$304,9,FALSE)</f>
        <v>2.7367572411352098E-2</v>
      </c>
      <c r="J234" s="375">
        <f>VLOOKUP(A234,'[1]981800D'!$A$8:$O$304,10,FALSE)</f>
        <v>0</v>
      </c>
      <c r="K234" s="375">
        <f>VLOOKUP(A234,'[1]981800D'!$A$8:$O$304,11,FALSE)</f>
        <v>11.736880723966511</v>
      </c>
      <c r="L234" s="375">
        <f>VLOOKUP(A234,'[1]981800D'!$A$8:$O$304,12,FALSE)</f>
        <v>3.2774411378318118</v>
      </c>
      <c r="M234" s="220">
        <f>VLOOKUP(A234,'[1]981800D'!$A$8:$O$304,13,FALSE)</f>
        <v>-8.4594395861346978</v>
      </c>
    </row>
    <row r="235" spans="1:13">
      <c r="A235" s="360" t="s">
        <v>538</v>
      </c>
      <c r="B235" s="359" t="s">
        <v>651</v>
      </c>
      <c r="C235" s="215" t="str">
        <f>VLOOKUP(A235,'[1]981800D'!$A$8:$M$306,3,FALSE)</f>
        <v>BL</v>
      </c>
      <c r="D235" s="219">
        <f>VLOOKUP(A235,'[1]981800D'!$A$8:$M$306,4,FALSE)</f>
        <v>30391.411085450345</v>
      </c>
      <c r="E235" s="375">
        <f>VLOOKUP(A235,'[1]981800D'!$A$8:$O$304,5,FALSE)</f>
        <v>2.4420452143971332</v>
      </c>
      <c r="F235" s="375">
        <f>VLOOKUP(A235,'[1]981800D'!$A$8:$O$304,6,FALSE)</f>
        <v>1.9782862280054967</v>
      </c>
      <c r="G235" s="375">
        <f>VLOOKUP(A235,'[1]981800D'!$A$8:$O$304,7,FALSE)</f>
        <v>3.5901590647837859E-3</v>
      </c>
      <c r="H235" s="375">
        <f>VLOOKUP(A235,'[1]981800D'!$A$8:$O$304,8,FALSE)</f>
        <v>0.56461108672294891</v>
      </c>
      <c r="I235" s="375">
        <f>VLOOKUP(A235,'[1]981800D'!$A$8:$O$304,9,FALSE)</f>
        <v>8.6296091768360769E-2</v>
      </c>
      <c r="J235" s="375">
        <f>VLOOKUP(A235,'[1]981800D'!$A$8:$O$304,10,FALSE)</f>
        <v>0</v>
      </c>
      <c r="K235" s="375">
        <f>VLOOKUP(A235,'[1]981800D'!$A$8:$O$304,11,FALSE)</f>
        <v>5.0748287799587226</v>
      </c>
      <c r="L235" s="375">
        <f>VLOOKUP(A235,'[1]981800D'!$A$8:$O$304,12,FALSE)</f>
        <v>3.189512975473729</v>
      </c>
      <c r="M235" s="220">
        <f>VLOOKUP(A235,'[1]981800D'!$A$8:$O$304,13,FALSE)</f>
        <v>-1.8853158044849938</v>
      </c>
    </row>
    <row r="236" spans="1:13">
      <c r="A236" s="360" t="s">
        <v>539</v>
      </c>
      <c r="B236" s="359" t="s">
        <v>64</v>
      </c>
      <c r="C236" s="215" t="str">
        <f>VLOOKUP(A236,'[1]981800D'!$A$8:$M$306,3,FALSE)</f>
        <v>BL</v>
      </c>
      <c r="D236" s="219">
        <f>VLOOKUP(A236,'[1]981800D'!$A$8:$M$306,4,FALSE)</f>
        <v>93111.333333333328</v>
      </c>
      <c r="E236" s="375">
        <f>VLOOKUP(A236,'[1]981800D'!$A$8:$O$304,5,FALSE)</f>
        <v>1.6412997701676133</v>
      </c>
      <c r="F236" s="375">
        <f>VLOOKUP(A236,'[1]981800D'!$A$8:$O$304,6,FALSE)</f>
        <v>1.2266718337187739</v>
      </c>
      <c r="G236" s="375">
        <f>VLOOKUP(A236,'[1]981800D'!$A$8:$O$304,7,FALSE)</f>
        <v>0.10643366006286382</v>
      </c>
      <c r="H236" s="375">
        <f>VLOOKUP(A236,'[1]981800D'!$A$8:$O$304,8,FALSE)</f>
        <v>0.33967887546807773</v>
      </c>
      <c r="I236" s="375">
        <f>VLOOKUP(A236,'[1]981800D'!$A$8:$O$304,9,FALSE)</f>
        <v>1.4826551726606858E-2</v>
      </c>
      <c r="J236" s="375">
        <f>VLOOKUP(A236,'[1]981800D'!$A$8:$O$304,10,FALSE)</f>
        <v>0</v>
      </c>
      <c r="K236" s="375">
        <f>VLOOKUP(A236,'[1]981800D'!$A$8:$O$304,11,FALSE)</f>
        <v>3.3289106911439363</v>
      </c>
      <c r="L236" s="375">
        <f>VLOOKUP(A236,'[1]981800D'!$A$8:$O$304,12,FALSE)</f>
        <v>2.8234253617533129</v>
      </c>
      <c r="M236" s="220">
        <f>VLOOKUP(A236,'[1]981800D'!$A$8:$O$304,13,FALSE)</f>
        <v>-0.50548532939062329</v>
      </c>
    </row>
    <row r="237" spans="1:13">
      <c r="A237" s="360" t="s">
        <v>540</v>
      </c>
      <c r="B237" s="359" t="s">
        <v>65</v>
      </c>
      <c r="C237" s="215" t="str">
        <f>VLOOKUP(A237,'[1]981800D'!$A$8:$M$306,3,FALSE)</f>
        <v>BL</v>
      </c>
      <c r="D237" s="219">
        <f>VLOOKUP(A237,'[1]981800D'!$A$8:$M$306,4,FALSE)</f>
        <v>35477.556581986144</v>
      </c>
      <c r="E237" s="375">
        <f>VLOOKUP(A237,'[1]981800D'!$A$8:$O$304,5,FALSE)</f>
        <v>1.8119855534989364</v>
      </c>
      <c r="F237" s="375">
        <f>VLOOKUP(A237,'[1]981800D'!$A$8:$O$304,6,FALSE)</f>
        <v>2.2862188891887669</v>
      </c>
      <c r="G237" s="375">
        <f>VLOOKUP(A237,'[1]981800D'!$A$8:$O$304,7,FALSE)</f>
        <v>2.4693075972566203E-2</v>
      </c>
      <c r="H237" s="375">
        <f>VLOOKUP(A237,'[1]981800D'!$A$8:$O$304,8,FALSE)</f>
        <v>0.75176191797103975</v>
      </c>
      <c r="I237" s="375">
        <f>VLOOKUP(A237,'[1]981800D'!$A$8:$O$304,9,FALSE)</f>
        <v>0.13225318911568984</v>
      </c>
      <c r="J237" s="375">
        <f>VLOOKUP(A237,'[1]981800D'!$A$8:$O$304,10,FALSE)</f>
        <v>0</v>
      </c>
      <c r="K237" s="375">
        <f>VLOOKUP(A237,'[1]981800D'!$A$8:$O$304,11,FALSE)</f>
        <v>5.0069126257469989</v>
      </c>
      <c r="L237" s="375">
        <f>VLOOKUP(A237,'[1]981800D'!$A$8:$O$304,12,FALSE)</f>
        <v>3.307087389991604</v>
      </c>
      <c r="M237" s="220">
        <f>VLOOKUP(A237,'[1]981800D'!$A$8:$O$304,13,FALSE)</f>
        <v>-1.6998252357553947</v>
      </c>
    </row>
    <row r="238" spans="1:13">
      <c r="A238" s="360" t="s">
        <v>541</v>
      </c>
      <c r="B238" s="359" t="s">
        <v>66</v>
      </c>
      <c r="C238" s="215" t="str">
        <f>VLOOKUP(A238,'[1]981800D'!$A$8:$M$306,3,FALSE)</f>
        <v>BLS</v>
      </c>
      <c r="D238" s="219">
        <f>VLOOKUP(A238,'[1]981800D'!$A$8:$M$306,4,FALSE)</f>
        <v>94990.856043110092</v>
      </c>
      <c r="E238" s="375">
        <f>VLOOKUP(A238,'[1]981800D'!$A$8:$O$304,5,FALSE)</f>
        <v>1.3557726013286218</v>
      </c>
      <c r="F238" s="375">
        <f>VLOOKUP(A238,'[1]981800D'!$A$8:$O$304,6,FALSE)</f>
        <v>1.5017872871390674</v>
      </c>
      <c r="G238" s="375">
        <f>VLOOKUP(A238,'[1]981800D'!$A$8:$O$304,7,FALSE)</f>
        <v>0.1046175433505929</v>
      </c>
      <c r="H238" s="375">
        <f>VLOOKUP(A238,'[1]981800D'!$A$8:$O$304,8,FALSE)</f>
        <v>0.28252998351567765</v>
      </c>
      <c r="I238" s="375">
        <f>VLOOKUP(A238,'[1]981800D'!$A$8:$O$304,9,FALSE)</f>
        <v>2.8606648189029533E-2</v>
      </c>
      <c r="J238" s="375">
        <f>VLOOKUP(A238,'[1]981800D'!$A$8:$O$304,10,FALSE)</f>
        <v>0</v>
      </c>
      <c r="K238" s="375">
        <f>VLOOKUP(A238,'[1]981800D'!$A$8:$O$304,11,FALSE)</f>
        <v>3.2733140635229896</v>
      </c>
      <c r="L238" s="375">
        <f>VLOOKUP(A238,'[1]981800D'!$A$8:$O$304,12,FALSE)</f>
        <v>3.0743629667624419</v>
      </c>
      <c r="M238" s="220">
        <f>VLOOKUP(A238,'[1]981800D'!$A$8:$O$304,13,FALSE)</f>
        <v>-0.19895109676054745</v>
      </c>
    </row>
    <row r="239" spans="1:13">
      <c r="A239" s="360" t="s">
        <v>542</v>
      </c>
      <c r="B239" s="359" t="s">
        <v>67</v>
      </c>
      <c r="C239" s="215" t="str">
        <f>VLOOKUP(A239,'[1]981800D'!$A$8:$M$306,3,FALSE)</f>
        <v>BLS</v>
      </c>
      <c r="D239" s="219">
        <f>VLOOKUP(A239,'[1]981800D'!$A$8:$M$306,4,FALSE)</f>
        <v>610859.45881447266</v>
      </c>
      <c r="E239" s="375">
        <f>VLOOKUP(A239,'[1]981800D'!$A$8:$O$304,5,FALSE)</f>
        <v>1.4040743043228932</v>
      </c>
      <c r="F239" s="375">
        <f>VLOOKUP(A239,'[1]981800D'!$A$8:$O$304,6,FALSE)</f>
        <v>1.5729950818807403</v>
      </c>
      <c r="G239" s="375">
        <f>VLOOKUP(A239,'[1]981800D'!$A$8:$O$304,7,FALSE)</f>
        <v>0.17795621321714195</v>
      </c>
      <c r="H239" s="375">
        <f>VLOOKUP(A239,'[1]981800D'!$A$8:$O$304,8,FALSE)</f>
        <v>0.3430529308677166</v>
      </c>
      <c r="I239" s="375">
        <f>VLOOKUP(A239,'[1]981800D'!$A$8:$O$304,9,FALSE)</f>
        <v>1.3724275209301867E-2</v>
      </c>
      <c r="J239" s="375">
        <f>VLOOKUP(A239,'[1]981800D'!$A$8:$O$304,10,FALSE)</f>
        <v>7.8688909464896938E-3</v>
      </c>
      <c r="K239" s="375">
        <f>VLOOKUP(A239,'[1]981800D'!$A$8:$O$304,11,FALSE)</f>
        <v>3.5196716964442829</v>
      </c>
      <c r="L239" s="375">
        <f>VLOOKUP(A239,'[1]981800D'!$A$8:$O$304,12,FALSE)</f>
        <v>3.242941107672451</v>
      </c>
      <c r="M239" s="220">
        <f>VLOOKUP(A239,'[1]981800D'!$A$8:$O$304,13,FALSE)</f>
        <v>-0.27673058877183171</v>
      </c>
    </row>
    <row r="240" spans="1:13">
      <c r="A240" s="360" t="s">
        <v>543</v>
      </c>
      <c r="B240" s="359" t="s">
        <v>68</v>
      </c>
      <c r="C240" s="215" t="str">
        <f>VLOOKUP(A240,'[1]981800D'!$A$8:$M$306,3,FALSE)</f>
        <v>BLS</v>
      </c>
      <c r="D240" s="219">
        <f>VLOOKUP(A240,'[1]981800D'!$A$8:$M$306,4,FALSE)</f>
        <v>1572202.9380325328</v>
      </c>
      <c r="E240" s="375">
        <f>VLOOKUP(A240,'[1]981800D'!$A$8:$O$304,5,FALSE)</f>
        <v>1.4253689236791636</v>
      </c>
      <c r="F240" s="375">
        <f>VLOOKUP(A240,'[1]981800D'!$A$8:$O$304,6,FALSE)</f>
        <v>1.6271765848894972</v>
      </c>
      <c r="G240" s="375">
        <f>VLOOKUP(A240,'[1]981800D'!$A$8:$O$304,7,FALSE)</f>
        <v>0.11010907630291672</v>
      </c>
      <c r="H240" s="375">
        <f>VLOOKUP(A240,'[1]981800D'!$A$8:$O$304,8,FALSE)</f>
        <v>0.2821613909638887</v>
      </c>
      <c r="I240" s="375">
        <f>VLOOKUP(A240,'[1]981800D'!$A$8:$O$304,9,FALSE)</f>
        <v>0.11174049191301662</v>
      </c>
      <c r="J240" s="375">
        <f>VLOOKUP(A240,'[1]981800D'!$A$8:$O$304,10,FALSE)</f>
        <v>0</v>
      </c>
      <c r="K240" s="375">
        <f>VLOOKUP(A240,'[1]981800D'!$A$8:$O$304,11,FALSE)</f>
        <v>3.5565564677484831</v>
      </c>
      <c r="L240" s="375">
        <f>VLOOKUP(A240,'[1]981800D'!$A$8:$O$304,12,FALSE)</f>
        <v>3.4739690709616151</v>
      </c>
      <c r="M240" s="220">
        <f>VLOOKUP(A240,'[1]981800D'!$A$8:$O$304,13,FALSE)</f>
        <v>-8.2587396786867773E-2</v>
      </c>
    </row>
    <row r="241" spans="1:13">
      <c r="A241" s="360" t="s">
        <v>544</v>
      </c>
      <c r="B241" s="359" t="s">
        <v>69</v>
      </c>
      <c r="C241" s="215" t="str">
        <f>VLOOKUP(A241,'[1]981800D'!$A$8:$M$306,3,FALSE)</f>
        <v>BL</v>
      </c>
      <c r="D241" s="219">
        <f>VLOOKUP(A241,'[1]981800D'!$A$8:$M$306,4,FALSE)</f>
        <v>557216.67673638009</v>
      </c>
      <c r="E241" s="375">
        <f>VLOOKUP(A241,'[1]981800D'!$A$8:$O$304,5,FALSE)</f>
        <v>1.5304621820073989</v>
      </c>
      <c r="F241" s="375">
        <f>VLOOKUP(A241,'[1]981800D'!$A$8:$O$304,6,FALSE)</f>
        <v>1.7503789760210591</v>
      </c>
      <c r="G241" s="375">
        <f>VLOOKUP(A241,'[1]981800D'!$A$8:$O$304,7,FALSE)</f>
        <v>6.5392124898689785E-2</v>
      </c>
      <c r="H241" s="375">
        <f>VLOOKUP(A241,'[1]981800D'!$A$8:$O$304,8,FALSE)</f>
        <v>0.27529219172590963</v>
      </c>
      <c r="I241" s="375">
        <f>VLOOKUP(A241,'[1]981800D'!$A$8:$O$304,9,FALSE)</f>
        <v>6.3356487653013133E-2</v>
      </c>
      <c r="J241" s="375">
        <f>VLOOKUP(A241,'[1]981800D'!$A$8:$O$304,10,FALSE)</f>
        <v>8.4020618880023788E-3</v>
      </c>
      <c r="K241" s="375">
        <f>VLOOKUP(A241,'[1]981800D'!$A$8:$O$304,11,FALSE)</f>
        <v>3.6932840241940732</v>
      </c>
      <c r="L241" s="375">
        <f>VLOOKUP(A241,'[1]981800D'!$A$8:$O$304,12,FALSE)</f>
        <v>3.2608159372437737</v>
      </c>
      <c r="M241" s="220">
        <f>VLOOKUP(A241,'[1]981800D'!$A$8:$O$304,13,FALSE)</f>
        <v>-0.43246808695029976</v>
      </c>
    </row>
    <row r="242" spans="1:13">
      <c r="A242" s="360" t="s">
        <v>545</v>
      </c>
      <c r="B242" s="359" t="s">
        <v>70</v>
      </c>
      <c r="C242" s="215" t="str">
        <f>VLOOKUP(A242,'[1]981800D'!$A$8:$M$306,3,FALSE)</f>
        <v>BLS</v>
      </c>
      <c r="D242" s="219">
        <f>VLOOKUP(A242,'[1]981800D'!$A$8:$M$306,4,FALSE)</f>
        <v>924961.63026077976</v>
      </c>
      <c r="E242" s="375">
        <f>VLOOKUP(A242,'[1]981800D'!$A$8:$O$304,5,FALSE)</f>
        <v>1.2232429657242418</v>
      </c>
      <c r="F242" s="375">
        <f>VLOOKUP(A242,'[1]981800D'!$A$8:$O$304,6,FALSE)</f>
        <v>1.7057525341227902</v>
      </c>
      <c r="G242" s="375">
        <f>VLOOKUP(A242,'[1]981800D'!$A$8:$O$304,7,FALSE)</f>
        <v>9.4454707244623015E-2</v>
      </c>
      <c r="H242" s="375">
        <f>VLOOKUP(A242,'[1]981800D'!$A$8:$O$304,8,FALSE)</f>
        <v>0.33891785744946046</v>
      </c>
      <c r="I242" s="375">
        <f>VLOOKUP(A242,'[1]981800D'!$A$8:$O$304,9,FALSE)</f>
        <v>7.3302197269736358E-2</v>
      </c>
      <c r="J242" s="375">
        <f>VLOOKUP(A242,'[1]981800D'!$A$8:$O$304,10,FALSE)</f>
        <v>4.0896709993508529E-2</v>
      </c>
      <c r="K242" s="375">
        <f>VLOOKUP(A242,'[1]981800D'!$A$8:$O$304,11,FALSE)</f>
        <v>3.476566971804361</v>
      </c>
      <c r="L242" s="375">
        <f>VLOOKUP(A242,'[1]981800D'!$A$8:$O$304,12,FALSE)</f>
        <v>3.1311995495244989</v>
      </c>
      <c r="M242" s="220">
        <f>VLOOKUP(A242,'[1]981800D'!$A$8:$O$304,13,FALSE)</f>
        <v>-0.34536742227986222</v>
      </c>
    </row>
    <row r="243" spans="1:13">
      <c r="A243" s="360" t="s">
        <v>546</v>
      </c>
      <c r="B243" s="359" t="s">
        <v>71</v>
      </c>
      <c r="C243" s="215" t="str">
        <f>VLOOKUP(A243,'[1]981800D'!$A$8:$M$306,3,FALSE)</f>
        <v>BLC</v>
      </c>
      <c r="D243" s="219">
        <f>VLOOKUP(A243,'[1]981800D'!$A$8:$M$306,4,FALSE)</f>
        <v>100878.97074672826</v>
      </c>
      <c r="E243" s="375">
        <f>VLOOKUP(A243,'[1]981800D'!$A$8:$O$304,5,FALSE)</f>
        <v>1.4887942342023841</v>
      </c>
      <c r="F243" s="375">
        <f>VLOOKUP(A243,'[1]981800D'!$A$8:$O$304,6,FALSE)</f>
        <v>1.9358176293281968</v>
      </c>
      <c r="G243" s="375">
        <f>VLOOKUP(A243,'[1]981800D'!$A$8:$O$304,7,FALSE)</f>
        <v>8.5589691648197436E-2</v>
      </c>
      <c r="H243" s="375">
        <f>VLOOKUP(A243,'[1]981800D'!$A$8:$O$304,8,FALSE)</f>
        <v>0.52964255329431831</v>
      </c>
      <c r="I243" s="375">
        <f>VLOOKUP(A243,'[1]981800D'!$A$8:$O$304,9,FALSE)</f>
        <v>0.24202239395659014</v>
      </c>
      <c r="J243" s="375">
        <f>VLOOKUP(A243,'[1]981800D'!$A$8:$O$304,10,FALSE)</f>
        <v>0</v>
      </c>
      <c r="K243" s="375">
        <f>VLOOKUP(A243,'[1]981800D'!$A$8:$O$304,11,FALSE)</f>
        <v>4.2818665024296871</v>
      </c>
      <c r="L243" s="375">
        <f>VLOOKUP(A243,'[1]981800D'!$A$8:$O$304,12,FALSE)</f>
        <v>3.2833848080348544</v>
      </c>
      <c r="M243" s="220">
        <f>VLOOKUP(A243,'[1]981800D'!$A$8:$O$304,13,FALSE)</f>
        <v>-0.99848169439483259</v>
      </c>
    </row>
    <row r="244" spans="1:13">
      <c r="A244" s="360" t="s">
        <v>547</v>
      </c>
      <c r="B244" s="359" t="s">
        <v>72</v>
      </c>
      <c r="C244" s="215" t="str">
        <f>VLOOKUP(A244,'[1]981800D'!$A$8:$M$306,3,FALSE)</f>
        <v>L</v>
      </c>
      <c r="D244" s="219">
        <f>VLOOKUP(A244,'[1]981800D'!$A$8:$M$306,4,FALSE)</f>
        <v>54802.807900852051</v>
      </c>
      <c r="E244" s="375">
        <f>VLOOKUP(A244,'[1]981800D'!$A$8:$O$304,5,FALSE)</f>
        <v>1.4315192619525081</v>
      </c>
      <c r="F244" s="375">
        <f>VLOOKUP(A244,'[1]981800D'!$A$8:$O$304,6,FALSE)</f>
        <v>2.1141764797657934</v>
      </c>
      <c r="G244" s="375">
        <f>VLOOKUP(A244,'[1]981800D'!$A$8:$O$304,7,FALSE)</f>
        <v>1.6922997666324172E-2</v>
      </c>
      <c r="H244" s="375">
        <f>VLOOKUP(A244,'[1]981800D'!$A$8:$O$304,8,FALSE)</f>
        <v>0.33820764143151816</v>
      </c>
      <c r="I244" s="375">
        <f>VLOOKUP(A244,'[1]981800D'!$A$8:$O$304,9,FALSE)</f>
        <v>4.3869277754493965E-2</v>
      </c>
      <c r="J244" s="375">
        <f>VLOOKUP(A244,'[1]981800D'!$A$8:$O$304,10,FALSE)</f>
        <v>0</v>
      </c>
      <c r="K244" s="375">
        <f>VLOOKUP(A244,'[1]981800D'!$A$8:$O$304,11,FALSE)</f>
        <v>3.9446956585706379</v>
      </c>
      <c r="L244" s="375">
        <f>VLOOKUP(A244,'[1]981800D'!$A$8:$O$304,12,FALSE)</f>
        <v>3.3309634486294604</v>
      </c>
      <c r="M244" s="220">
        <f>VLOOKUP(A244,'[1]981800D'!$A$8:$O$304,13,FALSE)</f>
        <v>-0.6137322099411775</v>
      </c>
    </row>
    <row r="245" spans="1:13">
      <c r="A245" s="360" t="s">
        <v>548</v>
      </c>
      <c r="B245" s="359" t="s">
        <v>254</v>
      </c>
      <c r="C245" s="215" t="str">
        <f>VLOOKUP(A245,'[1]981800D'!$A$8:$M$306,3,FALSE)</f>
        <v>BLC</v>
      </c>
      <c r="D245" s="219">
        <f>VLOOKUP(A245,'[1]981800D'!$A$8:$M$306,4,FALSE)</f>
        <v>299613.24557351804</v>
      </c>
      <c r="E245" s="375">
        <f>VLOOKUP(A245,'[1]981800D'!$A$8:$O$304,5,FALSE)</f>
        <v>1.4005360116732066</v>
      </c>
      <c r="F245" s="375">
        <f>VLOOKUP(A245,'[1]981800D'!$A$8:$O$304,6,FALSE)</f>
        <v>1.3479735824993744</v>
      </c>
      <c r="G245" s="375">
        <f>VLOOKUP(A245,'[1]981800D'!$A$8:$O$304,7,FALSE)</f>
        <v>2.0428502712835292E-2</v>
      </c>
      <c r="H245" s="375">
        <f>VLOOKUP(A245,'[1]981800D'!$A$8:$O$304,8,FALSE)</f>
        <v>0.3137535247150261</v>
      </c>
      <c r="I245" s="375">
        <f>VLOOKUP(A245,'[1]981800D'!$A$8:$O$304,9,FALSE)</f>
        <v>0.16210291339767419</v>
      </c>
      <c r="J245" s="375">
        <f>VLOOKUP(A245,'[1]981800D'!$A$8:$O$304,10,FALSE)</f>
        <v>0</v>
      </c>
      <c r="K245" s="375">
        <f>VLOOKUP(A245,'[1]981800D'!$A$8:$O$304,11,FALSE)</f>
        <v>3.2447945349981162</v>
      </c>
      <c r="L245" s="375">
        <f>VLOOKUP(A245,'[1]981800D'!$A$8:$O$304,12,FALSE)</f>
        <v>3.0585545984319342</v>
      </c>
      <c r="M245" s="220">
        <f>VLOOKUP(A245,'[1]981800D'!$A$8:$O$304,13,FALSE)</f>
        <v>-0.18623993656618215</v>
      </c>
    </row>
    <row r="246" spans="1:13">
      <c r="A246" s="360" t="s">
        <v>549</v>
      </c>
      <c r="B246" s="359" t="s">
        <v>255</v>
      </c>
      <c r="C246" s="215" t="str">
        <f>VLOOKUP(A246,'[1]981800D'!$A$8:$M$306,3,FALSE)</f>
        <v>BL</v>
      </c>
      <c r="D246" s="219">
        <f>VLOOKUP(A246,'[1]981800D'!$A$8:$M$306,4,FALSE)</f>
        <v>143908.93841416473</v>
      </c>
      <c r="E246" s="375">
        <f>VLOOKUP(A246,'[1]981800D'!$A$8:$O$304,5,FALSE)</f>
        <v>1.6428785633841423</v>
      </c>
      <c r="F246" s="375">
        <f>VLOOKUP(A246,'[1]981800D'!$A$8:$O$304,6,FALSE)</f>
        <v>2.0044776452301805</v>
      </c>
      <c r="G246" s="375">
        <f>VLOOKUP(A246,'[1]981800D'!$A$8:$O$304,7,FALSE)</f>
        <v>0.11015368589807972</v>
      </c>
      <c r="H246" s="375">
        <f>VLOOKUP(A246,'[1]981800D'!$A$8:$O$304,8,FALSE)</f>
        <v>0.41133327234782485</v>
      </c>
      <c r="I246" s="375">
        <f>VLOOKUP(A246,'[1]981800D'!$A$8:$O$304,9,FALSE)</f>
        <v>0.14172232958389014</v>
      </c>
      <c r="J246" s="375">
        <f>VLOOKUP(A246,'[1]981800D'!$A$8:$O$304,10,FALSE)</f>
        <v>0</v>
      </c>
      <c r="K246" s="375">
        <f>VLOOKUP(A246,'[1]981800D'!$A$8:$O$304,11,FALSE)</f>
        <v>4.3105654964441165</v>
      </c>
      <c r="L246" s="375">
        <f>VLOOKUP(A246,'[1]981800D'!$A$8:$O$304,12,FALSE)</f>
        <v>3.2849450854782321</v>
      </c>
      <c r="M246" s="220">
        <f>VLOOKUP(A246,'[1]981800D'!$A$8:$O$304,13,FALSE)</f>
        <v>-1.0256204109658844</v>
      </c>
    </row>
    <row r="247" spans="1:13">
      <c r="A247" s="360" t="s">
        <v>550</v>
      </c>
      <c r="B247" s="359" t="s">
        <v>256</v>
      </c>
      <c r="C247" s="215" t="str">
        <f>VLOOKUP(A247,'[1]981800D'!$A$8:$M$306,3,FALSE)</f>
        <v>BLS</v>
      </c>
      <c r="D247" s="219">
        <f>VLOOKUP(A247,'[1]981800D'!$A$8:$M$306,4,FALSE)</f>
        <v>53997.079291762893</v>
      </c>
      <c r="E247" s="375">
        <f>VLOOKUP(A247,'[1]981800D'!$A$8:$O$304,5,FALSE)</f>
        <v>1.7497916783512626</v>
      </c>
      <c r="F247" s="375">
        <f>VLOOKUP(A247,'[1]981800D'!$A$8:$O$304,6,FALSE)</f>
        <v>1.7851115516669094</v>
      </c>
      <c r="G247" s="375">
        <f>VLOOKUP(A247,'[1]981800D'!$A$8:$O$304,7,FALSE)</f>
        <v>0.20669969832428711</v>
      </c>
      <c r="H247" s="375">
        <f>VLOOKUP(A247,'[1]981800D'!$A$8:$O$304,8,FALSE)</f>
        <v>0.41255516506053436</v>
      </c>
      <c r="I247" s="375">
        <f>VLOOKUP(A247,'[1]981800D'!$A$8:$O$304,9,FALSE)</f>
        <v>6.0345856530374881E-3</v>
      </c>
      <c r="J247" s="375">
        <f>VLOOKUP(A247,'[1]981800D'!$A$8:$O$304,10,FALSE)</f>
        <v>0</v>
      </c>
      <c r="K247" s="375">
        <f>VLOOKUP(A247,'[1]981800D'!$A$8:$O$304,11,FALSE)</f>
        <v>4.1601926790560313</v>
      </c>
      <c r="L247" s="375">
        <f>VLOOKUP(A247,'[1]981800D'!$A$8:$O$304,12,FALSE)</f>
        <v>3.180393129637241</v>
      </c>
      <c r="M247" s="220">
        <f>VLOOKUP(A247,'[1]981800D'!$A$8:$O$304,13,FALSE)</f>
        <v>-0.97979954941879022</v>
      </c>
    </row>
    <row r="248" spans="1:13">
      <c r="A248" s="360" t="s">
        <v>551</v>
      </c>
      <c r="B248" s="359" t="s">
        <v>257</v>
      </c>
      <c r="C248" s="215" t="str">
        <f>VLOOKUP(A248,'[1]981800D'!$A$8:$M$306,3,FALSE)</f>
        <v>BL</v>
      </c>
      <c r="D248" s="219">
        <f>VLOOKUP(A248,'[1]981800D'!$A$8:$M$306,4,FALSE)</f>
        <v>7252.7059276366444</v>
      </c>
      <c r="E248" s="375">
        <f>VLOOKUP(A248,'[1]981800D'!$A$8:$O$304,5,FALSE)</f>
        <v>1.8702633383096641</v>
      </c>
      <c r="F248" s="375">
        <f>VLOOKUP(A248,'[1]981800D'!$A$8:$O$304,6,FALSE)</f>
        <v>4.5535625364534376</v>
      </c>
      <c r="G248" s="375">
        <f>VLOOKUP(A248,'[1]981800D'!$A$8:$O$304,7,FALSE)</f>
        <v>7.6880271386061211E-2</v>
      </c>
      <c r="H248" s="375">
        <f>VLOOKUP(A248,'[1]981800D'!$A$8:$O$304,8,FALSE)</f>
        <v>1.8193180850915451</v>
      </c>
      <c r="I248" s="375">
        <f>VLOOKUP(A248,'[1]981800D'!$A$8:$O$304,9,FALSE)</f>
        <v>0.13216998035826397</v>
      </c>
      <c r="J248" s="375">
        <f>VLOOKUP(A248,'[1]981800D'!$A$8:$O$304,10,FALSE)</f>
        <v>0</v>
      </c>
      <c r="K248" s="375">
        <f>VLOOKUP(A248,'[1]981800D'!$A$8:$O$304,11,FALSE)</f>
        <v>8.4521942115989717</v>
      </c>
      <c r="L248" s="375">
        <f>VLOOKUP(A248,'[1]981800D'!$A$8:$O$304,12,FALSE)</f>
        <v>2.1422418273979127</v>
      </c>
      <c r="M248" s="220">
        <f>VLOOKUP(A248,'[1]981800D'!$A$8:$O$304,13,FALSE)</f>
        <v>-6.3099523842010594</v>
      </c>
    </row>
    <row r="249" spans="1:13">
      <c r="A249" s="360" t="s">
        <v>552</v>
      </c>
      <c r="B249" s="359" t="s">
        <v>258</v>
      </c>
      <c r="C249" s="215" t="str">
        <f>VLOOKUP(A249,'[1]981800D'!$A$8:$M$306,3,FALSE)</f>
        <v>BLS</v>
      </c>
      <c r="D249" s="219">
        <f>VLOOKUP(A249,'[1]981800D'!$A$8:$M$306,4,FALSE)</f>
        <v>729992.18629715173</v>
      </c>
      <c r="E249" s="375">
        <f>VLOOKUP(A249,'[1]981800D'!$A$8:$O$304,5,FALSE)</f>
        <v>1.4455664684714604</v>
      </c>
      <c r="F249" s="375">
        <f>VLOOKUP(A249,'[1]981800D'!$A$8:$O$304,6,FALSE)</f>
        <v>1.6660216130623775</v>
      </c>
      <c r="G249" s="375">
        <f>VLOOKUP(A249,'[1]981800D'!$A$8:$O$304,7,FALSE)</f>
        <v>0.12189825647837171</v>
      </c>
      <c r="H249" s="375">
        <f>VLOOKUP(A249,'[1]981800D'!$A$8:$O$304,8,FALSE)</f>
        <v>0.32092948034367064</v>
      </c>
      <c r="I249" s="375">
        <f>VLOOKUP(A249,'[1]981800D'!$A$8:$O$304,9,FALSE)</f>
        <v>2.2173082200201581E-2</v>
      </c>
      <c r="J249" s="375">
        <f>VLOOKUP(A249,'[1]981800D'!$A$8:$O$304,10,FALSE)</f>
        <v>1.0102590327209733E-2</v>
      </c>
      <c r="K249" s="375">
        <f>VLOOKUP(A249,'[1]981800D'!$A$8:$O$304,11,FALSE)</f>
        <v>3.5866914908832923</v>
      </c>
      <c r="L249" s="375">
        <f>VLOOKUP(A249,'[1]981800D'!$A$8:$O$304,12,FALSE)</f>
        <v>3.3248938489486815</v>
      </c>
      <c r="M249" s="220">
        <f>VLOOKUP(A249,'[1]981800D'!$A$8:$O$304,13,FALSE)</f>
        <v>-0.26179764193461053</v>
      </c>
    </row>
    <row r="250" spans="1:13">
      <c r="A250" s="360" t="s">
        <v>553</v>
      </c>
      <c r="B250" s="359" t="s">
        <v>259</v>
      </c>
      <c r="C250" s="215" t="str">
        <f>VLOOKUP(A250,'[1]981800D'!$A$8:$M$306,3,FALSE)</f>
        <v>BL</v>
      </c>
      <c r="D250" s="219">
        <f>VLOOKUP(A250,'[1]981800D'!$A$8:$M$306,4,FALSE)</f>
        <v>136309.45881447269</v>
      </c>
      <c r="E250" s="375">
        <f>VLOOKUP(A250,'[1]981800D'!$A$8:$O$304,5,FALSE)</f>
        <v>1.6402786860471399</v>
      </c>
      <c r="F250" s="375">
        <f>VLOOKUP(A250,'[1]981800D'!$A$8:$O$304,6,FALSE)</f>
        <v>1.3196737157091609</v>
      </c>
      <c r="G250" s="375">
        <f>VLOOKUP(A250,'[1]981800D'!$A$8:$O$304,7,FALSE)</f>
        <v>0.12673287789596765</v>
      </c>
      <c r="H250" s="375">
        <f>VLOOKUP(A250,'[1]981800D'!$A$8:$O$304,8,FALSE)</f>
        <v>0.23833859423665035</v>
      </c>
      <c r="I250" s="375">
        <f>VLOOKUP(A250,'[1]981800D'!$A$8:$O$304,9,FALSE)</f>
        <v>1.132181151199863E-2</v>
      </c>
      <c r="J250" s="375">
        <f>VLOOKUP(A250,'[1]981800D'!$A$8:$O$304,10,FALSE)</f>
        <v>0</v>
      </c>
      <c r="K250" s="375">
        <f>VLOOKUP(A250,'[1]981800D'!$A$8:$O$304,11,FALSE)</f>
        <v>3.3363456854009179</v>
      </c>
      <c r="L250" s="375">
        <f>VLOOKUP(A250,'[1]981800D'!$A$8:$O$304,12,FALSE)</f>
        <v>3.1567830563077024</v>
      </c>
      <c r="M250" s="220">
        <f>VLOOKUP(A250,'[1]981800D'!$A$8:$O$304,13,FALSE)</f>
        <v>-0.17956262909321546</v>
      </c>
    </row>
    <row r="251" spans="1:13">
      <c r="A251" s="360" t="s">
        <v>554</v>
      </c>
      <c r="B251" s="359" t="s">
        <v>260</v>
      </c>
      <c r="C251" s="215" t="str">
        <f>VLOOKUP(A251,'[1]981800D'!$A$8:$M$306,3,FALSE)</f>
        <v>BL</v>
      </c>
      <c r="D251" s="219">
        <f>VLOOKUP(A251,'[1]981800D'!$A$8:$M$306,4,FALSE)</f>
        <v>38799.041569842499</v>
      </c>
      <c r="E251" s="375">
        <f>VLOOKUP(A251,'[1]981800D'!$A$8:$O$304,5,FALSE)</f>
        <v>2.2473212345475462</v>
      </c>
      <c r="F251" s="375">
        <f>VLOOKUP(A251,'[1]981800D'!$A$8:$O$304,6,FALSE)</f>
        <v>2.3961713031659664</v>
      </c>
      <c r="G251" s="375">
        <f>VLOOKUP(A251,'[1]981800D'!$A$8:$O$304,7,FALSE)</f>
        <v>0.56726813626003048</v>
      </c>
      <c r="H251" s="375">
        <f>VLOOKUP(A251,'[1]981800D'!$A$8:$O$304,8,FALSE)</f>
        <v>1.1617891609218682</v>
      </c>
      <c r="I251" s="375">
        <f>VLOOKUP(A251,'[1]981800D'!$A$8:$O$304,9,FALSE)</f>
        <v>7.3123971242764818E-2</v>
      </c>
      <c r="J251" s="375">
        <f>VLOOKUP(A251,'[1]981800D'!$A$8:$O$304,10,FALSE)</f>
        <v>0</v>
      </c>
      <c r="K251" s="375">
        <f>VLOOKUP(A251,'[1]981800D'!$A$8:$O$304,11,FALSE)</f>
        <v>6.445673806138176</v>
      </c>
      <c r="L251" s="375">
        <f>VLOOKUP(A251,'[1]981800D'!$A$8:$O$304,12,FALSE)</f>
        <v>3.7909676128269654</v>
      </c>
      <c r="M251" s="220">
        <f>VLOOKUP(A251,'[1]981800D'!$A$8:$O$304,13,FALSE)</f>
        <v>-2.654706193311211</v>
      </c>
    </row>
    <row r="252" spans="1:13">
      <c r="A252" s="360" t="s">
        <v>555</v>
      </c>
      <c r="B252" s="359" t="s">
        <v>652</v>
      </c>
      <c r="C252" s="215" t="str">
        <f>VLOOKUP(A252,'[1]981800D'!$A$8:$M$306,3,FALSE)</f>
        <v>BLSC</v>
      </c>
      <c r="D252" s="219">
        <f>VLOOKUP(A252,'[1]981800D'!$A$8:$M$306,4,FALSE)</f>
        <v>104111.49114703618</v>
      </c>
      <c r="E252" s="375">
        <f>VLOOKUP(A252,'[1]981800D'!$A$8:$O$304,5,FALSE)</f>
        <v>1.6030200716681509</v>
      </c>
      <c r="F252" s="375">
        <f>VLOOKUP(A252,'[1]981800D'!$A$8:$O$304,6,FALSE)</f>
        <v>1.5828328668087783</v>
      </c>
      <c r="G252" s="375">
        <f>VLOOKUP(A252,'[1]981800D'!$A$8:$O$304,7,FALSE)</f>
        <v>0.32554888635811136</v>
      </c>
      <c r="H252" s="375">
        <f>VLOOKUP(A252,'[1]981800D'!$A$8:$O$304,8,FALSE)</f>
        <v>0.43912759736994222</v>
      </c>
      <c r="I252" s="375">
        <f>VLOOKUP(A252,'[1]981800D'!$A$8:$O$304,9,FALSE)</f>
        <v>0.15712905290057122</v>
      </c>
      <c r="J252" s="375">
        <f>VLOOKUP(A252,'[1]981800D'!$A$8:$O$304,10,FALSE)</f>
        <v>2.7462770617337321E-2</v>
      </c>
      <c r="K252" s="375">
        <f>VLOOKUP(A252,'[1]981800D'!$A$8:$O$304,11,FALSE)</f>
        <v>4.1351212457228916</v>
      </c>
      <c r="L252" s="375">
        <f>VLOOKUP(A252,'[1]981800D'!$A$8:$O$304,12,FALSE)</f>
        <v>3.2710522752866633</v>
      </c>
      <c r="M252" s="220">
        <f>VLOOKUP(A252,'[1]981800D'!$A$8:$O$304,13,FALSE)</f>
        <v>-0.86406897043622832</v>
      </c>
    </row>
    <row r="253" spans="1:13">
      <c r="A253" s="360" t="s">
        <v>556</v>
      </c>
      <c r="B253" s="359" t="s">
        <v>261</v>
      </c>
      <c r="C253" s="215" t="str">
        <f>VLOOKUP(A253,'[1]981800D'!$A$8:$M$306,3,FALSE)</f>
        <v>BLS</v>
      </c>
      <c r="D253" s="219">
        <f>VLOOKUP(A253,'[1]981800D'!$A$8:$M$306,4,FALSE)</f>
        <v>47046.955848179707</v>
      </c>
      <c r="E253" s="375">
        <f>VLOOKUP(A253,'[1]981800D'!$A$8:$O$304,5,FALSE)</f>
        <v>1.5335813325145977</v>
      </c>
      <c r="F253" s="375">
        <f>VLOOKUP(A253,'[1]981800D'!$A$8:$O$304,6,FALSE)</f>
        <v>2.1180292765383961</v>
      </c>
      <c r="G253" s="375">
        <f>VLOOKUP(A253,'[1]981800D'!$A$8:$O$304,7,FALSE)</f>
        <v>9.7712823533083332E-2</v>
      </c>
      <c r="H253" s="375">
        <f>VLOOKUP(A253,'[1]981800D'!$A$8:$O$304,8,FALSE)</f>
        <v>0.60944624631992916</v>
      </c>
      <c r="I253" s="375">
        <f>VLOOKUP(A253,'[1]981800D'!$A$8:$O$304,9,FALSE)</f>
        <v>9.3263421334458425E-3</v>
      </c>
      <c r="J253" s="375">
        <f>VLOOKUP(A253,'[1]981800D'!$A$8:$O$304,10,FALSE)</f>
        <v>0</v>
      </c>
      <c r="K253" s="375">
        <f>VLOOKUP(A253,'[1]981800D'!$A$8:$O$304,11,FALSE)</f>
        <v>4.3680960210394524</v>
      </c>
      <c r="L253" s="375">
        <f>VLOOKUP(A253,'[1]981800D'!$A$8:$O$304,12,FALSE)</f>
        <v>2.9672610583029102</v>
      </c>
      <c r="M253" s="220">
        <f>VLOOKUP(A253,'[1]981800D'!$A$8:$O$304,13,FALSE)</f>
        <v>-1.4008349627365426</v>
      </c>
    </row>
    <row r="254" spans="1:13">
      <c r="A254" s="360" t="s">
        <v>557</v>
      </c>
      <c r="B254" s="359" t="s">
        <v>262</v>
      </c>
      <c r="C254" s="215" t="str">
        <f>VLOOKUP(A254,'[1]981800D'!$A$8:$M$306,3,FALSE)</f>
        <v>BLS</v>
      </c>
      <c r="D254" s="219">
        <f>VLOOKUP(A254,'[1]981800D'!$A$8:$M$306,4,FALSE)</f>
        <v>89891.337952270973</v>
      </c>
      <c r="E254" s="375">
        <f>VLOOKUP(A254,'[1]981800D'!$A$8:$O$304,5,FALSE)</f>
        <v>1.1844642923941495</v>
      </c>
      <c r="F254" s="375">
        <f>VLOOKUP(A254,'[1]981800D'!$A$8:$O$304,6,FALSE)</f>
        <v>1.1276262241621156</v>
      </c>
      <c r="G254" s="375">
        <f>VLOOKUP(A254,'[1]981800D'!$A$8:$O$304,7,FALSE)</f>
        <v>0.1027274730842596</v>
      </c>
      <c r="H254" s="375">
        <f>VLOOKUP(A254,'[1]981800D'!$A$8:$O$304,8,FALSE)</f>
        <v>0.48181791608215579</v>
      </c>
      <c r="I254" s="375">
        <f>VLOOKUP(A254,'[1]981800D'!$A$8:$O$304,9,FALSE)</f>
        <v>1.0402302616704757</v>
      </c>
      <c r="J254" s="375">
        <f>VLOOKUP(A254,'[1]981800D'!$A$8:$O$304,10,FALSE)</f>
        <v>0</v>
      </c>
      <c r="K254" s="375">
        <f>VLOOKUP(A254,'[1]981800D'!$A$8:$O$304,11,FALSE)</f>
        <v>3.9368661673931569</v>
      </c>
      <c r="L254" s="375">
        <f>VLOOKUP(A254,'[1]981800D'!$A$8:$O$304,12,FALSE)</f>
        <v>2.7013099986222358</v>
      </c>
      <c r="M254" s="220">
        <f>VLOOKUP(A254,'[1]981800D'!$A$8:$O$304,13,FALSE)</f>
        <v>-1.2355561687709211</v>
      </c>
    </row>
    <row r="255" spans="1:13">
      <c r="A255" s="360" t="s">
        <v>558</v>
      </c>
      <c r="B255" s="359" t="s">
        <v>263</v>
      </c>
      <c r="C255" s="215" t="str">
        <f>VLOOKUP(A255,'[1]981800D'!$A$8:$M$306,3,FALSE)</f>
        <v>BLS</v>
      </c>
      <c r="D255" s="219">
        <f>VLOOKUP(A255,'[1]981800D'!$A$8:$M$306,4,FALSE)</f>
        <v>1008281.4072363356</v>
      </c>
      <c r="E255" s="375">
        <f>VLOOKUP(A255,'[1]981800D'!$A$8:$O$304,5,FALSE)</f>
        <v>1.5309196260378164</v>
      </c>
      <c r="F255" s="375">
        <f>VLOOKUP(A255,'[1]981800D'!$A$8:$O$304,6,FALSE)</f>
        <v>2.0341347241382981</v>
      </c>
      <c r="G255" s="375">
        <f>VLOOKUP(A255,'[1]981800D'!$A$8:$O$304,7,FALSE)</f>
        <v>8.4395609573234262E-2</v>
      </c>
      <c r="H255" s="375">
        <f>VLOOKUP(A255,'[1]981800D'!$A$8:$O$304,8,FALSE)</f>
        <v>0.38946065807290564</v>
      </c>
      <c r="I255" s="375">
        <f>VLOOKUP(A255,'[1]981800D'!$A$8:$O$304,9,FALSE)</f>
        <v>1.667064256536295E-2</v>
      </c>
      <c r="J255" s="375">
        <f>VLOOKUP(A255,'[1]981800D'!$A$8:$O$304,10,FALSE)</f>
        <v>0</v>
      </c>
      <c r="K255" s="375">
        <f>VLOOKUP(A255,'[1]981800D'!$A$8:$O$304,11,FALSE)</f>
        <v>4.0555812603876165</v>
      </c>
      <c r="L255" s="375">
        <f>VLOOKUP(A255,'[1]981800D'!$A$8:$O$304,12,FALSE)</f>
        <v>3.2793023319381556</v>
      </c>
      <c r="M255" s="220">
        <f>VLOOKUP(A255,'[1]981800D'!$A$8:$O$304,13,FALSE)</f>
        <v>-0.77627892844946123</v>
      </c>
    </row>
    <row r="256" spans="1:13">
      <c r="A256" s="360" t="s">
        <v>559</v>
      </c>
      <c r="B256" s="359" t="s">
        <v>264</v>
      </c>
      <c r="C256" s="215" t="str">
        <f>VLOOKUP(A256,'[1]981800D'!$A$8:$M$306,3,FALSE)</f>
        <v>BLSC</v>
      </c>
      <c r="D256" s="219">
        <f>VLOOKUP(A256,'[1]981800D'!$A$8:$M$306,4,FALSE)</f>
        <v>418830.48960739031</v>
      </c>
      <c r="E256" s="375">
        <f>VLOOKUP(A256,'[1]981800D'!$A$8:$O$304,5,FALSE)</f>
        <v>1.2283383152106118</v>
      </c>
      <c r="F256" s="375">
        <f>VLOOKUP(A256,'[1]981800D'!$A$8:$O$304,6,FALSE)</f>
        <v>1.9409808566716225</v>
      </c>
      <c r="G256" s="375">
        <f>VLOOKUP(A256,'[1]981800D'!$A$8:$O$304,7,FALSE)</f>
        <v>0.19187098403692707</v>
      </c>
      <c r="H256" s="375">
        <f>VLOOKUP(A256,'[1]981800D'!$A$8:$O$304,8,FALSE)</f>
        <v>0.32764766505766835</v>
      </c>
      <c r="I256" s="375">
        <f>VLOOKUP(A256,'[1]981800D'!$A$8:$O$304,9,FALSE)</f>
        <v>0.17778049397176274</v>
      </c>
      <c r="J256" s="375">
        <f>VLOOKUP(A256,'[1]981800D'!$A$8:$O$304,10,FALSE)</f>
        <v>0</v>
      </c>
      <c r="K256" s="375">
        <f>VLOOKUP(A256,'[1]981800D'!$A$8:$O$304,11,FALSE)</f>
        <v>3.8666183149485924</v>
      </c>
      <c r="L256" s="375">
        <f>VLOOKUP(A256,'[1]981800D'!$A$8:$O$304,12,FALSE)</f>
        <v>3.2475831004448428</v>
      </c>
      <c r="M256" s="220">
        <f>VLOOKUP(A256,'[1]981800D'!$A$8:$O$304,13,FALSE)</f>
        <v>-0.61903521450374976</v>
      </c>
    </row>
    <row r="257" spans="1:13">
      <c r="A257" s="360" t="s">
        <v>560</v>
      </c>
      <c r="B257" s="359" t="s">
        <v>265</v>
      </c>
      <c r="C257" s="215" t="str">
        <f>VLOOKUP(A257,'[1]981800D'!$A$8:$M$306,3,FALSE)</f>
        <v>BL</v>
      </c>
      <c r="D257" s="219">
        <f>VLOOKUP(A257,'[1]981800D'!$A$8:$M$306,4,FALSE)</f>
        <v>225600.1324095458</v>
      </c>
      <c r="E257" s="375">
        <f>VLOOKUP(A257,'[1]981800D'!$A$8:$O$304,5,FALSE)</f>
        <v>1.3418341109555862</v>
      </c>
      <c r="F257" s="375">
        <f>VLOOKUP(A257,'[1]981800D'!$A$8:$O$304,6,FALSE)</f>
        <v>1.7873412506603732</v>
      </c>
      <c r="G257" s="375">
        <f>VLOOKUP(A257,'[1]981800D'!$A$8:$O$304,7,FALSE)</f>
        <v>1.2389800053976023E-2</v>
      </c>
      <c r="H257" s="375">
        <f>VLOOKUP(A257,'[1]981800D'!$A$8:$O$304,8,FALSE)</f>
        <v>0.30442148267747143</v>
      </c>
      <c r="I257" s="375">
        <f>VLOOKUP(A257,'[1]981800D'!$A$8:$O$304,9,FALSE)</f>
        <v>1.1223635052881325E-2</v>
      </c>
      <c r="J257" s="375">
        <f>VLOOKUP(A257,'[1]981800D'!$A$8:$O$304,10,FALSE)</f>
        <v>0</v>
      </c>
      <c r="K257" s="375">
        <f>VLOOKUP(A257,'[1]981800D'!$A$8:$O$304,11,FALSE)</f>
        <v>3.4572102794002886</v>
      </c>
      <c r="L257" s="375">
        <f>VLOOKUP(A257,'[1]981800D'!$A$8:$O$304,12,FALSE)</f>
        <v>3.3527210375342649</v>
      </c>
      <c r="M257" s="220">
        <f>VLOOKUP(A257,'[1]981800D'!$A$8:$O$304,13,FALSE)</f>
        <v>-0.10448924186602354</v>
      </c>
    </row>
    <row r="258" spans="1:13">
      <c r="A258" s="360" t="s">
        <v>561</v>
      </c>
      <c r="B258" s="359" t="s">
        <v>266</v>
      </c>
      <c r="C258" s="215" t="str">
        <f>VLOOKUP(A258,'[1]981800D'!$A$8:$M$306,3,FALSE)</f>
        <v>BL</v>
      </c>
      <c r="D258" s="219">
        <f>VLOOKUP(A258,'[1]981800D'!$A$8:$M$306,4,FALSE)</f>
        <v>245120.72671285606</v>
      </c>
      <c r="E258" s="375">
        <f>VLOOKUP(A258,'[1]981800D'!$A$8:$O$304,5,FALSE)</f>
        <v>1.2084682579885913</v>
      </c>
      <c r="F258" s="375">
        <f>VLOOKUP(A258,'[1]981800D'!$A$8:$O$304,6,FALSE)</f>
        <v>1.6266997156444607</v>
      </c>
      <c r="G258" s="375">
        <f>VLOOKUP(A258,'[1]981800D'!$A$8:$O$304,7,FALSE)</f>
        <v>0.10349081167106459</v>
      </c>
      <c r="H258" s="375">
        <f>VLOOKUP(A258,'[1]981800D'!$A$8:$O$304,8,FALSE)</f>
        <v>0.26467789532021019</v>
      </c>
      <c r="I258" s="375">
        <f>VLOOKUP(A258,'[1]981800D'!$A$8:$O$304,9,FALSE)</f>
        <v>3.9046740867697952E-2</v>
      </c>
      <c r="J258" s="375">
        <f>VLOOKUP(A258,'[1]981800D'!$A$8:$O$304,10,FALSE)</f>
        <v>8.1822976607655001E-2</v>
      </c>
      <c r="K258" s="375">
        <f>VLOOKUP(A258,'[1]981800D'!$A$8:$O$304,11,FALSE)</f>
        <v>3.3242063980996792</v>
      </c>
      <c r="L258" s="375">
        <f>VLOOKUP(A258,'[1]981800D'!$A$8:$O$304,12,FALSE)</f>
        <v>3.4933067533007187</v>
      </c>
      <c r="M258" s="220">
        <f>VLOOKUP(A258,'[1]981800D'!$A$8:$O$304,13,FALSE)</f>
        <v>0.16910035520103947</v>
      </c>
    </row>
    <row r="259" spans="1:13">
      <c r="A259" s="360" t="s">
        <v>562</v>
      </c>
      <c r="B259" s="359" t="s">
        <v>267</v>
      </c>
      <c r="C259" s="215" t="str">
        <f>VLOOKUP(A259,'[1]981800D'!$A$8:$M$306,3,FALSE)</f>
        <v>BLS</v>
      </c>
      <c r="D259" s="219">
        <f>VLOOKUP(A259,'[1]981800D'!$A$8:$M$306,4,FALSE)</f>
        <v>147287.76366435719</v>
      </c>
      <c r="E259" s="375">
        <f>VLOOKUP(A259,'[1]981800D'!$A$8:$O$304,5,FALSE)</f>
        <v>0.88739286107871818</v>
      </c>
      <c r="F259" s="375">
        <f>VLOOKUP(A259,'[1]981800D'!$A$8:$O$304,6,FALSE)</f>
        <v>1.6723297568785516</v>
      </c>
      <c r="G259" s="375">
        <f>VLOOKUP(A259,'[1]981800D'!$A$8:$O$304,7,FALSE)</f>
        <v>7.8176012137975134E-2</v>
      </c>
      <c r="H259" s="375">
        <f>VLOOKUP(A259,'[1]981800D'!$A$8:$O$304,8,FALSE)</f>
        <v>0.32258812369691747</v>
      </c>
      <c r="I259" s="375">
        <f>VLOOKUP(A259,'[1]981800D'!$A$8:$O$304,9,FALSE)</f>
        <v>0.28346726816454182</v>
      </c>
      <c r="J259" s="375">
        <f>VLOOKUP(A259,'[1]981800D'!$A$8:$O$304,10,FALSE)</f>
        <v>0.14043970446273851</v>
      </c>
      <c r="K259" s="375">
        <f>VLOOKUP(A259,'[1]981800D'!$A$8:$O$304,11,FALSE)</f>
        <v>3.3843937264194426</v>
      </c>
      <c r="L259" s="375">
        <f>VLOOKUP(A259,'[1]981800D'!$A$8:$O$304,12,FALSE)</f>
        <v>3.376081811746138</v>
      </c>
      <c r="M259" s="220">
        <f>VLOOKUP(A259,'[1]981800D'!$A$8:$O$304,13,FALSE)</f>
        <v>-8.3119146733045338E-3</v>
      </c>
    </row>
    <row r="260" spans="1:13">
      <c r="A260" s="360" t="s">
        <v>563</v>
      </c>
      <c r="B260" s="359" t="s">
        <v>268</v>
      </c>
      <c r="C260" s="215" t="str">
        <f>VLOOKUP(A260,'[1]981800D'!$A$8:$M$306,3,FALSE)</f>
        <v>BLS</v>
      </c>
      <c r="D260" s="219">
        <f>VLOOKUP(A260,'[1]981800D'!$A$8:$M$306,4,FALSE)</f>
        <v>210680.04849884525</v>
      </c>
      <c r="E260" s="375">
        <f>VLOOKUP(A260,'[1]981800D'!$A$8:$O$304,5,FALSE)</f>
        <v>1.2497392699311209</v>
      </c>
      <c r="F260" s="375">
        <f>VLOOKUP(A260,'[1]981800D'!$A$8:$O$304,6,FALSE)</f>
        <v>1.8261565949948448</v>
      </c>
      <c r="G260" s="375">
        <f>VLOOKUP(A260,'[1]981800D'!$A$8:$O$304,7,FALSE)</f>
        <v>5.7971412514018585E-2</v>
      </c>
      <c r="H260" s="375">
        <f>VLOOKUP(A260,'[1]981800D'!$A$8:$O$304,8,FALSE)</f>
        <v>0.32134170348537333</v>
      </c>
      <c r="I260" s="375">
        <f>VLOOKUP(A260,'[1]981800D'!$A$8:$O$304,9,FALSE)</f>
        <v>3.4329923747096737E-2</v>
      </c>
      <c r="J260" s="375">
        <f>VLOOKUP(A260,'[1]981800D'!$A$8:$O$304,10,FALSE)</f>
        <v>7.0832953126464634E-2</v>
      </c>
      <c r="K260" s="375">
        <f>VLOOKUP(A260,'[1]981800D'!$A$8:$O$304,11,FALSE)</f>
        <v>3.5603718577989194</v>
      </c>
      <c r="L260" s="375">
        <f>VLOOKUP(A260,'[1]981800D'!$A$8:$O$304,12,FALSE)</f>
        <v>3.3185402461298188</v>
      </c>
      <c r="M260" s="220">
        <f>VLOOKUP(A260,'[1]981800D'!$A$8:$O$304,13,FALSE)</f>
        <v>-0.24183161166910042</v>
      </c>
    </row>
    <row r="261" spans="1:13">
      <c r="A261" s="360" t="s">
        <v>564</v>
      </c>
      <c r="B261" s="359" t="s">
        <v>269</v>
      </c>
      <c r="C261" s="215" t="str">
        <f>VLOOKUP(A261,'[1]981800D'!$A$8:$M$306,3,FALSE)</f>
        <v>BL</v>
      </c>
      <c r="D261" s="219">
        <f>VLOOKUP(A261,'[1]981800D'!$A$8:$M$306,4,FALSE)</f>
        <v>271756.63048498845</v>
      </c>
      <c r="E261" s="375">
        <f>VLOOKUP(A261,'[1]981800D'!$A$8:$O$304,5,FALSE)</f>
        <v>0.82770204266439718</v>
      </c>
      <c r="F261" s="375">
        <f>VLOOKUP(A261,'[1]981800D'!$A$8:$O$304,6,FALSE)</f>
        <v>1.7516582689492806</v>
      </c>
      <c r="G261" s="375">
        <f>VLOOKUP(A261,'[1]981800D'!$A$8:$O$304,7,FALSE)</f>
        <v>6.4605843331002277E-2</v>
      </c>
      <c r="H261" s="375">
        <f>VLOOKUP(A261,'[1]981800D'!$A$8:$O$304,8,FALSE)</f>
        <v>0.39824643456281894</v>
      </c>
      <c r="I261" s="375">
        <f>VLOOKUP(A261,'[1]981800D'!$A$8:$O$304,9,FALSE)</f>
        <v>9.4707262781227972E-2</v>
      </c>
      <c r="J261" s="375">
        <f>VLOOKUP(A261,'[1]981800D'!$A$8:$O$304,10,FALSE)</f>
        <v>0</v>
      </c>
      <c r="K261" s="375">
        <f>VLOOKUP(A261,'[1]981800D'!$A$8:$O$304,11,FALSE)</f>
        <v>3.1369198522887274</v>
      </c>
      <c r="L261" s="375">
        <f>VLOOKUP(A261,'[1]981800D'!$A$8:$O$304,12,FALSE)</f>
        <v>3.0725410029917324</v>
      </c>
      <c r="M261" s="220">
        <f>VLOOKUP(A261,'[1]981800D'!$A$8:$O$304,13,FALSE)</f>
        <v>-6.437884929699475E-2</v>
      </c>
    </row>
    <row r="262" spans="1:13">
      <c r="A262" s="360" t="s">
        <v>565</v>
      </c>
      <c r="B262" s="359" t="s">
        <v>270</v>
      </c>
      <c r="C262" s="215" t="str">
        <f>VLOOKUP(A262,'[1]981800D'!$A$8:$M$306,3,FALSE)</f>
        <v>BL</v>
      </c>
      <c r="D262" s="219">
        <f>VLOOKUP(A262,'[1]981800D'!$A$8:$M$306,4,FALSE)</f>
        <v>6830.2602633617353</v>
      </c>
      <c r="E262" s="375">
        <f>VLOOKUP(A262,'[1]981800D'!$A$8:$O$304,5,FALSE)</f>
        <v>1.7954059621681708</v>
      </c>
      <c r="F262" s="375">
        <f>VLOOKUP(A262,'[1]981800D'!$A$8:$O$304,6,FALSE)</f>
        <v>3.0679885087843246</v>
      </c>
      <c r="G262" s="375">
        <f>VLOOKUP(A262,'[1]981800D'!$A$8:$O$304,7,FALSE)</f>
        <v>8.9128375278100164E-2</v>
      </c>
      <c r="H262" s="375">
        <f>VLOOKUP(A262,'[1]981800D'!$A$8:$O$304,8,FALSE)</f>
        <v>1.1255717251711466</v>
      </c>
      <c r="I262" s="375">
        <f>VLOOKUP(A262,'[1]981800D'!$A$8:$O$304,9,FALSE)</f>
        <v>3.69004972404888E-2</v>
      </c>
      <c r="J262" s="375">
        <f>VLOOKUP(A262,'[1]981800D'!$A$8:$O$304,10,FALSE)</f>
        <v>0</v>
      </c>
      <c r="K262" s="375">
        <f>VLOOKUP(A262,'[1]981800D'!$A$8:$O$304,11,FALSE)</f>
        <v>6.114995068642231</v>
      </c>
      <c r="L262" s="375">
        <f>VLOOKUP(A262,'[1]981800D'!$A$8:$O$304,12,FALSE)</f>
        <v>3.9569399931910962</v>
      </c>
      <c r="M262" s="220">
        <f>VLOOKUP(A262,'[1]981800D'!$A$8:$O$304,13,FALSE)</f>
        <v>-2.1580550754511343</v>
      </c>
    </row>
    <row r="263" spans="1:13">
      <c r="A263" s="360" t="s">
        <v>566</v>
      </c>
      <c r="B263" s="359" t="s">
        <v>271</v>
      </c>
      <c r="C263" s="215" t="str">
        <f>VLOOKUP(A263,'[1]981800D'!$A$8:$M$306,3,FALSE)</f>
        <v>BL</v>
      </c>
      <c r="D263" s="219">
        <f>VLOOKUP(A263,'[1]981800D'!$A$8:$M$306,4,FALSE)</f>
        <v>32466.048498845266</v>
      </c>
      <c r="E263" s="375">
        <f>VLOOKUP(A263,'[1]981800D'!$A$8:$O$304,5,FALSE)</f>
        <v>1.3748546397529713</v>
      </c>
      <c r="F263" s="375">
        <f>VLOOKUP(A263,'[1]981800D'!$A$8:$O$304,6,FALSE)</f>
        <v>1.6412278732340799</v>
      </c>
      <c r="G263" s="375">
        <f>VLOOKUP(A263,'[1]981800D'!$A$8:$O$304,7,FALSE)</f>
        <v>3.3027772848849481E-2</v>
      </c>
      <c r="H263" s="375">
        <f>VLOOKUP(A263,'[1]981800D'!$A$8:$O$304,8,FALSE)</f>
        <v>0.60023258261603907</v>
      </c>
      <c r="I263" s="375">
        <f>VLOOKUP(A263,'[1]981800D'!$A$8:$O$304,9,FALSE)</f>
        <v>4.7581940308462078E-2</v>
      </c>
      <c r="J263" s="375">
        <f>VLOOKUP(A263,'[1]981800D'!$A$8:$O$304,10,FALSE)</f>
        <v>0</v>
      </c>
      <c r="K263" s="375">
        <f>VLOOKUP(A263,'[1]981800D'!$A$8:$O$304,11,FALSE)</f>
        <v>3.6969248087604014</v>
      </c>
      <c r="L263" s="375">
        <f>VLOOKUP(A263,'[1]981800D'!$A$8:$O$304,12,FALSE)</f>
        <v>2.8755544427687436</v>
      </c>
      <c r="M263" s="220">
        <f>VLOOKUP(A263,'[1]981800D'!$A$8:$O$304,13,FALSE)</f>
        <v>-0.82137036599165802</v>
      </c>
    </row>
    <row r="264" spans="1:13">
      <c r="A264" s="360" t="s">
        <v>567</v>
      </c>
      <c r="B264" s="359" t="s">
        <v>272</v>
      </c>
      <c r="C264" s="215" t="str">
        <f>VLOOKUP(A264,'[1]981800D'!$A$8:$M$306,3,FALSE)</f>
        <v>BL</v>
      </c>
      <c r="D264" s="219">
        <f>VLOOKUP(A264,'[1]981800D'!$A$8:$M$306,4,FALSE)</f>
        <v>265170.80867544538</v>
      </c>
      <c r="E264" s="375">
        <f>VLOOKUP(A264,'[1]981800D'!$A$8:$O$304,5,FALSE)</f>
        <v>1.4055965800100703</v>
      </c>
      <c r="F264" s="375">
        <f>VLOOKUP(A264,'[1]981800D'!$A$8:$O$304,6,FALSE)</f>
        <v>1.5161379909458308</v>
      </c>
      <c r="G264" s="375">
        <f>VLOOKUP(A264,'[1]981800D'!$A$8:$O$304,7,FALSE)</f>
        <v>0.11855141167629785</v>
      </c>
      <c r="H264" s="375">
        <f>VLOOKUP(A264,'[1]981800D'!$A$8:$O$304,8,FALSE)</f>
        <v>0.33185448505646253</v>
      </c>
      <c r="I264" s="375">
        <f>VLOOKUP(A264,'[1]981800D'!$A$8:$O$304,9,FALSE)</f>
        <v>2.7075670269521727E-2</v>
      </c>
      <c r="J264" s="375">
        <f>VLOOKUP(A264,'[1]981800D'!$A$8:$O$304,10,FALSE)</f>
        <v>0</v>
      </c>
      <c r="K264" s="375">
        <f>VLOOKUP(A264,'[1]981800D'!$A$8:$O$304,11,FALSE)</f>
        <v>3.3992161379581827</v>
      </c>
      <c r="L264" s="375">
        <f>VLOOKUP(A264,'[1]981800D'!$A$8:$O$304,12,FALSE)</f>
        <v>3.2918939470007782</v>
      </c>
      <c r="M264" s="220">
        <f>VLOOKUP(A264,'[1]981800D'!$A$8:$O$304,13,FALSE)</f>
        <v>-0.10732219095740482</v>
      </c>
    </row>
    <row r="265" spans="1:13">
      <c r="A265" s="360" t="s">
        <v>568</v>
      </c>
      <c r="B265" s="359" t="s">
        <v>273</v>
      </c>
      <c r="C265" s="215" t="str">
        <f>VLOOKUP(A265,'[1]981800D'!$A$8:$M$306,3,FALSE)</f>
        <v>BL</v>
      </c>
      <c r="D265" s="219">
        <f>VLOOKUP(A265,'[1]981800D'!$A$8:$M$306,4,FALSE)</f>
        <v>79674.640846888709</v>
      </c>
      <c r="E265" s="375">
        <f>VLOOKUP(A265,'[1]981800D'!$A$8:$O$304,5,FALSE)</f>
        <v>1.832465618270827</v>
      </c>
      <c r="F265" s="375">
        <f>VLOOKUP(A265,'[1]981800D'!$A$8:$O$304,6,FALSE)</f>
        <v>1.4622154397141456</v>
      </c>
      <c r="G265" s="375">
        <f>VLOOKUP(A265,'[1]981800D'!$A$8:$O$304,7,FALSE)</f>
        <v>5.1471835409724904E-3</v>
      </c>
      <c r="H265" s="375">
        <f>VLOOKUP(A265,'[1]981800D'!$A$8:$O$304,8,FALSE)</f>
        <v>0.37060667497383587</v>
      </c>
      <c r="I265" s="375">
        <f>VLOOKUP(A265,'[1]981800D'!$A$8:$O$304,9,FALSE)</f>
        <v>1.6250967512840209E-2</v>
      </c>
      <c r="J265" s="375">
        <f>VLOOKUP(A265,'[1]981800D'!$A$8:$O$304,10,FALSE)</f>
        <v>0</v>
      </c>
      <c r="K265" s="375">
        <f>VLOOKUP(A265,'[1]981800D'!$A$8:$O$304,11,FALSE)</f>
        <v>3.6866858840126211</v>
      </c>
      <c r="L265" s="375">
        <f>VLOOKUP(A265,'[1]981800D'!$A$8:$O$304,12,FALSE)</f>
        <v>3.4192797997487094</v>
      </c>
      <c r="M265" s="220">
        <f>VLOOKUP(A265,'[1]981800D'!$A$8:$O$304,13,FALSE)</f>
        <v>-0.26740608426391205</v>
      </c>
    </row>
    <row r="266" spans="1:13">
      <c r="A266" s="360" t="s">
        <v>569</v>
      </c>
      <c r="B266" s="359" t="s">
        <v>341</v>
      </c>
      <c r="C266" s="215" t="str">
        <f>VLOOKUP(A266,'[1]981800D'!$A$8:$M$306,3,FALSE)</f>
        <v>BL</v>
      </c>
      <c r="D266" s="219">
        <f>VLOOKUP(A266,'[1]981800D'!$A$8:$M$306,4,FALSE)</f>
        <v>17926.217144332557</v>
      </c>
      <c r="E266" s="375">
        <f>VLOOKUP(A266,'[1]981800D'!$A$8:$O$304,5,FALSE)</f>
        <v>1.2138093511200825</v>
      </c>
      <c r="F266" s="375">
        <f>VLOOKUP(A266,'[1]981800D'!$A$8:$O$304,6,FALSE)</f>
        <v>2.2634446338182368</v>
      </c>
      <c r="G266" s="375">
        <f>VLOOKUP(A266,'[1]981800D'!$A$8:$O$304,7,FALSE)</f>
        <v>6.0621825076104849E-2</v>
      </c>
      <c r="H266" s="375">
        <f>VLOOKUP(A266,'[1]981800D'!$A$8:$O$304,8,FALSE)</f>
        <v>0.61099555181182119</v>
      </c>
      <c r="I266" s="375">
        <f>VLOOKUP(A266,'[1]981800D'!$A$8:$O$304,9,FALSE)</f>
        <v>1.422497551752681E-2</v>
      </c>
      <c r="J266" s="375">
        <f>VLOOKUP(A266,'[1]981800D'!$A$8:$O$304,10,FALSE)</f>
        <v>0</v>
      </c>
      <c r="K266" s="375">
        <f>VLOOKUP(A266,'[1]981800D'!$A$8:$O$304,11,FALSE)</f>
        <v>4.1630963373437719</v>
      </c>
      <c r="L266" s="375">
        <f>VLOOKUP(A266,'[1]981800D'!$A$8:$O$304,12,FALSE)</f>
        <v>2.9813573923429058</v>
      </c>
      <c r="M266" s="220">
        <f>VLOOKUP(A266,'[1]981800D'!$A$8:$O$304,13,FALSE)</f>
        <v>-1.1817389450008662</v>
      </c>
    </row>
    <row r="267" spans="1:13">
      <c r="A267" s="360" t="s">
        <v>570</v>
      </c>
      <c r="B267" s="359" t="s">
        <v>274</v>
      </c>
      <c r="C267" s="215" t="str">
        <f>VLOOKUP(A267,'[1]981800D'!$A$8:$M$306,3,FALSE)</f>
        <v>BL</v>
      </c>
      <c r="D267" s="219">
        <f>VLOOKUP(A267,'[1]981800D'!$A$8:$M$306,4,FALSE)</f>
        <v>14099.499615088531</v>
      </c>
      <c r="E267" s="375">
        <f>VLOOKUP(A267,'[1]981800D'!$A$8:$O$304,5,FALSE)</f>
        <v>2.556161635795307</v>
      </c>
      <c r="F267" s="375">
        <f>VLOOKUP(A267,'[1]981800D'!$A$8:$O$304,6,FALSE)</f>
        <v>4.7802270889013245</v>
      </c>
      <c r="G267" s="375">
        <f>VLOOKUP(A267,'[1]981800D'!$A$8:$O$304,7,FALSE)</f>
        <v>3.1923118712548285E-2</v>
      </c>
      <c r="H267" s="375">
        <f>VLOOKUP(A267,'[1]981800D'!$A$8:$O$304,8,FALSE)</f>
        <v>1.5402989710896657</v>
      </c>
      <c r="I267" s="375">
        <f>VLOOKUP(A267,'[1]981800D'!$A$8:$O$304,9,FALSE)</f>
        <v>0.10265186988984588</v>
      </c>
      <c r="J267" s="375">
        <f>VLOOKUP(A267,'[1]981800D'!$A$8:$O$304,10,FALSE)</f>
        <v>0</v>
      </c>
      <c r="K267" s="375">
        <f>VLOOKUP(A267,'[1]981800D'!$A$8:$O$304,11,FALSE)</f>
        <v>9.0112626843886918</v>
      </c>
      <c r="L267" s="375">
        <f>VLOOKUP(A267,'[1]981800D'!$A$8:$O$304,12,FALSE)</f>
        <v>3.9780603235009075</v>
      </c>
      <c r="M267" s="220">
        <f>VLOOKUP(A267,'[1]981800D'!$A$8:$O$304,13,FALSE)</f>
        <v>-5.0332023608877838</v>
      </c>
    </row>
    <row r="268" spans="1:13">
      <c r="A268" s="360" t="s">
        <v>571</v>
      </c>
      <c r="B268" s="359" t="s">
        <v>275</v>
      </c>
      <c r="C268" s="215" t="str">
        <f>VLOOKUP(A268,'[1]981800D'!$A$8:$M$306,3,FALSE)</f>
        <v>L</v>
      </c>
      <c r="D268" s="219">
        <f>VLOOKUP(A268,'[1]981800D'!$A$8:$M$306,4,FALSE)</f>
        <v>12633.209914794732</v>
      </c>
      <c r="E268" s="375">
        <f>VLOOKUP(A268,'[1]981800D'!$A$8:$O$304,5,FALSE)</f>
        <v>2.8834263220260814</v>
      </c>
      <c r="F268" s="375">
        <f>VLOOKUP(A268,'[1]981800D'!$A$8:$O$304,6,FALSE)</f>
        <v>4.2601271064903754</v>
      </c>
      <c r="G268" s="375">
        <f>VLOOKUP(A268,'[1]981800D'!$A$8:$O$304,7,FALSE)</f>
        <v>0.11039712071646211</v>
      </c>
      <c r="H268" s="375">
        <f>VLOOKUP(A268,'[1]981800D'!$A$8:$O$304,8,FALSE)</f>
        <v>1.0857621494863663</v>
      </c>
      <c r="I268" s="375">
        <f>VLOOKUP(A268,'[1]981800D'!$A$8:$O$304,9,FALSE)</f>
        <v>0.1105411854484087</v>
      </c>
      <c r="J268" s="375">
        <f>VLOOKUP(A268,'[1]981800D'!$A$8:$O$304,10,FALSE)</f>
        <v>0</v>
      </c>
      <c r="K268" s="375">
        <f>VLOOKUP(A268,'[1]981800D'!$A$8:$O$304,11,FALSE)</f>
        <v>8.4502538841676937</v>
      </c>
      <c r="L268" s="375">
        <f>VLOOKUP(A268,'[1]981800D'!$A$8:$O$304,12,FALSE)</f>
        <v>3.678281316736518</v>
      </c>
      <c r="M268" s="220">
        <f>VLOOKUP(A268,'[1]981800D'!$A$8:$O$304,13,FALSE)</f>
        <v>-4.7719725674311766</v>
      </c>
    </row>
    <row r="269" spans="1:13">
      <c r="A269" s="360" t="s">
        <v>572</v>
      </c>
      <c r="B269" s="359" t="s">
        <v>276</v>
      </c>
      <c r="C269" s="215" t="str">
        <f>VLOOKUP(A269,'[1]981800D'!$A$8:$M$306,3,FALSE)</f>
        <v>L</v>
      </c>
      <c r="D269" s="219">
        <f>VLOOKUP(A269,'[1]981800D'!$A$8:$M$306,4,FALSE)</f>
        <v>17995.647560030982</v>
      </c>
      <c r="E269" s="375">
        <f>VLOOKUP(A269,'[1]981800D'!$A$8:$O$304,5,FALSE)</f>
        <v>1.8408484545772561</v>
      </c>
      <c r="F269" s="375">
        <f>VLOOKUP(A269,'[1]981800D'!$A$8:$O$304,6,FALSE)</f>
        <v>2.6857082991192338</v>
      </c>
      <c r="G269" s="375">
        <f>VLOOKUP(A269,'[1]981800D'!$A$8:$O$304,7,FALSE)</f>
        <v>0.10474588334273617</v>
      </c>
      <c r="H269" s="375">
        <f>VLOOKUP(A269,'[1]981800D'!$A$8:$O$304,8,FALSE)</f>
        <v>0.70724914830339614</v>
      </c>
      <c r="I269" s="375">
        <f>VLOOKUP(A269,'[1]981800D'!$A$8:$O$304,9,FALSE)</f>
        <v>6.8273175272048098E-2</v>
      </c>
      <c r="J269" s="375">
        <f>VLOOKUP(A269,'[1]981800D'!$A$8:$O$304,10,FALSE)</f>
        <v>0</v>
      </c>
      <c r="K269" s="375">
        <f>VLOOKUP(A269,'[1]981800D'!$A$8:$O$304,11,FALSE)</f>
        <v>5.4068249606146699</v>
      </c>
      <c r="L269" s="375">
        <f>VLOOKUP(A269,'[1]981800D'!$A$8:$O$304,12,FALSE)</f>
        <v>2.8701206682173472</v>
      </c>
      <c r="M269" s="220">
        <f>VLOOKUP(A269,'[1]981800D'!$A$8:$O$304,13,FALSE)</f>
        <v>-2.5367042923973226</v>
      </c>
    </row>
    <row r="270" spans="1:13">
      <c r="A270" s="360" t="s">
        <v>573</v>
      </c>
      <c r="B270" s="359" t="s">
        <v>277</v>
      </c>
      <c r="C270" s="215" t="str">
        <f>VLOOKUP(A270,'[1]981800D'!$A$8:$M$306,3,FALSE)</f>
        <v>BL</v>
      </c>
      <c r="D270" s="219">
        <f>VLOOKUP(A270,'[1]981800D'!$A$8:$M$306,4,FALSE)</f>
        <v>37322.943802925329</v>
      </c>
      <c r="E270" s="375">
        <f>VLOOKUP(A270,'[1]981800D'!$A$8:$O$304,5,FALSE)</f>
        <v>1.4085839605149106</v>
      </c>
      <c r="F270" s="375">
        <f>VLOOKUP(A270,'[1]981800D'!$A$8:$O$304,6,FALSE)</f>
        <v>2.2268664132941649</v>
      </c>
      <c r="G270" s="375">
        <f>VLOOKUP(A270,'[1]981800D'!$A$8:$O$304,7,FALSE)</f>
        <v>5.9562825797941456E-2</v>
      </c>
      <c r="H270" s="375">
        <f>VLOOKUP(A270,'[1]981800D'!$A$8:$O$304,8,FALSE)</f>
        <v>0.61215447521074839</v>
      </c>
      <c r="I270" s="375">
        <f>VLOOKUP(A270,'[1]981800D'!$A$8:$O$304,9,FALSE)</f>
        <v>5.271663485037819E-2</v>
      </c>
      <c r="J270" s="375">
        <f>VLOOKUP(A270,'[1]981800D'!$A$8:$O$304,10,FALSE)</f>
        <v>0.16109688538364272</v>
      </c>
      <c r="K270" s="375">
        <f>VLOOKUP(A270,'[1]981800D'!$A$8:$O$304,11,FALSE)</f>
        <v>4.5209811950517862</v>
      </c>
      <c r="L270" s="375">
        <f>VLOOKUP(A270,'[1]981800D'!$A$8:$O$304,12,FALSE)</f>
        <v>3.4889517474179961</v>
      </c>
      <c r="M270" s="220">
        <f>VLOOKUP(A270,'[1]981800D'!$A$8:$O$304,13,FALSE)</f>
        <v>-1.0320294476337903</v>
      </c>
    </row>
    <row r="271" spans="1:13">
      <c r="A271" s="360" t="s">
        <v>574</v>
      </c>
      <c r="B271" s="359" t="s">
        <v>278</v>
      </c>
      <c r="C271" s="215" t="str">
        <f>VLOOKUP(A271,'[1]981800D'!$A$8:$M$306,3,FALSE)</f>
        <v>L</v>
      </c>
      <c r="D271" s="219">
        <f>VLOOKUP(A271,'[1]981800D'!$A$8:$M$306,4,FALSE)</f>
        <v>22965.1347792409</v>
      </c>
      <c r="E271" s="375">
        <f>VLOOKUP(A271,'[1]981800D'!$A$8:$O$304,5,FALSE)</f>
        <v>2.2062936049389386</v>
      </c>
      <c r="F271" s="375">
        <f>VLOOKUP(A271,'[1]981800D'!$A$8:$O$304,6,FALSE)</f>
        <v>3.4825478173241358</v>
      </c>
      <c r="G271" s="375">
        <f>VLOOKUP(A271,'[1]981800D'!$A$8:$O$304,7,FALSE)</f>
        <v>8.4780691196289906E-2</v>
      </c>
      <c r="H271" s="375">
        <f>VLOOKUP(A271,'[1]981800D'!$A$8:$O$304,8,FALSE)</f>
        <v>0.88374643010350551</v>
      </c>
      <c r="I271" s="375">
        <f>VLOOKUP(A271,'[1]981800D'!$A$8:$O$304,9,FALSE)</f>
        <v>9.1442964310328098E-3</v>
      </c>
      <c r="J271" s="375">
        <f>VLOOKUP(A271,'[1]981800D'!$A$8:$O$304,10,FALSE)</f>
        <v>0</v>
      </c>
      <c r="K271" s="375">
        <f>VLOOKUP(A271,'[1]981800D'!$A$8:$O$304,11,FALSE)</f>
        <v>6.6665128399939029</v>
      </c>
      <c r="L271" s="375">
        <f>VLOOKUP(A271,'[1]981800D'!$A$8:$O$304,12,FALSE)</f>
        <v>2.6730833757392447</v>
      </c>
      <c r="M271" s="220">
        <f>VLOOKUP(A271,'[1]981800D'!$A$8:$O$304,13,FALSE)</f>
        <v>-3.9934294642546586</v>
      </c>
    </row>
    <row r="272" spans="1:13">
      <c r="A272" s="360" t="s">
        <v>575</v>
      </c>
      <c r="B272" s="359" t="s">
        <v>279</v>
      </c>
      <c r="C272" s="215" t="str">
        <f>VLOOKUP(A272,'[1]981800D'!$A$8:$M$306,3,FALSE)</f>
        <v>BL</v>
      </c>
      <c r="D272" s="219">
        <f>VLOOKUP(A272,'[1]981800D'!$A$8:$M$306,4,FALSE)</f>
        <v>13955.392977020398</v>
      </c>
      <c r="E272" s="375">
        <f>VLOOKUP(A272,'[1]981800D'!$A$8:$O$304,5,FALSE)</f>
        <v>1.8283741663180186</v>
      </c>
      <c r="F272" s="375">
        <f>VLOOKUP(A272,'[1]981800D'!$A$8:$O$304,6,FALSE)</f>
        <v>3.9478114368200981</v>
      </c>
      <c r="G272" s="375">
        <f>VLOOKUP(A272,'[1]981800D'!$A$8:$O$304,7,FALSE)</f>
        <v>2.3199633326923746E-2</v>
      </c>
      <c r="H272" s="375">
        <f>VLOOKUP(A272,'[1]981800D'!$A$8:$O$304,8,FALSE)</f>
        <v>1.174209494994721</v>
      </c>
      <c r="I272" s="375">
        <f>VLOOKUP(A272,'[1]981800D'!$A$8:$O$304,9,FALSE)</f>
        <v>0.10893853025159263</v>
      </c>
      <c r="J272" s="375">
        <f>VLOOKUP(A272,'[1]981800D'!$A$8:$O$304,10,FALSE)</f>
        <v>0</v>
      </c>
      <c r="K272" s="375">
        <f>VLOOKUP(A272,'[1]981800D'!$A$8:$O$304,11,FALSE)</f>
        <v>7.0825332617113537</v>
      </c>
      <c r="L272" s="375">
        <f>VLOOKUP(A272,'[1]981800D'!$A$8:$O$304,12,FALSE)</f>
        <v>2.6720394088079358</v>
      </c>
      <c r="M272" s="220">
        <f>VLOOKUP(A272,'[1]981800D'!$A$8:$O$304,13,FALSE)</f>
        <v>-4.4104938529034179</v>
      </c>
    </row>
    <row r="273" spans="1:13">
      <c r="A273" s="360" t="s">
        <v>576</v>
      </c>
      <c r="B273" s="359" t="s">
        <v>280</v>
      </c>
      <c r="C273" s="215" t="str">
        <f>VLOOKUP(A273,'[1]981800D'!$A$8:$M$306,3,FALSE)</f>
        <v>BLSC</v>
      </c>
      <c r="D273" s="219">
        <f>VLOOKUP(A273,'[1]981800D'!$A$8:$M$306,4,FALSE)</f>
        <v>138685.4911470362</v>
      </c>
      <c r="E273" s="375">
        <f>VLOOKUP(A273,'[1]981800D'!$A$8:$O$304,5,FALSE)</f>
        <v>1.8951645036995415</v>
      </c>
      <c r="F273" s="375">
        <f>VLOOKUP(A273,'[1]981800D'!$A$8:$O$304,6,FALSE)</f>
        <v>1.2955317713048293</v>
      </c>
      <c r="G273" s="375">
        <f>VLOOKUP(A273,'[1]981800D'!$A$8:$O$304,7,FALSE)</f>
        <v>3.5874264559694891E-2</v>
      </c>
      <c r="H273" s="375">
        <f>VLOOKUP(A273,'[1]981800D'!$A$8:$O$304,8,FALSE)</f>
        <v>0.23849683066653554</v>
      </c>
      <c r="I273" s="375">
        <f>VLOOKUP(A273,'[1]981800D'!$A$8:$O$304,9,FALSE)</f>
        <v>4.7985697313819069E-2</v>
      </c>
      <c r="J273" s="375">
        <f>VLOOKUP(A273,'[1]981800D'!$A$8:$O$304,10,FALSE)</f>
        <v>0</v>
      </c>
      <c r="K273" s="375">
        <f>VLOOKUP(A273,'[1]981800D'!$A$8:$O$304,11,FALSE)</f>
        <v>3.51305306754442</v>
      </c>
      <c r="L273" s="375">
        <f>VLOOKUP(A273,'[1]981800D'!$A$8:$O$304,12,FALSE)</f>
        <v>3.4211593878768882</v>
      </c>
      <c r="M273" s="220">
        <f>VLOOKUP(A273,'[1]981800D'!$A$8:$O$304,13,FALSE)</f>
        <v>-9.1893679667531744E-2</v>
      </c>
    </row>
    <row r="274" spans="1:13">
      <c r="A274" s="360" t="s">
        <v>577</v>
      </c>
      <c r="B274" s="359" t="s">
        <v>281</v>
      </c>
      <c r="C274" s="215" t="str">
        <f>VLOOKUP(A274,'[1]981800D'!$A$8:$M$306,3,FALSE)</f>
        <v>BL</v>
      </c>
      <c r="D274" s="219">
        <f>VLOOKUP(A274,'[1]981800D'!$A$8:$M$306,4,FALSE)</f>
        <v>142193.64033049316</v>
      </c>
      <c r="E274" s="375">
        <f>VLOOKUP(A274,'[1]981800D'!$A$8:$O$304,5,FALSE)</f>
        <v>1.5033843954141815</v>
      </c>
      <c r="F274" s="375">
        <f>VLOOKUP(A274,'[1]981800D'!$A$8:$O$304,6,FALSE)</f>
        <v>1.5537726545750485</v>
      </c>
      <c r="G274" s="375">
        <f>VLOOKUP(A274,'[1]981800D'!$A$8:$O$304,7,FALSE)</f>
        <v>0.11875474852990869</v>
      </c>
      <c r="H274" s="375">
        <f>VLOOKUP(A274,'[1]981800D'!$A$8:$O$304,8,FALSE)</f>
        <v>0.31192694626081929</v>
      </c>
      <c r="I274" s="375">
        <f>VLOOKUP(A274,'[1]981800D'!$A$8:$O$304,9,FALSE)</f>
        <v>5.1778546374419733E-2</v>
      </c>
      <c r="J274" s="375">
        <f>VLOOKUP(A274,'[1]981800D'!$A$8:$O$304,10,FALSE)</f>
        <v>0</v>
      </c>
      <c r="K274" s="375">
        <f>VLOOKUP(A274,'[1]981800D'!$A$8:$O$304,11,FALSE)</f>
        <v>3.5396172911543777</v>
      </c>
      <c r="L274" s="375">
        <f>VLOOKUP(A274,'[1]981800D'!$A$8:$O$304,12,FALSE)</f>
        <v>3.2335806927182094</v>
      </c>
      <c r="M274" s="220">
        <f>VLOOKUP(A274,'[1]981800D'!$A$8:$O$304,13,FALSE)</f>
        <v>-0.30603659843616837</v>
      </c>
    </row>
    <row r="275" spans="1:13">
      <c r="A275" s="360" t="s">
        <v>578</v>
      </c>
      <c r="B275" s="359" t="s">
        <v>282</v>
      </c>
      <c r="C275" s="215" t="str">
        <f>VLOOKUP(A275,'[1]981800D'!$A$8:$M$306,3,FALSE)</f>
        <v>BLSC</v>
      </c>
      <c r="D275" s="219">
        <f>VLOOKUP(A275,'[1]981800D'!$A$8:$M$306,4,FALSE)</f>
        <v>2700104.5989222485</v>
      </c>
      <c r="E275" s="375">
        <f>VLOOKUP(A275,'[1]981800D'!$A$8:$O$304,5,FALSE)</f>
        <v>1.462207179942796</v>
      </c>
      <c r="F275" s="375">
        <f>VLOOKUP(A275,'[1]981800D'!$A$8:$O$304,6,FALSE)</f>
        <v>1.3454381999825733</v>
      </c>
      <c r="G275" s="375">
        <f>VLOOKUP(A275,'[1]981800D'!$A$8:$O$304,7,FALSE)</f>
        <v>4.0585918446719389E-2</v>
      </c>
      <c r="H275" s="375">
        <f>VLOOKUP(A275,'[1]981800D'!$A$8:$O$304,8,FALSE)</f>
        <v>0.24016447064130692</v>
      </c>
      <c r="I275" s="375">
        <f>VLOOKUP(A275,'[1]981800D'!$A$8:$O$304,9,FALSE)</f>
        <v>0.24885995673276898</v>
      </c>
      <c r="J275" s="375">
        <f>VLOOKUP(A275,'[1]981800D'!$A$8:$O$304,10,FALSE)</f>
        <v>3.1648658399774407E-3</v>
      </c>
      <c r="K275" s="375">
        <f>VLOOKUP(A275,'[1]981800D'!$A$8:$O$304,11,FALSE)</f>
        <v>3.3404205915861422</v>
      </c>
      <c r="L275" s="375">
        <f>VLOOKUP(A275,'[1]981800D'!$A$8:$O$304,12,FALSE)</f>
        <v>3.3448166910292589</v>
      </c>
      <c r="M275" s="220">
        <f>VLOOKUP(A275,'[1]981800D'!$A$8:$O$304,13,FALSE)</f>
        <v>4.3960994431166021E-3</v>
      </c>
    </row>
    <row r="276" spans="1:13">
      <c r="A276" s="360" t="s">
        <v>579</v>
      </c>
      <c r="B276" s="359" t="s">
        <v>655</v>
      </c>
      <c r="C276" s="215" t="str">
        <f>VLOOKUP(A276,'[1]981800D'!$A$8:$M$306,3,FALSE)</f>
        <v>BL</v>
      </c>
      <c r="D276" s="219">
        <f>VLOOKUP(A276,'[1]981800D'!$A$8:$M$306,4,FALSE)</f>
        <v>386437.59122401848</v>
      </c>
      <c r="E276" s="375">
        <f>VLOOKUP(A276,'[1]981800D'!$A$8:$O$304,5,FALSE)</f>
        <v>1.3675306233177711</v>
      </c>
      <c r="F276" s="375">
        <f>VLOOKUP(A276,'[1]981800D'!$A$8:$O$304,6,FALSE)</f>
        <v>1.3933355921574075</v>
      </c>
      <c r="G276" s="375">
        <f>VLOOKUP(A276,'[1]981800D'!$A$8:$O$304,7,FALSE)</f>
        <v>5.213825067116741E-2</v>
      </c>
      <c r="H276" s="375">
        <f>VLOOKUP(A276,'[1]981800D'!$A$8:$O$304,8,FALSE)</f>
        <v>0.25240808562916411</v>
      </c>
      <c r="I276" s="375">
        <f>VLOOKUP(A276,'[1]981800D'!$A$8:$O$304,9,FALSE)</f>
        <v>8.5199811684245966E-2</v>
      </c>
      <c r="J276" s="375">
        <f>VLOOKUP(A276,'[1]981800D'!$A$8:$O$304,10,FALSE)</f>
        <v>1.4589108637549109E-2</v>
      </c>
      <c r="K276" s="375">
        <f>VLOOKUP(A276,'[1]981800D'!$A$8:$O$304,11,FALSE)</f>
        <v>3.1652014720973045</v>
      </c>
      <c r="L276" s="375">
        <f>VLOOKUP(A276,'[1]981800D'!$A$8:$O$304,12,FALSE)</f>
        <v>3.3244372679449419</v>
      </c>
      <c r="M276" s="220">
        <f>VLOOKUP(A276,'[1]981800D'!$A$8:$O$304,13,FALSE)</f>
        <v>0.15923579584763731</v>
      </c>
    </row>
    <row r="277" spans="1:13">
      <c r="A277" s="360" t="s">
        <v>580</v>
      </c>
      <c r="B277" s="359" t="s">
        <v>283</v>
      </c>
      <c r="C277" s="215" t="str">
        <f>VLOOKUP(A277,'[1]981800D'!$A$8:$M$306,3,FALSE)</f>
        <v>BL</v>
      </c>
      <c r="D277" s="219">
        <f>VLOOKUP(A277,'[1]981800D'!$A$8:$M$306,4,FALSE)</f>
        <v>395181.59661277907</v>
      </c>
      <c r="E277" s="375">
        <f>VLOOKUP(A277,'[1]981800D'!$A$8:$O$304,5,FALSE)</f>
        <v>1.3420580948256371</v>
      </c>
      <c r="F277" s="375">
        <f>VLOOKUP(A277,'[1]981800D'!$A$8:$O$304,6,FALSE)</f>
        <v>1.2544202291947921</v>
      </c>
      <c r="G277" s="375">
        <f>VLOOKUP(A277,'[1]981800D'!$A$8:$O$304,7,FALSE)</f>
        <v>0.10439032752598268</v>
      </c>
      <c r="H277" s="375">
        <f>VLOOKUP(A277,'[1]981800D'!$A$8:$O$304,8,FALSE)</f>
        <v>0.24276953231989762</v>
      </c>
      <c r="I277" s="375">
        <f>VLOOKUP(A277,'[1]981800D'!$A$8:$O$304,9,FALSE)</f>
        <v>6.8405976611956576E-2</v>
      </c>
      <c r="J277" s="375">
        <f>VLOOKUP(A277,'[1]981800D'!$A$8:$O$304,10,FALSE)</f>
        <v>0.67472332535359114</v>
      </c>
      <c r="K277" s="375">
        <f>VLOOKUP(A277,'[1]981800D'!$A$8:$O$304,11,FALSE)</f>
        <v>3.6867674858318571</v>
      </c>
      <c r="L277" s="375">
        <f>VLOOKUP(A277,'[1]981800D'!$A$8:$O$304,12,FALSE)</f>
        <v>3.3858792551796979</v>
      </c>
      <c r="M277" s="220">
        <f>VLOOKUP(A277,'[1]981800D'!$A$8:$O$304,13,FALSE)</f>
        <v>-0.30088823065215925</v>
      </c>
    </row>
    <row r="278" spans="1:13" s="51" customFormat="1">
      <c r="A278" s="360" t="s">
        <v>581</v>
      </c>
      <c r="B278" s="359" t="s">
        <v>284</v>
      </c>
      <c r="C278" s="215" t="str">
        <f>VLOOKUP(A278,'[1]981800D'!$A$8:$M$306,3,FALSE)</f>
        <v>BLS</v>
      </c>
      <c r="D278" s="219">
        <f>VLOOKUP(A278,'[1]981800D'!$A$8:$M$306,4,FALSE)</f>
        <v>191933.05542725176</v>
      </c>
      <c r="E278" s="375">
        <f>VLOOKUP(A278,'[1]981800D'!$A$8:$O$304,5,FALSE)</f>
        <v>1.5910735340532418</v>
      </c>
      <c r="F278" s="375">
        <f>VLOOKUP(A278,'[1]981800D'!$A$8:$O$304,6,FALSE)</f>
        <v>1.0087053857658441</v>
      </c>
      <c r="G278" s="375">
        <f>VLOOKUP(A278,'[1]981800D'!$A$8:$O$304,7,FALSE)</f>
        <v>8.4296453613318847E-2</v>
      </c>
      <c r="H278" s="375">
        <f>VLOOKUP(A278,'[1]981800D'!$A$8:$O$304,8,FALSE)</f>
        <v>0.31243075352269029</v>
      </c>
      <c r="I278" s="375">
        <f>VLOOKUP(A278,'[1]981800D'!$A$8:$O$304,9,FALSE)</f>
        <v>0.10588823553522812</v>
      </c>
      <c r="J278" s="375">
        <f>VLOOKUP(A278,'[1]981800D'!$A$8:$O$304,10,FALSE)</f>
        <v>0</v>
      </c>
      <c r="K278" s="375">
        <f>VLOOKUP(A278,'[1]981800D'!$A$8:$O$304,11,FALSE)</f>
        <v>3.1023943624903234</v>
      </c>
      <c r="L278" s="375">
        <f>VLOOKUP(A278,'[1]981800D'!$A$8:$O$304,12,FALSE)</f>
        <v>3.4430320953780389</v>
      </c>
      <c r="M278" s="220">
        <f>VLOOKUP(A278,'[1]981800D'!$A$8:$O$304,13,FALSE)</f>
        <v>0.34063773288771571</v>
      </c>
    </row>
    <row r="279" spans="1:13">
      <c r="A279" s="360" t="s">
        <v>582</v>
      </c>
      <c r="B279" s="359" t="s">
        <v>285</v>
      </c>
      <c r="C279" s="215" t="str">
        <f>VLOOKUP(A279,'[1]981800D'!$A$8:$M$306,3,FALSE)</f>
        <v>BLS</v>
      </c>
      <c r="D279" s="219">
        <f>VLOOKUP(A279,'[1]981800D'!$A$8:$M$306,4,FALSE)</f>
        <v>592960.70977675146</v>
      </c>
      <c r="E279" s="375">
        <f>VLOOKUP(A279,'[1]981800D'!$A$8:$O$304,5,FALSE)</f>
        <v>1.6499125948676465</v>
      </c>
      <c r="F279" s="375">
        <f>VLOOKUP(A279,'[1]981800D'!$A$8:$O$304,6,FALSE)</f>
        <v>1.2013171540516501</v>
      </c>
      <c r="G279" s="375">
        <f>VLOOKUP(A279,'[1]981800D'!$A$8:$O$304,7,FALSE)</f>
        <v>0.10708444905124838</v>
      </c>
      <c r="H279" s="375">
        <f>VLOOKUP(A279,'[1]981800D'!$A$8:$O$304,8,FALSE)</f>
        <v>0.27489954110387388</v>
      </c>
      <c r="I279" s="375">
        <f>VLOOKUP(A279,'[1]981800D'!$A$8:$O$304,9,FALSE)</f>
        <v>3.3226220732503961E-2</v>
      </c>
      <c r="J279" s="375">
        <f>VLOOKUP(A279,'[1]981800D'!$A$8:$O$304,10,FALSE)</f>
        <v>0</v>
      </c>
      <c r="K279" s="375">
        <f>VLOOKUP(A279,'[1]981800D'!$A$8:$O$304,11,FALSE)</f>
        <v>3.2664399598069225</v>
      </c>
      <c r="L279" s="375">
        <f>VLOOKUP(A279,'[1]981800D'!$A$8:$O$304,12,FALSE)</f>
        <v>3.2046654840173758</v>
      </c>
      <c r="M279" s="220">
        <f>VLOOKUP(A279,'[1]981800D'!$A$8:$O$304,13,FALSE)</f>
        <v>-6.1774475789546507E-2</v>
      </c>
    </row>
    <row r="280" spans="1:13">
      <c r="A280" s="360" t="s">
        <v>583</v>
      </c>
      <c r="B280" s="359" t="s">
        <v>286</v>
      </c>
      <c r="C280" s="215" t="str">
        <f>VLOOKUP(A280,'[1]981800D'!$A$8:$M$306,3,FALSE)</f>
        <v>BLS</v>
      </c>
      <c r="D280" s="219">
        <f>VLOOKUP(A280,'[1]981800D'!$A$8:$M$306,4,FALSE)</f>
        <v>1207593.3094688221</v>
      </c>
      <c r="E280" s="375">
        <f>VLOOKUP(A280,'[1]981800D'!$A$8:$O$304,5,FALSE)</f>
        <v>1.5468600855545132</v>
      </c>
      <c r="F280" s="375">
        <f>VLOOKUP(A280,'[1]981800D'!$A$8:$O$304,6,FALSE)</f>
        <v>1.4636899493733366</v>
      </c>
      <c r="G280" s="375">
        <f>VLOOKUP(A280,'[1]981800D'!$A$8:$O$304,7,FALSE)</f>
        <v>0.14330505861788889</v>
      </c>
      <c r="H280" s="375">
        <f>VLOOKUP(A280,'[1]981800D'!$A$8:$O$304,8,FALSE)</f>
        <v>0.28054156088776067</v>
      </c>
      <c r="I280" s="375">
        <f>VLOOKUP(A280,'[1]981800D'!$A$8:$O$304,9,FALSE)</f>
        <v>1.744946732875555E-2</v>
      </c>
      <c r="J280" s="375">
        <f>VLOOKUP(A280,'[1]981800D'!$A$8:$O$304,10,FALSE)</f>
        <v>0</v>
      </c>
      <c r="K280" s="375">
        <f>VLOOKUP(A280,'[1]981800D'!$A$8:$O$304,11,FALSE)</f>
        <v>3.4518461217622547</v>
      </c>
      <c r="L280" s="375">
        <f>VLOOKUP(A280,'[1]981800D'!$A$8:$O$304,12,FALSE)</f>
        <v>2.9927766837245042</v>
      </c>
      <c r="M280" s="220">
        <f>VLOOKUP(A280,'[1]981800D'!$A$8:$O$304,13,FALSE)</f>
        <v>-0.45906943803775069</v>
      </c>
    </row>
    <row r="281" spans="1:13">
      <c r="A281" s="360" t="s">
        <v>584</v>
      </c>
      <c r="B281" s="359" t="s">
        <v>287</v>
      </c>
      <c r="C281" s="215" t="str">
        <f>VLOOKUP(A281,'[1]981800D'!$A$8:$M$306,3,FALSE)</f>
        <v>BLS</v>
      </c>
      <c r="D281" s="219">
        <f>VLOOKUP(A281,'[1]981800D'!$A$8:$M$306,4,FALSE)</f>
        <v>777709.30638953042</v>
      </c>
      <c r="E281" s="375">
        <f>VLOOKUP(A281,'[1]981800D'!$A$8:$O$304,5,FALSE)</f>
        <v>1.3696823784459218</v>
      </c>
      <c r="F281" s="375">
        <f>VLOOKUP(A281,'[1]981800D'!$A$8:$O$304,6,FALSE)</f>
        <v>1.307566310122205</v>
      </c>
      <c r="G281" s="375">
        <f>VLOOKUP(A281,'[1]981800D'!$A$8:$O$304,7,FALSE)</f>
        <v>0.12604038660872371</v>
      </c>
      <c r="H281" s="375">
        <f>VLOOKUP(A281,'[1]981800D'!$A$8:$O$304,8,FALSE)</f>
        <v>0.34253083824230973</v>
      </c>
      <c r="I281" s="375">
        <f>VLOOKUP(A281,'[1]981800D'!$A$8:$O$304,9,FALSE)</f>
        <v>2.7702340138993319E-2</v>
      </c>
      <c r="J281" s="375">
        <f>VLOOKUP(A281,'[1]981800D'!$A$8:$O$304,10,FALSE)</f>
        <v>0</v>
      </c>
      <c r="K281" s="375">
        <f>VLOOKUP(A281,'[1]981800D'!$A$8:$O$304,11,FALSE)</f>
        <v>3.1735222535581538</v>
      </c>
      <c r="L281" s="375">
        <f>VLOOKUP(A281,'[1]981800D'!$A$8:$O$304,12,FALSE)</f>
        <v>3.3224455831647286</v>
      </c>
      <c r="M281" s="220">
        <f>VLOOKUP(A281,'[1]981800D'!$A$8:$O$304,13,FALSE)</f>
        <v>0.14892332960657481</v>
      </c>
    </row>
    <row r="282" spans="1:13">
      <c r="A282" s="360" t="s">
        <v>585</v>
      </c>
      <c r="B282" s="359" t="s">
        <v>288</v>
      </c>
      <c r="C282" s="215" t="str">
        <f>VLOOKUP(A282,'[1]981800D'!$A$8:$M$306,3,FALSE)</f>
        <v>BLS</v>
      </c>
      <c r="D282" s="219">
        <f>VLOOKUP(A282,'[1]981800D'!$A$8:$M$306,4,FALSE)</f>
        <v>192023.52963818319</v>
      </c>
      <c r="E282" s="375">
        <f>VLOOKUP(A282,'[1]981800D'!$A$8:$O$304,5,FALSE)</f>
        <v>1.4420680164652859</v>
      </c>
      <c r="F282" s="375">
        <f>VLOOKUP(A282,'[1]981800D'!$A$8:$O$304,6,FALSE)</f>
        <v>1.6138304248312558</v>
      </c>
      <c r="G282" s="375">
        <f>VLOOKUP(A282,'[1]981800D'!$A$8:$O$304,7,FALSE)</f>
        <v>0.12508540113541292</v>
      </c>
      <c r="H282" s="375">
        <f>VLOOKUP(A282,'[1]981800D'!$A$8:$O$304,8,FALSE)</f>
        <v>0.3586342054200875</v>
      </c>
      <c r="I282" s="375">
        <f>VLOOKUP(A282,'[1]981800D'!$A$8:$O$304,9,FALSE)</f>
        <v>3.2117287218948153E-2</v>
      </c>
      <c r="J282" s="375">
        <f>VLOOKUP(A282,'[1]981800D'!$A$8:$O$304,10,FALSE)</f>
        <v>0</v>
      </c>
      <c r="K282" s="375">
        <f>VLOOKUP(A282,'[1]981800D'!$A$8:$O$304,11,FALSE)</f>
        <v>3.5717353350709904</v>
      </c>
      <c r="L282" s="375">
        <f>VLOOKUP(A282,'[1]981800D'!$A$8:$O$304,12,FALSE)</f>
        <v>3.5166719478200981</v>
      </c>
      <c r="M282" s="220">
        <f>VLOOKUP(A282,'[1]981800D'!$A$8:$O$304,13,FALSE)</f>
        <v>-5.5063387250892194E-2</v>
      </c>
    </row>
    <row r="283" spans="1:13">
      <c r="A283" s="360" t="s">
        <v>586</v>
      </c>
      <c r="B283" s="359" t="s">
        <v>289</v>
      </c>
      <c r="C283" s="215" t="str">
        <f>VLOOKUP(A283,'[1]981800D'!$A$8:$M$306,3,FALSE)</f>
        <v>BLS</v>
      </c>
      <c r="D283" s="219">
        <f>VLOOKUP(A283,'[1]981800D'!$A$8:$M$306,4,FALSE)</f>
        <v>316553.60892994609</v>
      </c>
      <c r="E283" s="375">
        <f>VLOOKUP(A283,'[1]981800D'!$A$8:$O$304,5,FALSE)</f>
        <v>1.9235610012701205</v>
      </c>
      <c r="F283" s="375">
        <f>VLOOKUP(A283,'[1]981800D'!$A$8:$O$304,6,FALSE)</f>
        <v>1.1694500327638242</v>
      </c>
      <c r="G283" s="375">
        <f>VLOOKUP(A283,'[1]981800D'!$A$8:$O$304,7,FALSE)</f>
        <v>0.15168529690486121</v>
      </c>
      <c r="H283" s="375">
        <f>VLOOKUP(A283,'[1]981800D'!$A$8:$O$304,8,FALSE)</f>
        <v>0.2685806126760662</v>
      </c>
      <c r="I283" s="375">
        <f>VLOOKUP(A283,'[1]981800D'!$A$8:$O$304,9,FALSE)</f>
        <v>4.6383064812303393E-2</v>
      </c>
      <c r="J283" s="375">
        <f>VLOOKUP(A283,'[1]981800D'!$A$8:$O$304,10,FALSE)</f>
        <v>0</v>
      </c>
      <c r="K283" s="375">
        <f>VLOOKUP(A283,'[1]981800D'!$A$8:$O$304,11,FALSE)</f>
        <v>3.5596600084271759</v>
      </c>
      <c r="L283" s="375">
        <f>VLOOKUP(A283,'[1]981800D'!$A$8:$O$304,12,FALSE)</f>
        <v>3.0407941430641521</v>
      </c>
      <c r="M283" s="220">
        <f>VLOOKUP(A283,'[1]981800D'!$A$8:$O$304,13,FALSE)</f>
        <v>-0.51886586536302404</v>
      </c>
    </row>
    <row r="284" spans="1:13">
      <c r="A284" s="360" t="s">
        <v>587</v>
      </c>
      <c r="B284" s="359" t="s">
        <v>290</v>
      </c>
      <c r="C284" s="215" t="str">
        <f>VLOOKUP(A284,'[1]981800D'!$A$8:$M$306,3,FALSE)</f>
        <v>BLS</v>
      </c>
      <c r="D284" s="219">
        <f>VLOOKUP(A284,'[1]981800D'!$A$8:$M$306,4,FALSE)</f>
        <v>184475.38183217859</v>
      </c>
      <c r="E284" s="375">
        <f>VLOOKUP(A284,'[1]981800D'!$A$8:$O$304,5,FALSE)</f>
        <v>1.6399203351437632</v>
      </c>
      <c r="F284" s="375">
        <f>VLOOKUP(A284,'[1]981800D'!$A$8:$O$304,6,FALSE)</f>
        <v>1.5328023023540183</v>
      </c>
      <c r="G284" s="375">
        <f>VLOOKUP(A284,'[1]981800D'!$A$8:$O$304,7,FALSE)</f>
        <v>0.13228128196639066</v>
      </c>
      <c r="H284" s="375">
        <f>VLOOKUP(A284,'[1]981800D'!$A$8:$O$304,8,FALSE)</f>
        <v>0.49501233545120754</v>
      </c>
      <c r="I284" s="375">
        <f>VLOOKUP(A284,'[1]981800D'!$A$8:$O$304,9,FALSE)</f>
        <v>7.2411450608364597E-2</v>
      </c>
      <c r="J284" s="375">
        <f>VLOOKUP(A284,'[1]981800D'!$A$8:$O$304,10,FALSE)</f>
        <v>0.11092667106452107</v>
      </c>
      <c r="K284" s="375">
        <f>VLOOKUP(A284,'[1]981800D'!$A$8:$O$304,11,FALSE)</f>
        <v>3.9833543765882653</v>
      </c>
      <c r="L284" s="375">
        <f>VLOOKUP(A284,'[1]981800D'!$A$8:$O$304,12,FALSE)</f>
        <v>3.4254946309034957</v>
      </c>
      <c r="M284" s="220">
        <f>VLOOKUP(A284,'[1]981800D'!$A$8:$O$304,13,FALSE)</f>
        <v>-0.55785974568476981</v>
      </c>
    </row>
    <row r="285" spans="1:13">
      <c r="A285" s="360" t="s">
        <v>588</v>
      </c>
      <c r="B285" s="359" t="s">
        <v>291</v>
      </c>
      <c r="C285" s="215" t="str">
        <f>VLOOKUP(A285,'[1]981800D'!$A$8:$M$306,3,FALSE)</f>
        <v>BLS</v>
      </c>
      <c r="D285" s="219">
        <f>VLOOKUP(A285,'[1]981800D'!$A$8:$M$306,4,FALSE)</f>
        <v>688519.16397228639</v>
      </c>
      <c r="E285" s="375">
        <f>VLOOKUP(A285,'[1]981800D'!$A$8:$O$304,5,FALSE)</f>
        <v>1.4745037946988266</v>
      </c>
      <c r="F285" s="375">
        <f>VLOOKUP(A285,'[1]981800D'!$A$8:$O$304,6,FALSE)</f>
        <v>1.1736789508338605</v>
      </c>
      <c r="G285" s="375">
        <f>VLOOKUP(A285,'[1]981800D'!$A$8:$O$304,7,FALSE)</f>
        <v>0.11281254620695849</v>
      </c>
      <c r="H285" s="375">
        <f>VLOOKUP(A285,'[1]981800D'!$A$8:$O$304,8,FALSE)</f>
        <v>0.27154500568632756</v>
      </c>
      <c r="I285" s="375">
        <f>VLOOKUP(A285,'[1]981800D'!$A$8:$O$304,9,FALSE)</f>
        <v>1.401140375576867E-2</v>
      </c>
      <c r="J285" s="375">
        <f>VLOOKUP(A285,'[1]981800D'!$A$8:$O$304,10,FALSE)</f>
        <v>0</v>
      </c>
      <c r="K285" s="375">
        <f>VLOOKUP(A285,'[1]981800D'!$A$8:$O$304,11,FALSE)</f>
        <v>3.046551701181742</v>
      </c>
      <c r="L285" s="375">
        <f>VLOOKUP(A285,'[1]981800D'!$A$8:$O$304,12,FALSE)</f>
        <v>2.9355208769197803</v>
      </c>
      <c r="M285" s="220">
        <f>VLOOKUP(A285,'[1]981800D'!$A$8:$O$304,13,FALSE)</f>
        <v>-0.1110308242619618</v>
      </c>
    </row>
    <row r="286" spans="1:13">
      <c r="A286" s="360" t="s">
        <v>589</v>
      </c>
      <c r="B286" s="359" t="s">
        <v>650</v>
      </c>
      <c r="C286" s="215" t="str">
        <f>VLOOKUP(A286,'[1]981800D'!$A$8:$M$306,3,FALSE)</f>
        <v>BL</v>
      </c>
      <c r="D286" s="219">
        <f>VLOOKUP(A286,'[1]981800D'!$A$8:$M$306,4,FALSE)</f>
        <v>670381.50761683448</v>
      </c>
      <c r="E286" s="375">
        <f>VLOOKUP(A286,'[1]981800D'!$A$8:$O$304,5,FALSE)</f>
        <v>1.3677452245212587</v>
      </c>
      <c r="F286" s="375">
        <f>VLOOKUP(A286,'[1]981800D'!$A$8:$O$304,6,FALSE)</f>
        <v>0.98315374726926807</v>
      </c>
      <c r="G286" s="375">
        <f>VLOOKUP(A286,'[1]981800D'!$A$8:$O$304,7,FALSE)</f>
        <v>0.13753668028619503</v>
      </c>
      <c r="H286" s="375">
        <f>VLOOKUP(A286,'[1]981800D'!$A$8:$O$304,8,FALSE)</f>
        <v>0.23191873655869918</v>
      </c>
      <c r="I286" s="375">
        <f>VLOOKUP(A286,'[1]981800D'!$A$8:$O$304,9,FALSE)</f>
        <v>5.8957266028968301E-2</v>
      </c>
      <c r="J286" s="375">
        <f>VLOOKUP(A286,'[1]981800D'!$A$8:$O$304,10,FALSE)</f>
        <v>3.01547474656986E-2</v>
      </c>
      <c r="K286" s="375">
        <f>VLOOKUP(A286,'[1]981800D'!$A$8:$O$304,11,FALSE)</f>
        <v>2.8094664021300875</v>
      </c>
      <c r="L286" s="375">
        <f>VLOOKUP(A286,'[1]981800D'!$A$8:$O$304,12,FALSE)</f>
        <v>3.1398665179217455</v>
      </c>
      <c r="M286" s="220">
        <f>VLOOKUP(A286,'[1]981800D'!$A$8:$O$304,13,FALSE)</f>
        <v>0.33040011579165784</v>
      </c>
    </row>
    <row r="287" spans="1:13">
      <c r="A287" s="360" t="s">
        <v>590</v>
      </c>
      <c r="B287" s="359" t="s">
        <v>292</v>
      </c>
      <c r="C287" s="373" t="str">
        <f>VLOOKUP(A287,'[1]981800D'!$A$8:$M$306,3,FALSE)</f>
        <v>BLS</v>
      </c>
      <c r="D287" s="219">
        <f>VLOOKUP(A287,'[1]981800D'!$A$8:$M$306,4,FALSE)</f>
        <v>167346</v>
      </c>
      <c r="E287" s="375">
        <f>VLOOKUP(A287,'[1]981800D'!$A$8:$O$304,5,FALSE)</f>
        <v>1.6488063054987869</v>
      </c>
      <c r="F287" s="375">
        <f>VLOOKUP(A287,'[1]981800D'!$A$8:$O$304,6,FALSE)</f>
        <v>1.0512495667658623</v>
      </c>
      <c r="G287" s="375">
        <f>VLOOKUP(A287,'[1]981800D'!$A$8:$O$304,7,FALSE)</f>
        <v>0.1209844872300503</v>
      </c>
      <c r="H287" s="375">
        <f>VLOOKUP(A287,'[1]981800D'!$A$8:$O$304,8,FALSE)</f>
        <v>0.26933586138897858</v>
      </c>
      <c r="I287" s="375">
        <f>VLOOKUP(A287,'[1]981800D'!$A$8:$O$304,9,FALSE)</f>
        <v>8.8111577211286804E-2</v>
      </c>
      <c r="J287" s="375">
        <f>VLOOKUP(A287,'[1]981800D'!$A$8:$O$304,10,FALSE)</f>
        <v>0</v>
      </c>
      <c r="K287" s="375">
        <f>VLOOKUP(A287,'[1]981800D'!$A$8:$O$304,11,FALSE)</f>
        <v>3.1784877980949657</v>
      </c>
      <c r="L287" s="375">
        <f>VLOOKUP(A287,'[1]981800D'!$A$8:$O$304,12,FALSE)</f>
        <v>2.8211963835406881</v>
      </c>
      <c r="M287" s="220">
        <f>VLOOKUP(A287,'[1]981800D'!$A$8:$O$304,13,FALSE)</f>
        <v>-0.35729141455427771</v>
      </c>
    </row>
    <row r="288" spans="1:13">
      <c r="A288" s="360"/>
      <c r="B288" s="359"/>
      <c r="C288" s="359"/>
      <c r="D288" s="127"/>
      <c r="E288" s="341"/>
      <c r="F288" s="341"/>
      <c r="G288" s="359"/>
      <c r="H288" s="359"/>
      <c r="I288" s="359"/>
      <c r="J288" s="359"/>
      <c r="K288" s="359"/>
      <c r="L288" s="359"/>
    </row>
    <row r="289" spans="1:13">
      <c r="A289" s="360"/>
      <c r="B289" s="377" t="s">
        <v>647</v>
      </c>
      <c r="C289" s="359"/>
      <c r="D289" s="127">
        <f>'[1]981800D'!$D$289</f>
        <v>114606002.03886017</v>
      </c>
      <c r="E289" s="341">
        <f>'[1]981800D'!E289</f>
        <v>1.4337405813595723</v>
      </c>
      <c r="F289" s="341">
        <f>'[1]981800D'!$F$289</f>
        <v>1.5618298306526244</v>
      </c>
      <c r="G289" s="341">
        <f>'[1]981800D'!$G$289</f>
        <v>0.1559323235412603</v>
      </c>
      <c r="H289" s="341">
        <f>'[1]981800D'!$H$289</f>
        <v>0.30412250841871474</v>
      </c>
      <c r="I289" s="341">
        <f>'[1]981800D'!$I$289</f>
        <v>9.4621366578025515E-2</v>
      </c>
      <c r="J289" s="341">
        <f>'[1]981800D'!$J$289</f>
        <v>2.3282946313940119E-2</v>
      </c>
      <c r="K289" s="341">
        <f>'[1]981800D'!$K$289</f>
        <v>3.5735295568641372</v>
      </c>
      <c r="L289" s="341">
        <f>'[1]981800D'!$L$289</f>
        <v>3.3110031010534144</v>
      </c>
      <c r="M289" s="341">
        <f>'[1]981800D'!$M$289</f>
        <v>-0.26252645581072342</v>
      </c>
    </row>
    <row r="290" spans="1:13">
      <c r="A290" s="360"/>
      <c r="B290" s="359"/>
      <c r="C290" s="359"/>
      <c r="D290" s="127"/>
      <c r="E290" s="341"/>
      <c r="F290" s="341"/>
      <c r="G290" s="341"/>
      <c r="H290" s="341"/>
      <c r="I290" s="341"/>
      <c r="J290" s="341"/>
      <c r="K290" s="341"/>
      <c r="L290" s="131"/>
    </row>
    <row r="291" spans="1:13">
      <c r="A291" s="360"/>
      <c r="B291" s="362" t="s">
        <v>646</v>
      </c>
      <c r="C291" s="359"/>
      <c r="D291" s="394">
        <v>115503038.95512246</v>
      </c>
      <c r="E291" s="382">
        <v>1.3958716336762695</v>
      </c>
      <c r="F291" s="382">
        <v>1.5114963863180886</v>
      </c>
      <c r="G291" s="382">
        <v>0.1600278089483709</v>
      </c>
      <c r="H291" s="382">
        <v>0.29569001584396554</v>
      </c>
      <c r="I291" s="382">
        <v>9.1581501525007714E-2</v>
      </c>
      <c r="J291" s="382">
        <v>3.6963399571635421E-2</v>
      </c>
      <c r="K291" s="382">
        <v>3.4916307458833336</v>
      </c>
      <c r="L291" s="382">
        <v>3.2108449907027556</v>
      </c>
      <c r="M291" s="382">
        <v>-0.28078575518058269</v>
      </c>
    </row>
    <row r="292" spans="1:13" s="322" customFormat="1">
      <c r="A292" s="360"/>
      <c r="B292" s="362" t="s">
        <v>642</v>
      </c>
      <c r="C292" s="359"/>
      <c r="D292" s="395">
        <v>115126872.65945254</v>
      </c>
      <c r="E292" s="341">
        <v>1.3237458436883083</v>
      </c>
      <c r="F292" s="341">
        <v>1.4707140249384494</v>
      </c>
      <c r="G292" s="341">
        <v>0.16767394946592087</v>
      </c>
      <c r="H292" s="341">
        <v>0.274146225606341</v>
      </c>
      <c r="I292" s="341">
        <v>9.0455414251214283E-2</v>
      </c>
      <c r="J292" s="341">
        <v>2.8622509065071879E-2</v>
      </c>
      <c r="K292" s="341">
        <v>3.3553579670153066</v>
      </c>
      <c r="L292" s="341">
        <v>3.1196529364815619</v>
      </c>
      <c r="M292" s="341">
        <v>-0.23570503053374456</v>
      </c>
    </row>
    <row r="293" spans="1:13" s="273" customFormat="1">
      <c r="A293" s="360"/>
      <c r="B293" s="362" t="s">
        <v>641</v>
      </c>
      <c r="C293" s="359"/>
      <c r="D293" s="395">
        <v>119598962.69846404</v>
      </c>
      <c r="E293" s="341">
        <v>1.2690999052858187</v>
      </c>
      <c r="F293" s="341">
        <v>1.3977335217361115</v>
      </c>
      <c r="G293" s="341">
        <v>0.15329366398426664</v>
      </c>
      <c r="H293" s="341">
        <v>0.25245903855924157</v>
      </c>
      <c r="I293" s="341">
        <v>8.2589720801229255E-2</v>
      </c>
      <c r="J293" s="341">
        <v>2.8411315648332786E-2</v>
      </c>
      <c r="K293" s="341">
        <v>3.183587166015001</v>
      </c>
      <c r="L293" s="341">
        <v>3.0158900959651258</v>
      </c>
      <c r="M293" s="341">
        <v>-0.16769707004987597</v>
      </c>
    </row>
    <row r="294" spans="1:13">
      <c r="A294" s="360"/>
      <c r="B294" s="362" t="s">
        <v>640</v>
      </c>
      <c r="C294" s="359"/>
      <c r="D294" s="255">
        <v>119821095.9192677</v>
      </c>
      <c r="E294" s="341">
        <v>1.2035923185470432</v>
      </c>
      <c r="F294" s="341">
        <v>1.3720641758078687</v>
      </c>
      <c r="G294" s="341">
        <v>0.13882541714686772</v>
      </c>
      <c r="H294" s="341">
        <v>0.24327974164819752</v>
      </c>
      <c r="I294" s="341">
        <v>8.1195222405879647E-2</v>
      </c>
      <c r="J294" s="341">
        <v>2.3506071026234726E-2</v>
      </c>
      <c r="K294" s="341">
        <v>3.0624629465820896</v>
      </c>
      <c r="L294" s="341">
        <v>2.9103424895642616</v>
      </c>
      <c r="M294" s="341">
        <v>-0.15212045701782673</v>
      </c>
    </row>
    <row r="295" spans="1:13">
      <c r="A295" s="360"/>
      <c r="B295" s="362" t="s">
        <v>636</v>
      </c>
      <c r="C295" s="359"/>
      <c r="D295" s="383">
        <v>119548381</v>
      </c>
      <c r="E295" s="341">
        <v>1.1744855777192815</v>
      </c>
      <c r="F295" s="341">
        <v>1.3461418304295176</v>
      </c>
      <c r="G295" s="341">
        <v>0.1343671370024723</v>
      </c>
      <c r="H295" s="341">
        <v>0.24869540185794606</v>
      </c>
      <c r="I295" s="341">
        <v>7.4045461391543832E-2</v>
      </c>
      <c r="J295" s="341">
        <v>2.5313184312804365E-2</v>
      </c>
      <c r="K295" s="341">
        <v>3.0030485927135655</v>
      </c>
      <c r="L295" s="341">
        <v>2.8995907221250143</v>
      </c>
      <c r="M295" s="341">
        <f>L295-K295</f>
        <v>-0.10345787058855116</v>
      </c>
    </row>
  </sheetData>
  <autoFilter ref="A7:M7">
    <sortState ref="A8:M287">
      <sortCondition ref="A7"/>
    </sortState>
  </autoFilter>
  <mergeCells count="5">
    <mergeCell ref="A4:L4"/>
    <mergeCell ref="A3:L3"/>
    <mergeCell ref="A2:L2"/>
    <mergeCell ref="A1:L1"/>
    <mergeCell ref="L6:M6"/>
  </mergeCells>
  <phoneticPr fontId="0" type="noConversion"/>
  <printOptions horizontalCentered="1"/>
  <pageMargins left="0.5" right="0.5" top="0.75" bottom="0.75" header="0.5" footer="0.4"/>
  <pageSetup scale="69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P297"/>
  <sheetViews>
    <sheetView zoomScaleNormal="100" workbookViewId="0">
      <selection sqref="A1:M1"/>
    </sheetView>
  </sheetViews>
  <sheetFormatPr defaultColWidth="11.44140625" defaultRowHeight="13.2"/>
  <cols>
    <col min="1" max="1" width="7.6640625" style="125" customWidth="1"/>
    <col min="2" max="2" width="26.6640625" style="124" customWidth="1"/>
    <col min="3" max="3" width="7.6640625" style="124" customWidth="1"/>
    <col min="4" max="4" width="11.6640625" style="124" customWidth="1"/>
    <col min="5" max="5" width="9.109375" style="124" customWidth="1"/>
    <col min="6" max="6" width="8.6640625" style="211" customWidth="1"/>
    <col min="7" max="9" width="8.6640625" style="212" customWidth="1"/>
    <col min="10" max="11" width="9.6640625" style="212" customWidth="1"/>
    <col min="12" max="12" width="9.6640625" style="124" customWidth="1"/>
    <col min="13" max="13" width="9.6640625" style="254" customWidth="1"/>
    <col min="14" max="16384" width="11.44140625" style="124"/>
  </cols>
  <sheetData>
    <row r="1" spans="1:13" s="1" customFormat="1" ht="14.1" customHeight="1">
      <c r="A1" s="397" t="s">
        <v>23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</row>
    <row r="2" spans="1:13" s="1" customFormat="1" ht="14.1" customHeight="1">
      <c r="A2" s="397" t="s">
        <v>297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</row>
    <row r="3" spans="1:13" s="1" customFormat="1" ht="14.1" customHeight="1">
      <c r="A3" s="397" t="s">
        <v>624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</row>
    <row r="4" spans="1:13" s="357" customFormat="1" ht="14.1" customHeight="1">
      <c r="A4" s="397" t="s">
        <v>643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</row>
    <row r="5" spans="1:13" s="1" customFormat="1" ht="14.1" customHeight="1">
      <c r="A5" s="397" t="s">
        <v>644</v>
      </c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</row>
    <row r="6" spans="1:13" ht="14.1" customHeight="1">
      <c r="A6" s="397"/>
      <c r="B6" s="397"/>
      <c r="C6" s="397"/>
      <c r="D6" s="397"/>
      <c r="E6" s="397"/>
      <c r="F6" s="397"/>
      <c r="G6" s="124"/>
      <c r="H6" s="124"/>
      <c r="I6" s="124"/>
      <c r="J6" s="125"/>
      <c r="K6" s="124"/>
    </row>
    <row r="7" spans="1:13">
      <c r="A7" s="3" t="s">
        <v>4</v>
      </c>
      <c r="B7" s="3"/>
      <c r="C7" s="3" t="s">
        <v>5</v>
      </c>
      <c r="D7" s="8" t="s">
        <v>351</v>
      </c>
      <c r="E7" s="399" t="s">
        <v>353</v>
      </c>
      <c r="F7" s="400"/>
      <c r="G7" s="400"/>
      <c r="H7" s="400"/>
      <c r="I7" s="400"/>
      <c r="J7" s="400"/>
      <c r="K7" s="401"/>
      <c r="L7" s="398" t="s">
        <v>637</v>
      </c>
      <c r="M7" s="398"/>
    </row>
    <row r="8" spans="1:13">
      <c r="A8" s="10" t="s">
        <v>7</v>
      </c>
      <c r="B8" s="10" t="s">
        <v>343</v>
      </c>
      <c r="C8" s="10" t="s">
        <v>8</v>
      </c>
      <c r="D8" s="44" t="s">
        <v>352</v>
      </c>
      <c r="E8" s="47" t="s">
        <v>9</v>
      </c>
      <c r="F8" s="45" t="s">
        <v>10</v>
      </c>
      <c r="G8" s="46" t="s">
        <v>11</v>
      </c>
      <c r="H8" s="46" t="s">
        <v>12</v>
      </c>
      <c r="I8" s="46" t="s">
        <v>13</v>
      </c>
      <c r="J8" s="56" t="s">
        <v>638</v>
      </c>
      <c r="K8" s="47" t="s">
        <v>344</v>
      </c>
      <c r="L8" s="56" t="s">
        <v>345</v>
      </c>
      <c r="M8" s="263" t="s">
        <v>639</v>
      </c>
    </row>
    <row r="9" spans="1:13">
      <c r="A9" s="360" t="s">
        <v>581</v>
      </c>
      <c r="B9" s="359" t="s">
        <v>284</v>
      </c>
      <c r="C9" s="373" t="str">
        <f>VLOOKUP(A9,'[1]981800D'!$A$8:$M$306,3,FALSE)</f>
        <v>BLS</v>
      </c>
      <c r="D9" s="219">
        <f>VLOOKUP(A9,'[1]981800D'!$A$8:$M$306,4,FALSE)</f>
        <v>191933.05542725176</v>
      </c>
      <c r="E9" s="375">
        <f>VLOOKUP(A9,'[1]981800D'!$A$8:$O$304,5,FALSE)</f>
        <v>1.5910735340532418</v>
      </c>
      <c r="F9" s="375">
        <f>VLOOKUP(A9,'[1]981800D'!$A$8:$O$304,6,FALSE)</f>
        <v>1.0087053857658441</v>
      </c>
      <c r="G9" s="375">
        <f>VLOOKUP(A9,'[1]981800D'!$A$8:$O$304,7,FALSE)</f>
        <v>8.4296453613318847E-2</v>
      </c>
      <c r="H9" s="375">
        <f>VLOOKUP(A9,'[1]981800D'!$A$8:$O$304,8,FALSE)</f>
        <v>0.31243075352269029</v>
      </c>
      <c r="I9" s="375">
        <f>VLOOKUP(A9,'[1]981800D'!$A$8:$O$304,9,FALSE)</f>
        <v>0.10588823553522812</v>
      </c>
      <c r="J9" s="375">
        <f>VLOOKUP(A9,'[1]981800D'!$A$8:$O$304,10,FALSE)</f>
        <v>0</v>
      </c>
      <c r="K9" s="375">
        <f>VLOOKUP(A9,'[1]981800D'!$A$8:$O$304,11,FALSE)</f>
        <v>3.1023943624903234</v>
      </c>
      <c r="L9" s="375">
        <f>VLOOKUP(A9,'[1]981800D'!$A$8:$O$304,12,FALSE)</f>
        <v>3.4430320953780389</v>
      </c>
      <c r="M9" s="220">
        <f>VLOOKUP(A9,'[1]981800D'!$A$8:$O$304,13,FALSE)</f>
        <v>0.34063773288771571</v>
      </c>
    </row>
    <row r="10" spans="1:13" s="51" customFormat="1">
      <c r="A10" s="360" t="s">
        <v>589</v>
      </c>
      <c r="B10" s="359" t="s">
        <v>650</v>
      </c>
      <c r="C10" s="248" t="str">
        <f>VLOOKUP(A10,'[1]981800D'!$A$8:$M$306,3,FALSE)</f>
        <v>BL</v>
      </c>
      <c r="D10" s="219">
        <f>VLOOKUP(A10,'[1]981800D'!$A$8:$M$306,4,FALSE)</f>
        <v>670381.50761683448</v>
      </c>
      <c r="E10" s="375">
        <f>VLOOKUP(A10,'[1]981800D'!$A$8:$O$304,5,FALSE)</f>
        <v>1.3677452245212587</v>
      </c>
      <c r="F10" s="375">
        <f>VLOOKUP(A10,'[1]981800D'!$A$8:$O$304,6,FALSE)</f>
        <v>0.98315374726926807</v>
      </c>
      <c r="G10" s="375">
        <f>VLOOKUP(A10,'[1]981800D'!$A$8:$O$304,7,FALSE)</f>
        <v>0.13753668028619503</v>
      </c>
      <c r="H10" s="375">
        <f>VLOOKUP(A10,'[1]981800D'!$A$8:$O$304,8,FALSE)</f>
        <v>0.23191873655869918</v>
      </c>
      <c r="I10" s="375">
        <f>VLOOKUP(A10,'[1]981800D'!$A$8:$O$304,9,FALSE)</f>
        <v>5.8957266028968301E-2</v>
      </c>
      <c r="J10" s="375">
        <f>VLOOKUP(A10,'[1]981800D'!$A$8:$O$304,10,FALSE)</f>
        <v>3.01547474656986E-2</v>
      </c>
      <c r="K10" s="375">
        <f>VLOOKUP(A10,'[1]981800D'!$A$8:$O$304,11,FALSE)</f>
        <v>2.8094664021300875</v>
      </c>
      <c r="L10" s="375">
        <f>VLOOKUP(A10,'[1]981800D'!$A$8:$O$304,12,FALSE)</f>
        <v>3.1398665179217455</v>
      </c>
      <c r="M10" s="220">
        <f>VLOOKUP(A10,'[1]981800D'!$A$8:$O$304,13,FALSE)</f>
        <v>0.33040011579165784</v>
      </c>
    </row>
    <row r="11" spans="1:13">
      <c r="A11" s="360" t="s">
        <v>454</v>
      </c>
      <c r="B11" s="359" t="s">
        <v>212</v>
      </c>
      <c r="C11" s="248" t="str">
        <f>VLOOKUP(A11,'[1]981800D'!$A$8:$M$306,3,FALSE)</f>
        <v>BLS</v>
      </c>
      <c r="D11" s="219">
        <f>VLOOKUP(A11,'[1]981800D'!$A$8:$M$306,4,FALSE)</f>
        <v>493285.85912240186</v>
      </c>
      <c r="E11" s="375">
        <f>VLOOKUP(A11,'[1]981800D'!$A$8:$O$304,5,FALSE)</f>
        <v>1.3465529931315841</v>
      </c>
      <c r="F11" s="375">
        <f>VLOOKUP(A11,'[1]981800D'!$A$8:$O$304,6,FALSE)</f>
        <v>1.2296945992321526</v>
      </c>
      <c r="G11" s="375">
        <f>VLOOKUP(A11,'[1]981800D'!$A$8:$O$304,7,FALSE)</f>
        <v>0.18713687731768799</v>
      </c>
      <c r="H11" s="375">
        <f>VLOOKUP(A11,'[1]981800D'!$A$8:$O$304,8,FALSE)</f>
        <v>0.23155952481992365</v>
      </c>
      <c r="I11" s="375">
        <f>VLOOKUP(A11,'[1]981800D'!$A$8:$O$304,9,FALSE)</f>
        <v>4.2270759240478448E-2</v>
      </c>
      <c r="J11" s="375">
        <f>VLOOKUP(A11,'[1]981800D'!$A$8:$O$304,10,FALSE)</f>
        <v>0</v>
      </c>
      <c r="K11" s="375">
        <f>VLOOKUP(A11,'[1]981800D'!$A$8:$O$304,11,FALSE)</f>
        <v>3.0372147537418268</v>
      </c>
      <c r="L11" s="375">
        <f>VLOOKUP(A11,'[1]981800D'!$A$8:$O$304,12,FALSE)</f>
        <v>3.3652161506379028</v>
      </c>
      <c r="M11" s="220">
        <f>VLOOKUP(A11,'[1]981800D'!$A$8:$O$304,13,FALSE)</f>
        <v>0.32800139689607621</v>
      </c>
    </row>
    <row r="12" spans="1:13">
      <c r="A12" s="360" t="s">
        <v>490</v>
      </c>
      <c r="B12" s="359" t="s">
        <v>27</v>
      </c>
      <c r="C12" s="248" t="str">
        <f>VLOOKUP(A12,'[1]981800D'!$A$8:$M$306,3,FALSE)</f>
        <v>BL</v>
      </c>
      <c r="D12" s="219">
        <f>VLOOKUP(A12,'[1]981800D'!$A$8:$M$306,4,FALSE)</f>
        <v>411705.65896843723</v>
      </c>
      <c r="E12" s="375">
        <f>VLOOKUP(A12,'[1]981800D'!$A$8:$O$304,5,FALSE)</f>
        <v>1.3228004328358323</v>
      </c>
      <c r="F12" s="375">
        <f>VLOOKUP(A12,'[1]981800D'!$A$8:$O$304,6,FALSE)</f>
        <v>1.3641171185922125</v>
      </c>
      <c r="G12" s="375">
        <f>VLOOKUP(A12,'[1]981800D'!$A$8:$O$304,7,FALSE)</f>
        <v>0.1022154513942993</v>
      </c>
      <c r="H12" s="375">
        <f>VLOOKUP(A12,'[1]981800D'!$A$8:$O$304,8,FALSE)</f>
        <v>0.20413015783011362</v>
      </c>
      <c r="I12" s="375">
        <f>VLOOKUP(A12,'[1]981800D'!$A$8:$O$304,9,FALSE)</f>
        <v>2.9126461735931891E-2</v>
      </c>
      <c r="J12" s="375">
        <f>VLOOKUP(A12,'[1]981800D'!$A$8:$O$304,10,FALSE)</f>
        <v>0</v>
      </c>
      <c r="K12" s="375">
        <f>VLOOKUP(A12,'[1]981800D'!$A$8:$O$304,11,FALSE)</f>
        <v>3.0223896223883897</v>
      </c>
      <c r="L12" s="375">
        <f>VLOOKUP(A12,'[1]981800D'!$A$8:$O$304,12,FALSE)</f>
        <v>3.2537522640724683</v>
      </c>
      <c r="M12" s="220">
        <f>VLOOKUP(A12,'[1]981800D'!$A$8:$O$304,13,FALSE)</f>
        <v>0.23136264168407877</v>
      </c>
    </row>
    <row r="13" spans="1:13">
      <c r="A13" s="360" t="s">
        <v>400</v>
      </c>
      <c r="B13" s="359" t="s">
        <v>160</v>
      </c>
      <c r="C13" s="248" t="str">
        <f>VLOOKUP(A13,'[1]981800D'!$A$8:$M$306,3,FALSE)</f>
        <v>BLS</v>
      </c>
      <c r="D13" s="219">
        <f>VLOOKUP(A13,'[1]981800D'!$A$8:$M$306,4,FALSE)</f>
        <v>2741033.8352578906</v>
      </c>
      <c r="E13" s="375">
        <f>VLOOKUP(A13,'[1]981800D'!$A$8:$O$304,5,FALSE)</f>
        <v>1.4771354889499428</v>
      </c>
      <c r="F13" s="375">
        <f>VLOOKUP(A13,'[1]981800D'!$A$8:$O$304,6,FALSE)</f>
        <v>1.2775598747269061</v>
      </c>
      <c r="G13" s="375">
        <f>VLOOKUP(A13,'[1]981800D'!$A$8:$O$304,7,FALSE)</f>
        <v>0.16596716905075501</v>
      </c>
      <c r="H13" s="375">
        <f>VLOOKUP(A13,'[1]981800D'!$A$8:$O$304,8,FALSE)</f>
        <v>0.23447755768401882</v>
      </c>
      <c r="I13" s="375">
        <f>VLOOKUP(A13,'[1]981800D'!$A$8:$O$304,9,FALSE)</f>
        <v>3.8631980773659008E-2</v>
      </c>
      <c r="J13" s="375">
        <f>VLOOKUP(A13,'[1]981800D'!$A$8:$O$304,10,FALSE)</f>
        <v>0</v>
      </c>
      <c r="K13" s="375">
        <f>VLOOKUP(A13,'[1]981800D'!$A$8:$O$304,11,FALSE)</f>
        <v>3.1937720711852817</v>
      </c>
      <c r="L13" s="375">
        <f>VLOOKUP(A13,'[1]981800D'!$A$8:$O$304,12,FALSE)</f>
        <v>3.3953609219582539</v>
      </c>
      <c r="M13" s="220">
        <f>VLOOKUP(A13,'[1]981800D'!$A$8:$O$304,13,FALSE)</f>
        <v>0.20158885077297192</v>
      </c>
    </row>
    <row r="14" spans="1:13">
      <c r="A14" s="360" t="s">
        <v>370</v>
      </c>
      <c r="B14" s="359" t="s">
        <v>130</v>
      </c>
      <c r="C14" s="248" t="str">
        <f>VLOOKUP(A14,'[1]981800D'!$A$8:$M$306,3,FALSE)</f>
        <v>BLS</v>
      </c>
      <c r="D14" s="219">
        <f>VLOOKUP(A14,'[1]981800D'!$A$8:$M$306,4,FALSE)</f>
        <v>292366.4988452656</v>
      </c>
      <c r="E14" s="375">
        <f>VLOOKUP(A14,'[1]981800D'!$A$8:$O$304,5,FALSE)</f>
        <v>1.5006220334163451</v>
      </c>
      <c r="F14" s="375">
        <f>VLOOKUP(A14,'[1]981800D'!$A$8:$O$304,6,FALSE)</f>
        <v>0.90133897365398263</v>
      </c>
      <c r="G14" s="375">
        <f>VLOOKUP(A14,'[1]981800D'!$A$8:$O$304,7,FALSE)</f>
        <v>3.8604799265915521E-2</v>
      </c>
      <c r="H14" s="375">
        <f>VLOOKUP(A14,'[1]981800D'!$A$8:$O$304,8,FALSE)</f>
        <v>0.1785736956122031</v>
      </c>
      <c r="I14" s="375">
        <f>VLOOKUP(A14,'[1]981800D'!$A$8:$O$304,9,FALSE)</f>
        <v>3.8918275674334341E-3</v>
      </c>
      <c r="J14" s="375">
        <f>VLOOKUP(A14,'[1]981800D'!$A$8:$O$304,10,FALSE)</f>
        <v>0</v>
      </c>
      <c r="K14" s="375">
        <f>VLOOKUP(A14,'[1]981800D'!$A$8:$O$304,11,FALSE)</f>
        <v>2.6230313295158796</v>
      </c>
      <c r="L14" s="375">
        <f>VLOOKUP(A14,'[1]981800D'!$A$8:$O$304,12,FALSE)</f>
        <v>2.8129371636223555</v>
      </c>
      <c r="M14" s="220">
        <f>VLOOKUP(A14,'[1]981800D'!$A$8:$O$304,13,FALSE)</f>
        <v>0.18990583410647613</v>
      </c>
    </row>
    <row r="15" spans="1:13">
      <c r="A15" s="360" t="s">
        <v>367</v>
      </c>
      <c r="B15" s="359" t="s">
        <v>128</v>
      </c>
      <c r="C15" s="248" t="str">
        <f>VLOOKUP(A15,'[1]981800D'!$A$8:$M$306,3,FALSE)</f>
        <v>BLS</v>
      </c>
      <c r="D15" s="219">
        <f>VLOOKUP(A15,'[1]981800D'!$A$8:$M$306,4,FALSE)</f>
        <v>192675.49653579676</v>
      </c>
      <c r="E15" s="375">
        <f>VLOOKUP(A15,'[1]981800D'!$A$8:$O$304,5,FALSE)</f>
        <v>1.2051604079134119</v>
      </c>
      <c r="F15" s="375">
        <f>VLOOKUP(A15,'[1]981800D'!$A$8:$O$304,6,FALSE)</f>
        <v>1.4537781141669952</v>
      </c>
      <c r="G15" s="375">
        <f>VLOOKUP(A15,'[1]981800D'!$A$8:$O$304,7,FALSE)</f>
        <v>3.4876100598248867E-2</v>
      </c>
      <c r="H15" s="375">
        <f>VLOOKUP(A15,'[1]981800D'!$A$8:$O$304,8,FALSE)</f>
        <v>0.26978318746069846</v>
      </c>
      <c r="I15" s="375">
        <f>VLOOKUP(A15,'[1]981800D'!$A$8:$O$304,9,FALSE)</f>
        <v>0.14937363866947612</v>
      </c>
      <c r="J15" s="375">
        <f>VLOOKUP(A15,'[1]981800D'!$A$8:$O$304,10,FALSE)</f>
        <v>0</v>
      </c>
      <c r="K15" s="375">
        <f>VLOOKUP(A15,'[1]981800D'!$A$8:$O$304,11,FALSE)</f>
        <v>3.1129714488088305</v>
      </c>
      <c r="L15" s="375">
        <f>VLOOKUP(A15,'[1]981800D'!$A$8:$O$304,12,FALSE)</f>
        <v>3.2846420607636557</v>
      </c>
      <c r="M15" s="220">
        <f>VLOOKUP(A15,'[1]981800D'!$A$8:$O$304,13,FALSE)</f>
        <v>0.17167061195482494</v>
      </c>
    </row>
    <row r="16" spans="1:13">
      <c r="A16" s="360" t="s">
        <v>561</v>
      </c>
      <c r="B16" s="359" t="s">
        <v>266</v>
      </c>
      <c r="C16" s="248" t="str">
        <f>VLOOKUP(A16,'[1]981800D'!$A$8:$M$306,3,FALSE)</f>
        <v>BL</v>
      </c>
      <c r="D16" s="219">
        <f>VLOOKUP(A16,'[1]981800D'!$A$8:$M$306,4,FALSE)</f>
        <v>245120.72671285606</v>
      </c>
      <c r="E16" s="375">
        <f>VLOOKUP(A16,'[1]981800D'!$A$8:$O$304,5,FALSE)</f>
        <v>1.2084682579885913</v>
      </c>
      <c r="F16" s="375">
        <f>VLOOKUP(A16,'[1]981800D'!$A$8:$O$304,6,FALSE)</f>
        <v>1.6266997156444607</v>
      </c>
      <c r="G16" s="375">
        <f>VLOOKUP(A16,'[1]981800D'!$A$8:$O$304,7,FALSE)</f>
        <v>0.10349081167106459</v>
      </c>
      <c r="H16" s="375">
        <f>VLOOKUP(A16,'[1]981800D'!$A$8:$O$304,8,FALSE)</f>
        <v>0.26467789532021019</v>
      </c>
      <c r="I16" s="375">
        <f>VLOOKUP(A16,'[1]981800D'!$A$8:$O$304,9,FALSE)</f>
        <v>3.9046740867697952E-2</v>
      </c>
      <c r="J16" s="375">
        <f>VLOOKUP(A16,'[1]981800D'!$A$8:$O$304,10,FALSE)</f>
        <v>8.1822976607655001E-2</v>
      </c>
      <c r="K16" s="375">
        <f>VLOOKUP(A16,'[1]981800D'!$A$8:$O$304,11,FALSE)</f>
        <v>3.3242063980996792</v>
      </c>
      <c r="L16" s="375">
        <f>VLOOKUP(A16,'[1]981800D'!$A$8:$O$304,12,FALSE)</f>
        <v>3.4933067533007187</v>
      </c>
      <c r="M16" s="220">
        <f>VLOOKUP(A16,'[1]981800D'!$A$8:$O$304,13,FALSE)</f>
        <v>0.16910035520103947</v>
      </c>
    </row>
    <row r="17" spans="1:16">
      <c r="A17" s="360" t="s">
        <v>579</v>
      </c>
      <c r="B17" s="359" t="s">
        <v>655</v>
      </c>
      <c r="C17" s="248" t="str">
        <f>VLOOKUP(A17,'[1]981800D'!$A$8:$M$306,3,FALSE)</f>
        <v>BL</v>
      </c>
      <c r="D17" s="219">
        <f>VLOOKUP(A17,'[1]981800D'!$A$8:$M$306,4,FALSE)</f>
        <v>386437.59122401848</v>
      </c>
      <c r="E17" s="375">
        <f>VLOOKUP(A17,'[1]981800D'!$A$8:$O$304,5,FALSE)</f>
        <v>1.3675306233177711</v>
      </c>
      <c r="F17" s="375">
        <f>VLOOKUP(A17,'[1]981800D'!$A$8:$O$304,6,FALSE)</f>
        <v>1.3933355921574075</v>
      </c>
      <c r="G17" s="375">
        <f>VLOOKUP(A17,'[1]981800D'!$A$8:$O$304,7,FALSE)</f>
        <v>5.213825067116741E-2</v>
      </c>
      <c r="H17" s="375">
        <f>VLOOKUP(A17,'[1]981800D'!$A$8:$O$304,8,FALSE)</f>
        <v>0.25240808562916411</v>
      </c>
      <c r="I17" s="375">
        <f>VLOOKUP(A17,'[1]981800D'!$A$8:$O$304,9,FALSE)</f>
        <v>8.5199811684245966E-2</v>
      </c>
      <c r="J17" s="375">
        <f>VLOOKUP(A17,'[1]981800D'!$A$8:$O$304,10,FALSE)</f>
        <v>1.4589108637549109E-2</v>
      </c>
      <c r="K17" s="375">
        <f>VLOOKUP(A17,'[1]981800D'!$A$8:$O$304,11,FALSE)</f>
        <v>3.1652014720973045</v>
      </c>
      <c r="L17" s="375">
        <f>VLOOKUP(A17,'[1]981800D'!$A$8:$O$304,12,FALSE)</f>
        <v>3.3244372679449419</v>
      </c>
      <c r="M17" s="220">
        <f>VLOOKUP(A17,'[1]981800D'!$A$8:$O$304,13,FALSE)</f>
        <v>0.15923579584763731</v>
      </c>
    </row>
    <row r="18" spans="1:16">
      <c r="A18" s="360" t="s">
        <v>410</v>
      </c>
      <c r="B18" s="359" t="s">
        <v>170</v>
      </c>
      <c r="C18" s="248" t="str">
        <f>VLOOKUP(A18,'[1]981800D'!$A$8:$M$306,3,FALSE)</f>
        <v>L</v>
      </c>
      <c r="D18" s="219">
        <f>VLOOKUP(A18,'[1]981800D'!$A$8:$M$306,4,FALSE)</f>
        <v>1257325.6390395043</v>
      </c>
      <c r="E18" s="375">
        <f>VLOOKUP(A18,'[1]981800D'!$A$8:$O$304,5,FALSE)</f>
        <v>1.3421622960251141</v>
      </c>
      <c r="F18" s="375">
        <f>VLOOKUP(A18,'[1]981800D'!$A$8:$O$304,6,FALSE)</f>
        <v>1.7691028813162692</v>
      </c>
      <c r="G18" s="375">
        <f>VLOOKUP(A18,'[1]981800D'!$A$8:$O$304,7,FALSE)</f>
        <v>9.846121509690077E-2</v>
      </c>
      <c r="H18" s="375">
        <f>VLOOKUP(A18,'[1]981800D'!$A$8:$O$304,8,FALSE)</f>
        <v>0.2516488851658259</v>
      </c>
      <c r="I18" s="375">
        <f>VLOOKUP(A18,'[1]981800D'!$A$8:$O$304,9,FALSE)</f>
        <v>2.7382328028289958E-2</v>
      </c>
      <c r="J18" s="375">
        <f>VLOOKUP(A18,'[1]981800D'!$A$8:$O$304,10,FALSE)</f>
        <v>2.3863586701320563E-2</v>
      </c>
      <c r="K18" s="375">
        <f>VLOOKUP(A18,'[1]981800D'!$A$8:$O$304,11,FALSE)</f>
        <v>3.5126211923337203</v>
      </c>
      <c r="L18" s="375">
        <f>VLOOKUP(A18,'[1]981800D'!$A$8:$O$304,12,FALSE)</f>
        <v>3.6631894769269775</v>
      </c>
      <c r="M18" s="220">
        <f>VLOOKUP(A18,'[1]981800D'!$A$8:$O$304,13,FALSE)</f>
        <v>0.15056828459325755</v>
      </c>
    </row>
    <row r="19" spans="1:16">
      <c r="A19" s="360" t="s">
        <v>584</v>
      </c>
      <c r="B19" s="359" t="s">
        <v>287</v>
      </c>
      <c r="C19" s="248" t="str">
        <f>VLOOKUP(A19,'[1]981800D'!$A$8:$M$306,3,FALSE)</f>
        <v>BLS</v>
      </c>
      <c r="D19" s="219">
        <f>VLOOKUP(A19,'[1]981800D'!$A$8:$M$306,4,FALSE)</f>
        <v>777709.30638953042</v>
      </c>
      <c r="E19" s="375">
        <f>VLOOKUP(A19,'[1]981800D'!$A$8:$O$304,5,FALSE)</f>
        <v>1.3696823784459218</v>
      </c>
      <c r="F19" s="375">
        <f>VLOOKUP(A19,'[1]981800D'!$A$8:$O$304,6,FALSE)</f>
        <v>1.307566310122205</v>
      </c>
      <c r="G19" s="375">
        <f>VLOOKUP(A19,'[1]981800D'!$A$8:$O$304,7,FALSE)</f>
        <v>0.12604038660872371</v>
      </c>
      <c r="H19" s="375">
        <f>VLOOKUP(A19,'[1]981800D'!$A$8:$O$304,8,FALSE)</f>
        <v>0.34253083824230973</v>
      </c>
      <c r="I19" s="375">
        <f>VLOOKUP(A19,'[1]981800D'!$A$8:$O$304,9,FALSE)</f>
        <v>2.7702340138993319E-2</v>
      </c>
      <c r="J19" s="375">
        <f>VLOOKUP(A19,'[1]981800D'!$A$8:$O$304,10,FALSE)</f>
        <v>0</v>
      </c>
      <c r="K19" s="375">
        <f>VLOOKUP(A19,'[1]981800D'!$A$8:$O$304,11,FALSE)</f>
        <v>3.1735222535581538</v>
      </c>
      <c r="L19" s="375">
        <f>VLOOKUP(A19,'[1]981800D'!$A$8:$O$304,12,FALSE)</f>
        <v>3.3224455831647286</v>
      </c>
      <c r="M19" s="220">
        <f>VLOOKUP(A19,'[1]981800D'!$A$8:$O$304,13,FALSE)</f>
        <v>0.14892332960657481</v>
      </c>
    </row>
    <row r="20" spans="1:16">
      <c r="A20" s="360" t="s">
        <v>407</v>
      </c>
      <c r="B20" s="359" t="s">
        <v>167</v>
      </c>
      <c r="C20" s="248" t="str">
        <f>VLOOKUP(A20,'[1]981800D'!$A$8:$M$306,3,FALSE)</f>
        <v>BLS</v>
      </c>
      <c r="D20" s="219">
        <f>VLOOKUP(A20,'[1]981800D'!$A$8:$M$306,4,FALSE)</f>
        <v>2097463.6974595841</v>
      </c>
      <c r="E20" s="375">
        <f>VLOOKUP(A20,'[1]981800D'!$A$8:$O$304,5,FALSE)</f>
        <v>1.2692942498640143</v>
      </c>
      <c r="F20" s="375">
        <f>VLOOKUP(A20,'[1]981800D'!$A$8:$O$304,6,FALSE)</f>
        <v>1.1797531718936369</v>
      </c>
      <c r="G20" s="375">
        <f>VLOOKUP(A20,'[1]981800D'!$A$8:$O$304,7,FALSE)</f>
        <v>0.36499214442888139</v>
      </c>
      <c r="H20" s="375">
        <f>VLOOKUP(A20,'[1]981800D'!$A$8:$O$304,8,FALSE)</f>
        <v>0.20434615041234297</v>
      </c>
      <c r="I20" s="375">
        <f>VLOOKUP(A20,'[1]981800D'!$A$8:$O$304,9,FALSE)</f>
        <v>2.8358228037319889E-2</v>
      </c>
      <c r="J20" s="375">
        <f>VLOOKUP(A20,'[1]981800D'!$A$8:$O$304,10,FALSE)</f>
        <v>2.7495523734748124E-2</v>
      </c>
      <c r="K20" s="375">
        <f>VLOOKUP(A20,'[1]981800D'!$A$8:$O$304,11,FALSE)</f>
        <v>3.0742394683709438</v>
      </c>
      <c r="L20" s="375">
        <f>VLOOKUP(A20,'[1]981800D'!$A$8:$O$304,12,FALSE)</f>
        <v>3.2062884416761563</v>
      </c>
      <c r="M20" s="220">
        <f>VLOOKUP(A20,'[1]981800D'!$A$8:$O$304,13,FALSE)</f>
        <v>0.1320489733052129</v>
      </c>
    </row>
    <row r="21" spans="1:16">
      <c r="A21" s="360" t="s">
        <v>439</v>
      </c>
      <c r="B21" s="359" t="s">
        <v>197</v>
      </c>
      <c r="C21" s="248" t="str">
        <f>VLOOKUP(A21,'[1]981800D'!$A$8:$M$306,3,FALSE)</f>
        <v>BLS</v>
      </c>
      <c r="D21" s="219">
        <f>VLOOKUP(A21,'[1]981800D'!$A$8:$M$306,4,FALSE)</f>
        <v>101308.38876058506</v>
      </c>
      <c r="E21" s="375">
        <f>VLOOKUP(A21,'[1]981800D'!$A$8:$O$304,5,FALSE)</f>
        <v>1.1135895455442031</v>
      </c>
      <c r="F21" s="375">
        <f>VLOOKUP(A21,'[1]981800D'!$A$8:$O$304,6,FALSE)</f>
        <v>1.6705198773927628</v>
      </c>
      <c r="G21" s="375">
        <f>VLOOKUP(A21,'[1]981800D'!$A$8:$O$304,7,FALSE)</f>
        <v>0.12551951828399979</v>
      </c>
      <c r="H21" s="375">
        <f>VLOOKUP(A21,'[1]981800D'!$A$8:$O$304,8,FALSE)</f>
        <v>0.34251108435961281</v>
      </c>
      <c r="I21" s="375">
        <f>VLOOKUP(A21,'[1]981800D'!$A$8:$O$304,9,FALSE)</f>
        <v>3.65506758032417E-2</v>
      </c>
      <c r="J21" s="375">
        <f>VLOOKUP(A21,'[1]981800D'!$A$8:$O$304,10,FALSE)</f>
        <v>0</v>
      </c>
      <c r="K21" s="375">
        <f>VLOOKUP(A21,'[1]981800D'!$A$8:$O$304,11,FALSE)</f>
        <v>3.2886907013838202</v>
      </c>
      <c r="L21" s="375">
        <f>VLOOKUP(A21,'[1]981800D'!$A$8:$O$304,12,FALSE)</f>
        <v>3.4069160927597673</v>
      </c>
      <c r="M21" s="220">
        <f>VLOOKUP(A21,'[1]981800D'!$A$8:$O$304,13,FALSE)</f>
        <v>0.11822539137594734</v>
      </c>
    </row>
    <row r="22" spans="1:16">
      <c r="A22" s="360" t="s">
        <v>487</v>
      </c>
      <c r="B22" s="359" t="s">
        <v>244</v>
      </c>
      <c r="C22" s="248" t="str">
        <f>VLOOKUP(A22,'[1]981800D'!$A$8:$M$306,3,FALSE)</f>
        <v>BLS</v>
      </c>
      <c r="D22" s="219">
        <f>VLOOKUP(A22,'[1]981800D'!$A$8:$M$306,4,FALSE)</f>
        <v>2116625.768283295</v>
      </c>
      <c r="E22" s="375">
        <f>VLOOKUP(A22,'[1]981800D'!$A$8:$O$304,5,FALSE)</f>
        <v>1.2969055252243871</v>
      </c>
      <c r="F22" s="375">
        <f>VLOOKUP(A22,'[1]981800D'!$A$8:$O$304,6,FALSE)</f>
        <v>1.4041303824458407</v>
      </c>
      <c r="G22" s="375">
        <f>VLOOKUP(A22,'[1]981800D'!$A$8:$O$304,7,FALSE)</f>
        <v>0.15996665341549635</v>
      </c>
      <c r="H22" s="375">
        <f>VLOOKUP(A22,'[1]981800D'!$A$8:$O$304,8,FALSE)</f>
        <v>0.24621786817489782</v>
      </c>
      <c r="I22" s="375">
        <f>VLOOKUP(A22,'[1]981800D'!$A$8:$O$304,9,FALSE)</f>
        <v>9.9537208563648338E-2</v>
      </c>
      <c r="J22" s="375">
        <f>VLOOKUP(A22,'[1]981800D'!$A$8:$O$304,10,FALSE)</f>
        <v>6.394118287440115E-3</v>
      </c>
      <c r="K22" s="375">
        <f>VLOOKUP(A22,'[1]981800D'!$A$8:$O$304,11,FALSE)</f>
        <v>3.21315175611171</v>
      </c>
      <c r="L22" s="375">
        <f>VLOOKUP(A22,'[1]981800D'!$A$8:$O$304,12,FALSE)</f>
        <v>3.3296955019668428</v>
      </c>
      <c r="M22" s="220">
        <f>VLOOKUP(A22,'[1]981800D'!$A$8:$O$304,13,FALSE)</f>
        <v>0.11654374585513262</v>
      </c>
    </row>
    <row r="23" spans="1:16">
      <c r="A23" s="360" t="s">
        <v>397</v>
      </c>
      <c r="B23" s="359" t="s">
        <v>157</v>
      </c>
      <c r="C23" s="248" t="str">
        <f>VLOOKUP(A23,'[1]981800D'!$A$8:$M$306,3,FALSE)</f>
        <v>BLS</v>
      </c>
      <c r="D23" s="219">
        <f>VLOOKUP(A23,'[1]981800D'!$A$8:$M$306,4,FALSE)</f>
        <v>2648840.2486528098</v>
      </c>
      <c r="E23" s="375">
        <f>VLOOKUP(A23,'[1]981800D'!$A$8:$O$304,5,FALSE)</f>
        <v>1.3661421284283282</v>
      </c>
      <c r="F23" s="375">
        <f>VLOOKUP(A23,'[1]981800D'!$A$8:$O$304,6,FALSE)</f>
        <v>1.3593807085445537</v>
      </c>
      <c r="G23" s="375">
        <f>VLOOKUP(A23,'[1]981800D'!$A$8:$O$304,7,FALSE)</f>
        <v>0.18328936828510395</v>
      </c>
      <c r="H23" s="375">
        <f>VLOOKUP(A23,'[1]981800D'!$A$8:$O$304,8,FALSE)</f>
        <v>0.21990041290529025</v>
      </c>
      <c r="I23" s="375">
        <f>VLOOKUP(A23,'[1]981800D'!$A$8:$O$304,9,FALSE)</f>
        <v>5.0811176107228261E-2</v>
      </c>
      <c r="J23" s="375">
        <f>VLOOKUP(A23,'[1]981800D'!$A$8:$O$304,10,FALSE)</f>
        <v>5.3565422323244877E-2</v>
      </c>
      <c r="K23" s="375">
        <f>VLOOKUP(A23,'[1]981800D'!$A$8:$O$304,11,FALSE)</f>
        <v>3.2330892165937493</v>
      </c>
      <c r="L23" s="375">
        <f>VLOOKUP(A23,'[1]981800D'!$A$8:$O$304,12,FALSE)</f>
        <v>3.321004660237258</v>
      </c>
      <c r="M23" s="220">
        <f>VLOOKUP(A23,'[1]981800D'!$A$8:$O$304,13,FALSE)</f>
        <v>8.7915443643508853E-2</v>
      </c>
    </row>
    <row r="24" spans="1:16">
      <c r="A24" s="360" t="s">
        <v>504</v>
      </c>
      <c r="B24" s="359" t="s">
        <v>40</v>
      </c>
      <c r="C24" s="248" t="str">
        <f>VLOOKUP(A24,'[1]981800D'!$A$8:$M$306,3,FALSE)</f>
        <v>BLS</v>
      </c>
      <c r="D24" s="219">
        <f>VLOOKUP(A24,'[1]981800D'!$A$8:$M$306,4,FALSE)</f>
        <v>2084346.3648960739</v>
      </c>
      <c r="E24" s="375">
        <f>VLOOKUP(A24,'[1]981800D'!$A$8:$O$304,5,FALSE)</f>
        <v>1.3253040214625866</v>
      </c>
      <c r="F24" s="375">
        <f>VLOOKUP(A24,'[1]981800D'!$A$8:$O$304,6,FALSE)</f>
        <v>1.5902041324184299</v>
      </c>
      <c r="G24" s="375">
        <f>VLOOKUP(A24,'[1]981800D'!$A$8:$O$304,7,FALSE)</f>
        <v>2.8806638194379241E-2</v>
      </c>
      <c r="H24" s="375">
        <f>VLOOKUP(A24,'[1]981800D'!$A$8:$O$304,8,FALSE)</f>
        <v>0.21291627624938178</v>
      </c>
      <c r="I24" s="375">
        <f>VLOOKUP(A24,'[1]981800D'!$A$8:$O$304,9,FALSE)</f>
        <v>0.11908128040255203</v>
      </c>
      <c r="J24" s="375">
        <f>VLOOKUP(A24,'[1]981800D'!$A$8:$O$304,10,FALSE)</f>
        <v>8.0141291380948657E-4</v>
      </c>
      <c r="K24" s="375">
        <f>VLOOKUP(A24,'[1]981800D'!$A$8:$O$304,11,FALSE)</f>
        <v>3.2771137616411394</v>
      </c>
      <c r="L24" s="375">
        <f>VLOOKUP(A24,'[1]981800D'!$A$8:$O$304,12,FALSE)</f>
        <v>3.361931173252672</v>
      </c>
      <c r="M24" s="220">
        <f>VLOOKUP(A24,'[1]981800D'!$A$8:$O$304,13,FALSE)</f>
        <v>8.4817411611532431E-2</v>
      </c>
    </row>
    <row r="25" spans="1:16" s="51" customFormat="1">
      <c r="A25" s="360" t="s">
        <v>402</v>
      </c>
      <c r="B25" s="359" t="s">
        <v>162</v>
      </c>
      <c r="C25" s="248" t="str">
        <f>VLOOKUP(A25,'[1]981800D'!$A$8:$M$306,3,FALSE)</f>
        <v>BLS</v>
      </c>
      <c r="D25" s="219">
        <f>VLOOKUP(A25,'[1]981800D'!$A$8:$M$306,4,FALSE)</f>
        <v>1768238.8506543494</v>
      </c>
      <c r="E25" s="375">
        <f>VLOOKUP(A25,'[1]981800D'!$A$8:$O$304,5,FALSE)</f>
        <v>1.3838602059300256</v>
      </c>
      <c r="F25" s="375">
        <f>VLOOKUP(A25,'[1]981800D'!$A$8:$O$304,6,FALSE)</f>
        <v>1.3103443288459458</v>
      </c>
      <c r="G25" s="375">
        <f>VLOOKUP(A25,'[1]981800D'!$A$8:$O$304,7,FALSE)</f>
        <v>0.17422295629688109</v>
      </c>
      <c r="H25" s="375">
        <f>VLOOKUP(A25,'[1]981800D'!$A$8:$O$304,8,FALSE)</f>
        <v>0.20571225872590251</v>
      </c>
      <c r="I25" s="375">
        <f>VLOOKUP(A25,'[1]981800D'!$A$8:$O$304,9,FALSE)</f>
        <v>0.11630632361906029</v>
      </c>
      <c r="J25" s="375">
        <f>VLOOKUP(A25,'[1]981800D'!$A$8:$O$304,10,FALSE)</f>
        <v>1.0053754894832975E-2</v>
      </c>
      <c r="K25" s="375">
        <f>VLOOKUP(A25,'[1]981800D'!$A$8:$O$304,11,FALSE)</f>
        <v>3.2004998283126485</v>
      </c>
      <c r="L25" s="375">
        <f>VLOOKUP(A25,'[1]981800D'!$A$8:$O$304,12,FALSE)</f>
        <v>3.2831371043859154</v>
      </c>
      <c r="M25" s="220">
        <f>VLOOKUP(A25,'[1]981800D'!$A$8:$O$304,13,FALSE)</f>
        <v>8.2637276073266888E-2</v>
      </c>
      <c r="N25" s="124"/>
      <c r="O25" s="124"/>
      <c r="P25" s="124"/>
    </row>
    <row r="26" spans="1:16">
      <c r="A26" s="360" t="s">
        <v>429</v>
      </c>
      <c r="B26" s="359" t="s">
        <v>187</v>
      </c>
      <c r="C26" s="248" t="str">
        <f>VLOOKUP(A26,'[1]981800D'!$A$8:$M$306,3,FALSE)</f>
        <v>BL</v>
      </c>
      <c r="D26" s="219">
        <f>VLOOKUP(A26,'[1]981800D'!$A$8:$M$306,4,FALSE)</f>
        <v>100180.52655889145</v>
      </c>
      <c r="E26" s="375">
        <f>VLOOKUP(A26,'[1]981800D'!$A$8:$O$304,5,FALSE)</f>
        <v>1.2281609433113911</v>
      </c>
      <c r="F26" s="375">
        <f>VLOOKUP(A26,'[1]981800D'!$A$8:$O$304,6,FALSE)</f>
        <v>1.5070425878750806</v>
      </c>
      <c r="G26" s="375">
        <f>VLOOKUP(A26,'[1]981800D'!$A$8:$O$304,7,FALSE)</f>
        <v>0.23268603989914929</v>
      </c>
      <c r="H26" s="375">
        <f>VLOOKUP(A26,'[1]981800D'!$A$8:$O$304,8,FALSE)</f>
        <v>0.33256019692025723</v>
      </c>
      <c r="I26" s="375">
        <f>VLOOKUP(A26,'[1]981800D'!$A$8:$O$304,9,FALSE)</f>
        <v>1.5206448322114478E-2</v>
      </c>
      <c r="J26" s="375">
        <f>VLOOKUP(A26,'[1]981800D'!$A$8:$O$304,10,FALSE)</f>
        <v>0.12896069170094968</v>
      </c>
      <c r="K26" s="375">
        <f>VLOOKUP(A26,'[1]981800D'!$A$8:$O$304,11,FALSE)</f>
        <v>3.4446169080289417</v>
      </c>
      <c r="L26" s="375">
        <f>VLOOKUP(A26,'[1]981800D'!$A$8:$O$304,12,FALSE)</f>
        <v>3.5267667493472752</v>
      </c>
      <c r="M26" s="220">
        <f>VLOOKUP(A26,'[1]981800D'!$A$8:$O$304,13,FALSE)</f>
        <v>8.2149841318333416E-2</v>
      </c>
    </row>
    <row r="27" spans="1:16">
      <c r="A27" s="360" t="s">
        <v>415</v>
      </c>
      <c r="B27" s="359" t="s">
        <v>175</v>
      </c>
      <c r="C27" s="248" t="str">
        <f>VLOOKUP(A27,'[1]981800D'!$A$8:$M$306,3,FALSE)</f>
        <v>BLS</v>
      </c>
      <c r="D27" s="219">
        <f>VLOOKUP(A27,'[1]981800D'!$A$8:$M$306,4,FALSE)</f>
        <v>688062.649730562</v>
      </c>
      <c r="E27" s="375">
        <f>VLOOKUP(A27,'[1]981800D'!$A$8:$O$304,5,FALSE)</f>
        <v>1.497169974844929</v>
      </c>
      <c r="F27" s="375">
        <f>VLOOKUP(A27,'[1]981800D'!$A$8:$O$304,6,FALSE)</f>
        <v>1.3698770776131348</v>
      </c>
      <c r="G27" s="375">
        <f>VLOOKUP(A27,'[1]981800D'!$A$8:$O$304,7,FALSE)</f>
        <v>7.4890792973255321E-2</v>
      </c>
      <c r="H27" s="375">
        <f>VLOOKUP(A27,'[1]981800D'!$A$8:$O$304,8,FALSE)</f>
        <v>0.2888111726220331</v>
      </c>
      <c r="I27" s="375">
        <f>VLOOKUP(A27,'[1]981800D'!$A$8:$O$304,9,FALSE)</f>
        <v>8.4952323386242909E-2</v>
      </c>
      <c r="J27" s="375">
        <f>VLOOKUP(A27,'[1]981800D'!$A$8:$O$304,10,FALSE)</f>
        <v>0</v>
      </c>
      <c r="K27" s="375">
        <f>VLOOKUP(A27,'[1]981800D'!$A$8:$O$304,11,FALSE)</f>
        <v>3.3157013414395955</v>
      </c>
      <c r="L27" s="375">
        <f>VLOOKUP(A27,'[1]981800D'!$A$8:$O$304,12,FALSE)</f>
        <v>3.391506530566367</v>
      </c>
      <c r="M27" s="220">
        <f>VLOOKUP(A27,'[1]981800D'!$A$8:$O$304,13,FALSE)</f>
        <v>7.5805189126771588E-2</v>
      </c>
    </row>
    <row r="28" spans="1:16">
      <c r="A28" s="360" t="s">
        <v>365</v>
      </c>
      <c r="B28" s="359" t="s">
        <v>126</v>
      </c>
      <c r="C28" s="248" t="str">
        <f>VLOOKUP(A28,'[1]981800D'!$A$8:$M$306,3,FALSE)</f>
        <v>BLS</v>
      </c>
      <c r="D28" s="219">
        <f>VLOOKUP(A28,'[1]981800D'!$A$8:$M$306,4,FALSE)</f>
        <v>453805.10854503466</v>
      </c>
      <c r="E28" s="375">
        <f>VLOOKUP(A28,'[1]981800D'!$A$8:$O$304,5,FALSE)</f>
        <v>1.5288795496914231</v>
      </c>
      <c r="F28" s="375">
        <f>VLOOKUP(A28,'[1]981800D'!$A$8:$O$304,6,FALSE)</f>
        <v>1.1061661945795045</v>
      </c>
      <c r="G28" s="375">
        <f>VLOOKUP(A28,'[1]981800D'!$A$8:$O$304,7,FALSE)</f>
        <v>0.10674615399397321</v>
      </c>
      <c r="H28" s="375">
        <f>VLOOKUP(A28,'[1]981800D'!$A$8:$O$304,8,FALSE)</f>
        <v>0.24861705712553392</v>
      </c>
      <c r="I28" s="375">
        <f>VLOOKUP(A28,'[1]981800D'!$A$8:$O$304,9,FALSE)</f>
        <v>8.7930918468362863E-3</v>
      </c>
      <c r="J28" s="375">
        <f>VLOOKUP(A28,'[1]981800D'!$A$8:$O$304,10,FALSE)</f>
        <v>3.5120781366035123E-2</v>
      </c>
      <c r="K28" s="375">
        <f>VLOOKUP(A28,'[1]981800D'!$A$8:$O$304,11,FALSE)</f>
        <v>3.0343228286033064</v>
      </c>
      <c r="L28" s="375">
        <f>VLOOKUP(A28,'[1]981800D'!$A$8:$O$304,12,FALSE)</f>
        <v>3.1014557427802223</v>
      </c>
      <c r="M28" s="220">
        <f>VLOOKUP(A28,'[1]981800D'!$A$8:$O$304,13,FALSE)</f>
        <v>6.7132914176916095E-2</v>
      </c>
    </row>
    <row r="29" spans="1:16">
      <c r="A29" s="360" t="s">
        <v>325</v>
      </c>
      <c r="B29" s="359" t="s">
        <v>653</v>
      </c>
      <c r="C29" s="248" t="str">
        <f>VLOOKUP(A29,'[1]981800D'!$A$8:$M$306,3,FALSE)</f>
        <v>BLC</v>
      </c>
      <c r="D29" s="219">
        <f>VLOOKUP(A29,'[1]981800D'!$A$8:$M$306,4,FALSE)</f>
        <v>2714136.5211701309</v>
      </c>
      <c r="E29" s="375">
        <f>VLOOKUP(A29,'[1]981800D'!$A$8:$O$304,5,FALSE)</f>
        <v>1.3139158027359052</v>
      </c>
      <c r="F29" s="375">
        <f>VLOOKUP(A29,'[1]981800D'!$A$8:$O$304,6,FALSE)</f>
        <v>1.0658973902858624</v>
      </c>
      <c r="G29" s="375">
        <f>VLOOKUP(A29,'[1]981800D'!$A$8:$O$304,7,FALSE)</f>
        <v>9.7277995784723334E-2</v>
      </c>
      <c r="H29" s="375">
        <f>VLOOKUP(A29,'[1]981800D'!$A$8:$O$304,8,FALSE)</f>
        <v>0.20322182347461307</v>
      </c>
      <c r="I29" s="375">
        <f>VLOOKUP(A29,'[1]981800D'!$A$8:$O$304,9,FALSE)</f>
        <v>0.31051441432544813</v>
      </c>
      <c r="J29" s="375">
        <f>VLOOKUP(A29,'[1]981800D'!$A$8:$O$304,10,FALSE)</f>
        <v>4.370619944359421E-4</v>
      </c>
      <c r="K29" s="375">
        <f>VLOOKUP(A29,'[1]981800D'!$A$8:$O$304,11,FALSE)</f>
        <v>2.9912644886009887</v>
      </c>
      <c r="L29" s="375">
        <f>VLOOKUP(A29,'[1]981800D'!$A$8:$O$304,12,FALSE)</f>
        <v>3.0484969438578058</v>
      </c>
      <c r="M29" s="220">
        <f>VLOOKUP(A29,'[1]981800D'!$A$8:$O$304,13,FALSE)</f>
        <v>5.7232455256817014E-2</v>
      </c>
    </row>
    <row r="30" spans="1:16">
      <c r="A30" s="360" t="s">
        <v>578</v>
      </c>
      <c r="B30" s="359" t="s">
        <v>282</v>
      </c>
      <c r="C30" s="248" t="str">
        <f>VLOOKUP(A30,'[1]981800D'!$A$8:$M$306,3,FALSE)</f>
        <v>BLSC</v>
      </c>
      <c r="D30" s="219">
        <f>VLOOKUP(A30,'[1]981800D'!$A$8:$M$306,4,FALSE)</f>
        <v>2700104.5989222485</v>
      </c>
      <c r="E30" s="375">
        <f>VLOOKUP(A30,'[1]981800D'!$A$8:$O$304,5,FALSE)</f>
        <v>1.462207179942796</v>
      </c>
      <c r="F30" s="375">
        <f>VLOOKUP(A30,'[1]981800D'!$A$8:$O$304,6,FALSE)</f>
        <v>1.3454381999825733</v>
      </c>
      <c r="G30" s="375">
        <f>VLOOKUP(A30,'[1]981800D'!$A$8:$O$304,7,FALSE)</f>
        <v>4.0585918446719389E-2</v>
      </c>
      <c r="H30" s="375">
        <f>VLOOKUP(A30,'[1]981800D'!$A$8:$O$304,8,FALSE)</f>
        <v>0.24016447064130692</v>
      </c>
      <c r="I30" s="375">
        <f>VLOOKUP(A30,'[1]981800D'!$A$8:$O$304,9,FALSE)</f>
        <v>0.24885995673276898</v>
      </c>
      <c r="J30" s="375">
        <f>VLOOKUP(A30,'[1]981800D'!$A$8:$O$304,10,FALSE)</f>
        <v>3.1648658399774407E-3</v>
      </c>
      <c r="K30" s="375">
        <f>VLOOKUP(A30,'[1]981800D'!$A$8:$O$304,11,FALSE)</f>
        <v>3.3404205915861422</v>
      </c>
      <c r="L30" s="375">
        <f>VLOOKUP(A30,'[1]981800D'!$A$8:$O$304,12,FALSE)</f>
        <v>3.3448166910292589</v>
      </c>
      <c r="M30" s="220">
        <f>VLOOKUP(A30,'[1]981800D'!$A$8:$O$304,13,FALSE)</f>
        <v>4.3960994431166021E-3</v>
      </c>
    </row>
    <row r="31" spans="1:16">
      <c r="A31" s="360" t="s">
        <v>413</v>
      </c>
      <c r="B31" s="359" t="s">
        <v>173</v>
      </c>
      <c r="C31" s="248" t="str">
        <f>VLOOKUP(A31,'[1]981800D'!$A$8:$M$306,3,FALSE)</f>
        <v>BLS</v>
      </c>
      <c r="D31" s="219">
        <f>VLOOKUP(A31,'[1]981800D'!$A$8:$M$306,4,FALSE)</f>
        <v>3255861.6782140108</v>
      </c>
      <c r="E31" s="375">
        <f>VLOOKUP(A31,'[1]981800D'!$A$8:$O$304,5,FALSE)</f>
        <v>1.5101205560164885</v>
      </c>
      <c r="F31" s="375">
        <f>VLOOKUP(A31,'[1]981800D'!$A$8:$O$304,6,FALSE)</f>
        <v>1.3552691265775378</v>
      </c>
      <c r="G31" s="375">
        <f>VLOOKUP(A31,'[1]981800D'!$A$8:$O$304,7,FALSE)</f>
        <v>0.16334581908036305</v>
      </c>
      <c r="H31" s="375">
        <f>VLOOKUP(A31,'[1]981800D'!$A$8:$O$304,8,FALSE)</f>
        <v>0.24124084250809327</v>
      </c>
      <c r="I31" s="375">
        <f>VLOOKUP(A31,'[1]981800D'!$A$8:$O$304,9,FALSE)</f>
        <v>8.4314240442387056E-2</v>
      </c>
      <c r="J31" s="375">
        <f>VLOOKUP(A31,'[1]981800D'!$A$8:$O$304,10,FALSE)</f>
        <v>4.1373379947108366E-2</v>
      </c>
      <c r="K31" s="375">
        <f>VLOOKUP(A31,'[1]981800D'!$A$8:$O$304,11,FALSE)</f>
        <v>3.3956639645719773</v>
      </c>
      <c r="L31" s="375">
        <f>VLOOKUP(A31,'[1]981800D'!$A$8:$O$304,12,FALSE)</f>
        <v>3.3957679234287386</v>
      </c>
      <c r="M31" s="220">
        <f>VLOOKUP(A31,'[1]981800D'!$A$8:$O$304,13,FALSE)</f>
        <v>1.0395885676107636E-4</v>
      </c>
    </row>
    <row r="32" spans="1:16">
      <c r="A32" s="360" t="s">
        <v>500</v>
      </c>
      <c r="B32" s="359" t="s">
        <v>37</v>
      </c>
      <c r="C32" s="248" t="str">
        <f>VLOOKUP(A32,'[1]981800D'!$A$8:$M$306,3,FALSE)</f>
        <v>BLS</v>
      </c>
      <c r="D32" s="219">
        <f>VLOOKUP(A32,'[1]981800D'!$A$8:$M$306,4,FALSE)</f>
        <v>899995.63818321796</v>
      </c>
      <c r="E32" s="375">
        <f>VLOOKUP(A32,'[1]981800D'!$A$8:$O$304,5,FALSE)</f>
        <v>0.71217724042959907</v>
      </c>
      <c r="F32" s="375">
        <f>VLOOKUP(A32,'[1]981800D'!$A$8:$O$304,6,FALSE)</f>
        <v>1.4808991771232036</v>
      </c>
      <c r="G32" s="375">
        <f>VLOOKUP(A32,'[1]981800D'!$A$8:$O$304,7,FALSE)</f>
        <v>0.70603255509405272</v>
      </c>
      <c r="H32" s="375">
        <f>VLOOKUP(A32,'[1]981800D'!$A$8:$O$304,8,FALSE)</f>
        <v>0.32318372557577535</v>
      </c>
      <c r="I32" s="375">
        <f>VLOOKUP(A32,'[1]981800D'!$A$8:$O$304,9,FALSE)</f>
        <v>4.1921547615677686E-2</v>
      </c>
      <c r="J32" s="375">
        <f>VLOOKUP(A32,'[1]981800D'!$A$8:$O$304,10,FALSE)</f>
        <v>5.6649385660267849E-3</v>
      </c>
      <c r="K32" s="375">
        <f>VLOOKUP(A32,'[1]981800D'!$A$8:$O$304,11,FALSE)</f>
        <v>3.2698791844043349</v>
      </c>
      <c r="L32" s="375">
        <f>VLOOKUP(A32,'[1]981800D'!$A$8:$O$304,12,FALSE)</f>
        <v>3.2644119875188786</v>
      </c>
      <c r="M32" s="220">
        <f>VLOOKUP(A32,'[1]981800D'!$A$8:$O$304,13,FALSE)</f>
        <v>-5.4671968854558646E-3</v>
      </c>
    </row>
    <row r="33" spans="1:16">
      <c r="A33" s="360" t="s">
        <v>562</v>
      </c>
      <c r="B33" s="359" t="s">
        <v>267</v>
      </c>
      <c r="C33" s="248" t="str">
        <f>VLOOKUP(A33,'[1]981800D'!$A$8:$M$306,3,FALSE)</f>
        <v>BLS</v>
      </c>
      <c r="D33" s="219">
        <f>VLOOKUP(A33,'[1]981800D'!$A$8:$M$306,4,FALSE)</f>
        <v>147287.76366435719</v>
      </c>
      <c r="E33" s="375">
        <f>VLOOKUP(A33,'[1]981800D'!$A$8:$O$304,5,FALSE)</f>
        <v>0.88739286107871818</v>
      </c>
      <c r="F33" s="375">
        <f>VLOOKUP(A33,'[1]981800D'!$A$8:$O$304,6,FALSE)</f>
        <v>1.6723297568785516</v>
      </c>
      <c r="G33" s="375">
        <f>VLOOKUP(A33,'[1]981800D'!$A$8:$O$304,7,FALSE)</f>
        <v>7.8176012137975134E-2</v>
      </c>
      <c r="H33" s="375">
        <f>VLOOKUP(A33,'[1]981800D'!$A$8:$O$304,8,FALSE)</f>
        <v>0.32258812369691747</v>
      </c>
      <c r="I33" s="375">
        <f>VLOOKUP(A33,'[1]981800D'!$A$8:$O$304,9,FALSE)</f>
        <v>0.28346726816454182</v>
      </c>
      <c r="J33" s="375">
        <f>VLOOKUP(A33,'[1]981800D'!$A$8:$O$304,10,FALSE)</f>
        <v>0.14043970446273851</v>
      </c>
      <c r="K33" s="375">
        <f>VLOOKUP(A33,'[1]981800D'!$A$8:$O$304,11,FALSE)</f>
        <v>3.3843937264194426</v>
      </c>
      <c r="L33" s="375">
        <f>VLOOKUP(A33,'[1]981800D'!$A$8:$O$304,12,FALSE)</f>
        <v>3.376081811746138</v>
      </c>
      <c r="M33" s="220">
        <f>VLOOKUP(A33,'[1]981800D'!$A$8:$O$304,13,FALSE)</f>
        <v>-8.3119146733045338E-3</v>
      </c>
    </row>
    <row r="34" spans="1:16">
      <c r="A34" s="360" t="s">
        <v>405</v>
      </c>
      <c r="B34" s="359" t="s">
        <v>165</v>
      </c>
      <c r="C34" s="248" t="str">
        <f>VLOOKUP(A34,'[1]981800D'!$A$8:$M$306,3,FALSE)</f>
        <v>BLSC</v>
      </c>
      <c r="D34" s="219">
        <f>VLOOKUP(A34,'[1]981800D'!$A$8:$M$306,4,FALSE)</f>
        <v>569768.8083140878</v>
      </c>
      <c r="E34" s="375">
        <f>VLOOKUP(A34,'[1]981800D'!$A$8:$O$304,5,FALSE)</f>
        <v>1.0606442316688558</v>
      </c>
      <c r="F34" s="375">
        <f>VLOOKUP(A34,'[1]981800D'!$A$8:$O$304,6,FALSE)</f>
        <v>1.1189082767234388</v>
      </c>
      <c r="G34" s="375">
        <f>VLOOKUP(A34,'[1]981800D'!$A$8:$O$304,7,FALSE)</f>
        <v>0.16832338611760533</v>
      </c>
      <c r="H34" s="375">
        <f>VLOOKUP(A34,'[1]981800D'!$A$8:$O$304,8,FALSE)</f>
        <v>0.32628660705160595</v>
      </c>
      <c r="I34" s="375">
        <f>VLOOKUP(A34,'[1]981800D'!$A$8:$O$304,9,FALSE)</f>
        <v>0.32406022383355298</v>
      </c>
      <c r="J34" s="375">
        <f>VLOOKUP(A34,'[1]981800D'!$A$8:$O$304,10,FALSE)</f>
        <v>2.8164655077494497E-2</v>
      </c>
      <c r="K34" s="375">
        <f>VLOOKUP(A34,'[1]981800D'!$A$8:$O$304,11,FALSE)</f>
        <v>3.0263873804725532</v>
      </c>
      <c r="L34" s="375">
        <f>VLOOKUP(A34,'[1]981800D'!$A$8:$O$304,12,FALSE)</f>
        <v>3.0110994932777198</v>
      </c>
      <c r="M34" s="220">
        <f>VLOOKUP(A34,'[1]981800D'!$A$8:$O$304,13,FALSE)</f>
        <v>-1.5287887194833436E-2</v>
      </c>
    </row>
    <row r="35" spans="1:16">
      <c r="A35" s="360" t="s">
        <v>465</v>
      </c>
      <c r="B35" s="359" t="s">
        <v>223</v>
      </c>
      <c r="C35" s="248" t="str">
        <f>VLOOKUP(A35,'[1]981800D'!$A$8:$M$306,3,FALSE)</f>
        <v>BLSC</v>
      </c>
      <c r="D35" s="219">
        <f>VLOOKUP(A35,'[1]981800D'!$A$8:$M$306,4,FALSE)</f>
        <v>153994.21247113164</v>
      </c>
      <c r="E35" s="375">
        <f>VLOOKUP(A35,'[1]981800D'!$A$8:$O$304,5,FALSE)</f>
        <v>1.4305144100223677</v>
      </c>
      <c r="F35" s="375">
        <f>VLOOKUP(A35,'[1]981800D'!$A$8:$O$304,6,FALSE)</f>
        <v>1.2912209933686658</v>
      </c>
      <c r="G35" s="375">
        <f>VLOOKUP(A35,'[1]981800D'!$A$8:$O$304,7,FALSE)</f>
        <v>9.0388851481086524E-2</v>
      </c>
      <c r="H35" s="375">
        <f>VLOOKUP(A35,'[1]981800D'!$A$8:$O$304,8,FALSE)</f>
        <v>0.30027620450131187</v>
      </c>
      <c r="I35" s="375">
        <f>VLOOKUP(A35,'[1]981800D'!$A$8:$O$304,9,FALSE)</f>
        <v>0.15197649070342376</v>
      </c>
      <c r="J35" s="375">
        <f>VLOOKUP(A35,'[1]981800D'!$A$8:$O$304,10,FALSE)</f>
        <v>8.6082650687181281E-2</v>
      </c>
      <c r="K35" s="375">
        <f>VLOOKUP(A35,'[1]981800D'!$A$8:$O$304,11,FALSE)</f>
        <v>3.3504596007640366</v>
      </c>
      <c r="L35" s="375">
        <f>VLOOKUP(A35,'[1]981800D'!$A$8:$O$304,12,FALSE)</f>
        <v>3.3284388534802014</v>
      </c>
      <c r="M35" s="220">
        <f>VLOOKUP(A35,'[1]981800D'!$A$8:$O$304,13,FALSE)</f>
        <v>-2.2020747283835067E-2</v>
      </c>
    </row>
    <row r="36" spans="1:16">
      <c r="A36" s="360" t="s">
        <v>305</v>
      </c>
      <c r="B36" s="359" t="s">
        <v>81</v>
      </c>
      <c r="C36" s="248" t="str">
        <f>VLOOKUP(A36,'[1]981800D'!$A$8:$M$306,3,FALSE)</f>
        <v>BLS</v>
      </c>
      <c r="D36" s="219">
        <f>VLOOKUP(A36,'[1]981800D'!$A$8:$M$306,4,FALSE)</f>
        <v>178456.81062355661</v>
      </c>
      <c r="E36" s="375">
        <f>VLOOKUP(A36,'[1]981800D'!$A$8:$O$304,5,FALSE)</f>
        <v>1.3584108961193624</v>
      </c>
      <c r="F36" s="375">
        <f>VLOOKUP(A36,'[1]981800D'!$A$8:$O$304,6,FALSE)</f>
        <v>1.3754517808027946</v>
      </c>
      <c r="G36" s="375">
        <f>VLOOKUP(A36,'[1]981800D'!$A$8:$O$304,7,FALSE)</f>
        <v>0.11896470933764618</v>
      </c>
      <c r="H36" s="375">
        <f>VLOOKUP(A36,'[1]981800D'!$A$8:$O$304,8,FALSE)</f>
        <v>0.37907468538449884</v>
      </c>
      <c r="I36" s="375">
        <f>VLOOKUP(A36,'[1]981800D'!$A$8:$O$304,9,FALSE)</f>
        <v>3.5344144986673584E-2</v>
      </c>
      <c r="J36" s="375">
        <f>VLOOKUP(A36,'[1]981800D'!$A$8:$O$304,10,FALSE)</f>
        <v>0</v>
      </c>
      <c r="K36" s="375">
        <f>VLOOKUP(A36,'[1]981800D'!$A$8:$O$304,11,FALSE)</f>
        <v>3.267246216630975</v>
      </c>
      <c r="L36" s="375">
        <f>VLOOKUP(A36,'[1]981800D'!$A$8:$O$304,12,FALSE)</f>
        <v>3.213661322289131</v>
      </c>
      <c r="M36" s="220">
        <f>VLOOKUP(A36,'[1]981800D'!$A$8:$O$304,13,FALSE)</f>
        <v>-5.3584894341843818E-2</v>
      </c>
    </row>
    <row r="37" spans="1:16">
      <c r="A37" s="360" t="s">
        <v>585</v>
      </c>
      <c r="B37" s="359" t="s">
        <v>288</v>
      </c>
      <c r="C37" s="248" t="str">
        <f>VLOOKUP(A37,'[1]981800D'!$A$8:$M$306,3,FALSE)</f>
        <v>BLS</v>
      </c>
      <c r="D37" s="219">
        <f>VLOOKUP(A37,'[1]981800D'!$A$8:$M$306,4,FALSE)</f>
        <v>192023.52963818319</v>
      </c>
      <c r="E37" s="375">
        <f>VLOOKUP(A37,'[1]981800D'!$A$8:$O$304,5,FALSE)</f>
        <v>1.4420680164652859</v>
      </c>
      <c r="F37" s="375">
        <f>VLOOKUP(A37,'[1]981800D'!$A$8:$O$304,6,FALSE)</f>
        <v>1.6138304248312558</v>
      </c>
      <c r="G37" s="375">
        <f>VLOOKUP(A37,'[1]981800D'!$A$8:$O$304,7,FALSE)</f>
        <v>0.12508540113541292</v>
      </c>
      <c r="H37" s="375">
        <f>VLOOKUP(A37,'[1]981800D'!$A$8:$O$304,8,FALSE)</f>
        <v>0.3586342054200875</v>
      </c>
      <c r="I37" s="375">
        <f>VLOOKUP(A37,'[1]981800D'!$A$8:$O$304,9,FALSE)</f>
        <v>3.2117287218948153E-2</v>
      </c>
      <c r="J37" s="375">
        <f>VLOOKUP(A37,'[1]981800D'!$A$8:$O$304,10,FALSE)</f>
        <v>0</v>
      </c>
      <c r="K37" s="375">
        <f>VLOOKUP(A37,'[1]981800D'!$A$8:$O$304,11,FALSE)</f>
        <v>3.5717353350709904</v>
      </c>
      <c r="L37" s="375">
        <f>VLOOKUP(A37,'[1]981800D'!$A$8:$O$304,12,FALSE)</f>
        <v>3.5166719478200981</v>
      </c>
      <c r="M37" s="220">
        <f>VLOOKUP(A37,'[1]981800D'!$A$8:$O$304,13,FALSE)</f>
        <v>-5.5063387250892194E-2</v>
      </c>
    </row>
    <row r="38" spans="1:16" s="51" customFormat="1">
      <c r="A38" s="360" t="s">
        <v>314</v>
      </c>
      <c r="B38" s="359" t="s">
        <v>90</v>
      </c>
      <c r="C38" s="248" t="str">
        <f>VLOOKUP(A38,'[1]981800D'!$A$8:$M$306,3,FALSE)</f>
        <v>BLS</v>
      </c>
      <c r="D38" s="219">
        <f>VLOOKUP(A38,'[1]981800D'!$A$8:$M$306,4,FALSE)</f>
        <v>946422.23787528859</v>
      </c>
      <c r="E38" s="375">
        <f>VLOOKUP(A38,'[1]981800D'!$A$8:$O$304,5,FALSE)</f>
        <v>1.4477106385852412</v>
      </c>
      <c r="F38" s="375">
        <f>VLOOKUP(A38,'[1]981800D'!$A$8:$O$304,6,FALSE)</f>
        <v>1.498602094151215</v>
      </c>
      <c r="G38" s="375">
        <f>VLOOKUP(A38,'[1]981800D'!$A$8:$O$304,7,FALSE)</f>
        <v>7.6523003104812831E-2</v>
      </c>
      <c r="H38" s="375">
        <f>VLOOKUP(A38,'[1]981800D'!$A$8:$O$304,8,FALSE)</f>
        <v>0.25269082216622007</v>
      </c>
      <c r="I38" s="375">
        <f>VLOOKUP(A38,'[1]981800D'!$A$8:$O$304,9,FALSE)</f>
        <v>7.2142322341234494E-2</v>
      </c>
      <c r="J38" s="375">
        <f>VLOOKUP(A38,'[1]981800D'!$A$8:$O$304,10,FALSE)</f>
        <v>0</v>
      </c>
      <c r="K38" s="375">
        <f>VLOOKUP(A38,'[1]981800D'!$A$8:$O$304,11,FALSE)</f>
        <v>3.3476688803487238</v>
      </c>
      <c r="L38" s="375">
        <f>VLOOKUP(A38,'[1]981800D'!$A$8:$O$304,12,FALSE)</f>
        <v>3.2913382899720784</v>
      </c>
      <c r="M38" s="220">
        <f>VLOOKUP(A38,'[1]981800D'!$A$8:$O$304,13,FALSE)</f>
        <v>-5.6330590376645139E-2</v>
      </c>
      <c r="N38" s="124"/>
      <c r="O38" s="124"/>
      <c r="P38" s="124"/>
    </row>
    <row r="39" spans="1:16">
      <c r="A39" s="360" t="s">
        <v>320</v>
      </c>
      <c r="B39" s="359" t="s">
        <v>96</v>
      </c>
      <c r="C39" s="248" t="str">
        <f>VLOOKUP(A39,'[1]981800D'!$A$8:$M$306,3,FALSE)</f>
        <v>BL</v>
      </c>
      <c r="D39" s="219">
        <f>VLOOKUP(A39,'[1]981800D'!$A$8:$M$306,4,FALSE)</f>
        <v>2508128.7459584293</v>
      </c>
      <c r="E39" s="375">
        <f>VLOOKUP(A39,'[1]981800D'!$A$8:$O$304,5,FALSE)</f>
        <v>1.2945440241981163</v>
      </c>
      <c r="F39" s="375">
        <f>VLOOKUP(A39,'[1]981800D'!$A$8:$O$304,6,FALSE)</f>
        <v>1.4751999457612075</v>
      </c>
      <c r="G39" s="375">
        <f>VLOOKUP(A39,'[1]981800D'!$A$8:$O$304,7,FALSE)</f>
        <v>0.1247892320138448</v>
      </c>
      <c r="H39" s="375">
        <f>VLOOKUP(A39,'[1]981800D'!$A$8:$O$304,8,FALSE)</f>
        <v>0.28578197244260611</v>
      </c>
      <c r="I39" s="375">
        <f>VLOOKUP(A39,'[1]981800D'!$A$8:$O$304,9,FALSE)</f>
        <v>2.3772029285209675E-2</v>
      </c>
      <c r="J39" s="375">
        <f>VLOOKUP(A39,'[1]981800D'!$A$8:$O$304,10,FALSE)</f>
        <v>7.017550446069375E-3</v>
      </c>
      <c r="K39" s="375">
        <f>VLOOKUP(A39,'[1]981800D'!$A$8:$O$304,11,FALSE)</f>
        <v>3.2111047541470534</v>
      </c>
      <c r="L39" s="375">
        <f>VLOOKUP(A39,'[1]981800D'!$A$8:$O$304,12,FALSE)</f>
        <v>3.1494585406465911</v>
      </c>
      <c r="M39" s="220">
        <f>VLOOKUP(A39,'[1]981800D'!$A$8:$O$304,13,FALSE)</f>
        <v>-6.1646213500462239E-2</v>
      </c>
    </row>
    <row r="40" spans="1:16">
      <c r="A40" s="360" t="s">
        <v>582</v>
      </c>
      <c r="B40" s="359" t="s">
        <v>285</v>
      </c>
      <c r="C40" s="248" t="str">
        <f>VLOOKUP(A40,'[1]981800D'!$A$8:$M$306,3,FALSE)</f>
        <v>BLS</v>
      </c>
      <c r="D40" s="219">
        <f>VLOOKUP(A40,'[1]981800D'!$A$8:$M$306,4,FALSE)</f>
        <v>592960.70977675146</v>
      </c>
      <c r="E40" s="375">
        <f>VLOOKUP(A40,'[1]981800D'!$A$8:$O$304,5,FALSE)</f>
        <v>1.6499125948676465</v>
      </c>
      <c r="F40" s="375">
        <f>VLOOKUP(A40,'[1]981800D'!$A$8:$O$304,6,FALSE)</f>
        <v>1.2013171540516501</v>
      </c>
      <c r="G40" s="375">
        <f>VLOOKUP(A40,'[1]981800D'!$A$8:$O$304,7,FALSE)</f>
        <v>0.10708444905124838</v>
      </c>
      <c r="H40" s="375">
        <f>VLOOKUP(A40,'[1]981800D'!$A$8:$O$304,8,FALSE)</f>
        <v>0.27489954110387388</v>
      </c>
      <c r="I40" s="375">
        <f>VLOOKUP(A40,'[1]981800D'!$A$8:$O$304,9,FALSE)</f>
        <v>3.3226220732503961E-2</v>
      </c>
      <c r="J40" s="375">
        <f>VLOOKUP(A40,'[1]981800D'!$A$8:$O$304,10,FALSE)</f>
        <v>0</v>
      </c>
      <c r="K40" s="375">
        <f>VLOOKUP(A40,'[1]981800D'!$A$8:$O$304,11,FALSE)</f>
        <v>3.2664399598069225</v>
      </c>
      <c r="L40" s="375">
        <f>VLOOKUP(A40,'[1]981800D'!$A$8:$O$304,12,FALSE)</f>
        <v>3.2046654840173758</v>
      </c>
      <c r="M40" s="220">
        <f>VLOOKUP(A40,'[1]981800D'!$A$8:$O$304,13,FALSE)</f>
        <v>-6.1774475789546507E-2</v>
      </c>
    </row>
    <row r="41" spans="1:16">
      <c r="A41" s="360" t="s">
        <v>564</v>
      </c>
      <c r="B41" s="359" t="s">
        <v>269</v>
      </c>
      <c r="C41" s="248" t="str">
        <f>VLOOKUP(A41,'[1]981800D'!$A$8:$M$306,3,FALSE)</f>
        <v>BL</v>
      </c>
      <c r="D41" s="219">
        <f>VLOOKUP(A41,'[1]981800D'!$A$8:$M$306,4,FALSE)</f>
        <v>271756.63048498845</v>
      </c>
      <c r="E41" s="375">
        <f>VLOOKUP(A41,'[1]981800D'!$A$8:$O$304,5,FALSE)</f>
        <v>0.82770204266439718</v>
      </c>
      <c r="F41" s="375">
        <f>VLOOKUP(A41,'[1]981800D'!$A$8:$O$304,6,FALSE)</f>
        <v>1.7516582689492806</v>
      </c>
      <c r="G41" s="375">
        <f>VLOOKUP(A41,'[1]981800D'!$A$8:$O$304,7,FALSE)</f>
        <v>6.4605843331002277E-2</v>
      </c>
      <c r="H41" s="375">
        <f>VLOOKUP(A41,'[1]981800D'!$A$8:$O$304,8,FALSE)</f>
        <v>0.39824643456281894</v>
      </c>
      <c r="I41" s="375">
        <f>VLOOKUP(A41,'[1]981800D'!$A$8:$O$304,9,FALSE)</f>
        <v>9.4707262781227972E-2</v>
      </c>
      <c r="J41" s="375">
        <f>VLOOKUP(A41,'[1]981800D'!$A$8:$O$304,10,FALSE)</f>
        <v>0</v>
      </c>
      <c r="K41" s="375">
        <f>VLOOKUP(A41,'[1]981800D'!$A$8:$O$304,11,FALSE)</f>
        <v>3.1369198522887274</v>
      </c>
      <c r="L41" s="375">
        <f>VLOOKUP(A41,'[1]981800D'!$A$8:$O$304,12,FALSE)</f>
        <v>3.0725410029917324</v>
      </c>
      <c r="M41" s="220">
        <f>VLOOKUP(A41,'[1]981800D'!$A$8:$O$304,13,FALSE)</f>
        <v>-6.437884929699475E-2</v>
      </c>
    </row>
    <row r="42" spans="1:16">
      <c r="A42" s="360" t="s">
        <v>299</v>
      </c>
      <c r="B42" s="359" t="s">
        <v>74</v>
      </c>
      <c r="C42" s="248" t="str">
        <f>VLOOKUP(A42,'[1]981800D'!$A$8:$M$306,3,FALSE)</f>
        <v>BL</v>
      </c>
      <c r="D42" s="219">
        <f>VLOOKUP(A42,'[1]981800D'!$A$8:$M$306,4,FALSE)</f>
        <v>651975.60662047728</v>
      </c>
      <c r="E42" s="375">
        <f>VLOOKUP(A42,'[1]981800D'!$A$8:$O$304,5,FALSE)</f>
        <v>1.7064324779985671</v>
      </c>
      <c r="F42" s="375">
        <f>VLOOKUP(A42,'[1]981800D'!$A$8:$O$304,6,FALSE)</f>
        <v>1.2994628501387717</v>
      </c>
      <c r="G42" s="375">
        <f>VLOOKUP(A42,'[1]981800D'!$A$8:$O$304,7,FALSE)</f>
        <v>0.16161756502852959</v>
      </c>
      <c r="H42" s="375">
        <f>VLOOKUP(A42,'[1]981800D'!$A$8:$O$304,8,FALSE)</f>
        <v>0.24196789511763489</v>
      </c>
      <c r="I42" s="375">
        <f>VLOOKUP(A42,'[1]981800D'!$A$8:$O$304,9,FALSE)</f>
        <v>3.070685436189018E-2</v>
      </c>
      <c r="J42" s="375">
        <f>VLOOKUP(A42,'[1]981800D'!$A$8:$O$304,10,FALSE)</f>
        <v>0</v>
      </c>
      <c r="K42" s="375">
        <f>VLOOKUP(A42,'[1]981800D'!$A$8:$O$304,11,FALSE)</f>
        <v>3.4401876426453941</v>
      </c>
      <c r="L42" s="375">
        <f>VLOOKUP(A42,'[1]981800D'!$A$8:$O$304,12,FALSE)</f>
        <v>3.3740874929398132</v>
      </c>
      <c r="M42" s="220">
        <f>VLOOKUP(A42,'[1]981800D'!$A$8:$O$304,13,FALSE)</f>
        <v>-6.610014970558048E-2</v>
      </c>
    </row>
    <row r="43" spans="1:16">
      <c r="A43" s="360" t="s">
        <v>330</v>
      </c>
      <c r="B43" s="359" t="s">
        <v>105</v>
      </c>
      <c r="C43" s="248" t="str">
        <f>VLOOKUP(A43,'[1]981800D'!$A$8:$M$306,3,FALSE)</f>
        <v>BLS</v>
      </c>
      <c r="D43" s="219">
        <f>VLOOKUP(A43,'[1]981800D'!$A$8:$M$306,4,FALSE)</f>
        <v>818813.18475750578</v>
      </c>
      <c r="E43" s="375">
        <f>VLOOKUP(A43,'[1]981800D'!$A$8:$O$304,5,FALSE)</f>
        <v>1.4180985255432601</v>
      </c>
      <c r="F43" s="375">
        <f>VLOOKUP(A43,'[1]981800D'!$A$8:$O$304,6,FALSE)</f>
        <v>1.4575689085336996</v>
      </c>
      <c r="G43" s="375">
        <f>VLOOKUP(A43,'[1]981800D'!$A$8:$O$304,7,FALSE)</f>
        <v>0.21838166913855483</v>
      </c>
      <c r="H43" s="375">
        <f>VLOOKUP(A43,'[1]981800D'!$A$8:$O$304,8,FALSE)</f>
        <v>0.31037222142345389</v>
      </c>
      <c r="I43" s="375">
        <f>VLOOKUP(A43,'[1]981800D'!$A$8:$O$304,9,FALSE)</f>
        <v>4.5470506207134824E-2</v>
      </c>
      <c r="J43" s="375">
        <f>VLOOKUP(A43,'[1]981800D'!$A$8:$O$304,10,FALSE)</f>
        <v>0</v>
      </c>
      <c r="K43" s="375">
        <f>VLOOKUP(A43,'[1]981800D'!$A$8:$O$304,11,FALSE)</f>
        <v>3.4498918308461035</v>
      </c>
      <c r="L43" s="375">
        <f>VLOOKUP(A43,'[1]981800D'!$A$8:$O$304,12,FALSE)</f>
        <v>3.3741555478472334</v>
      </c>
      <c r="M43" s="220">
        <f>VLOOKUP(A43,'[1]981800D'!$A$8:$O$304,13,FALSE)</f>
        <v>-7.5736282998870294E-2</v>
      </c>
    </row>
    <row r="44" spans="1:16">
      <c r="A44" s="360" t="s">
        <v>543</v>
      </c>
      <c r="B44" s="359" t="s">
        <v>68</v>
      </c>
      <c r="C44" s="248" t="str">
        <f>VLOOKUP(A44,'[1]981800D'!$A$8:$M$306,3,FALSE)</f>
        <v>BLS</v>
      </c>
      <c r="D44" s="219">
        <f>VLOOKUP(A44,'[1]981800D'!$A$8:$M$306,4,FALSE)</f>
        <v>1572202.9380325328</v>
      </c>
      <c r="E44" s="375">
        <f>VLOOKUP(A44,'[1]981800D'!$A$8:$O$304,5,FALSE)</f>
        <v>1.4253689236791636</v>
      </c>
      <c r="F44" s="375">
        <f>VLOOKUP(A44,'[1]981800D'!$A$8:$O$304,6,FALSE)</f>
        <v>1.6271765848894972</v>
      </c>
      <c r="G44" s="375">
        <f>VLOOKUP(A44,'[1]981800D'!$A$8:$O$304,7,FALSE)</f>
        <v>0.11010907630291672</v>
      </c>
      <c r="H44" s="375">
        <f>VLOOKUP(A44,'[1]981800D'!$A$8:$O$304,8,FALSE)</f>
        <v>0.2821613909638887</v>
      </c>
      <c r="I44" s="375">
        <f>VLOOKUP(A44,'[1]981800D'!$A$8:$O$304,9,FALSE)</f>
        <v>0.11174049191301662</v>
      </c>
      <c r="J44" s="375">
        <f>VLOOKUP(A44,'[1]981800D'!$A$8:$O$304,10,FALSE)</f>
        <v>0</v>
      </c>
      <c r="K44" s="375">
        <f>VLOOKUP(A44,'[1]981800D'!$A$8:$O$304,11,FALSE)</f>
        <v>3.5565564677484831</v>
      </c>
      <c r="L44" s="375">
        <f>VLOOKUP(A44,'[1]981800D'!$A$8:$O$304,12,FALSE)</f>
        <v>3.4739690709616151</v>
      </c>
      <c r="M44" s="220">
        <f>VLOOKUP(A44,'[1]981800D'!$A$8:$O$304,13,FALSE)</f>
        <v>-8.2587396786867773E-2</v>
      </c>
    </row>
    <row r="45" spans="1:16">
      <c r="A45" s="360" t="s">
        <v>433</v>
      </c>
      <c r="B45" s="359" t="s">
        <v>191</v>
      </c>
      <c r="C45" s="248" t="str">
        <f>VLOOKUP(A45,'[1]981800D'!$A$8:$M$306,3,FALSE)</f>
        <v>BLS</v>
      </c>
      <c r="D45" s="219">
        <f>VLOOKUP(A45,'[1]981800D'!$A$8:$M$306,4,FALSE)</f>
        <v>67199.829099307171</v>
      </c>
      <c r="E45" s="375">
        <f>VLOOKUP(A45,'[1]981800D'!$A$8:$O$304,5,FALSE)</f>
        <v>1.3099602662912464</v>
      </c>
      <c r="F45" s="375">
        <f>VLOOKUP(A45,'[1]981800D'!$A$8:$O$304,6,FALSE)</f>
        <v>1.4190145014022579</v>
      </c>
      <c r="G45" s="375">
        <f>VLOOKUP(A45,'[1]981800D'!$A$8:$O$304,7,FALSE)</f>
        <v>7.9156565440950663E-2</v>
      </c>
      <c r="H45" s="375">
        <f>VLOOKUP(A45,'[1]981800D'!$A$8:$O$304,8,FALSE)</f>
        <v>0.37384790044889676</v>
      </c>
      <c r="I45" s="375">
        <f>VLOOKUP(A45,'[1]981800D'!$A$8:$O$304,9,FALSE)</f>
        <v>5.4353436682110616E-2</v>
      </c>
      <c r="J45" s="375">
        <f>VLOOKUP(A45,'[1]981800D'!$A$8:$O$304,10,FALSE)</f>
        <v>4.5572625853429791E-2</v>
      </c>
      <c r="K45" s="375">
        <f>VLOOKUP(A45,'[1]981800D'!$A$8:$O$304,11,FALSE)</f>
        <v>3.2819052961188917</v>
      </c>
      <c r="L45" s="375">
        <f>VLOOKUP(A45,'[1]981800D'!$A$8:$O$304,12,FALSE)</f>
        <v>3.1919658557913131</v>
      </c>
      <c r="M45" s="220">
        <f>VLOOKUP(A45,'[1]981800D'!$A$8:$O$304,13,FALSE)</f>
        <v>-8.9939440327578654E-2</v>
      </c>
    </row>
    <row r="46" spans="1:16">
      <c r="A46" s="360" t="s">
        <v>576</v>
      </c>
      <c r="B46" s="359" t="s">
        <v>280</v>
      </c>
      <c r="C46" s="248" t="str">
        <f>VLOOKUP(A46,'[1]981800D'!$A$8:$M$306,3,FALSE)</f>
        <v>BLSC</v>
      </c>
      <c r="D46" s="219">
        <f>VLOOKUP(A46,'[1]981800D'!$A$8:$M$306,4,FALSE)</f>
        <v>138685.4911470362</v>
      </c>
      <c r="E46" s="375">
        <f>VLOOKUP(A46,'[1]981800D'!$A$8:$O$304,5,FALSE)</f>
        <v>1.8951645036995415</v>
      </c>
      <c r="F46" s="375">
        <f>VLOOKUP(A46,'[1]981800D'!$A$8:$O$304,6,FALSE)</f>
        <v>1.2955317713048293</v>
      </c>
      <c r="G46" s="375">
        <f>VLOOKUP(A46,'[1]981800D'!$A$8:$O$304,7,FALSE)</f>
        <v>3.5874264559694891E-2</v>
      </c>
      <c r="H46" s="375">
        <f>VLOOKUP(A46,'[1]981800D'!$A$8:$O$304,8,FALSE)</f>
        <v>0.23849683066653554</v>
      </c>
      <c r="I46" s="375">
        <f>VLOOKUP(A46,'[1]981800D'!$A$8:$O$304,9,FALSE)</f>
        <v>4.7985697313819069E-2</v>
      </c>
      <c r="J46" s="375">
        <f>VLOOKUP(A46,'[1]981800D'!$A$8:$O$304,10,FALSE)</f>
        <v>0</v>
      </c>
      <c r="K46" s="375">
        <f>VLOOKUP(A46,'[1]981800D'!$A$8:$O$304,11,FALSE)</f>
        <v>3.51305306754442</v>
      </c>
      <c r="L46" s="375">
        <f>VLOOKUP(A46,'[1]981800D'!$A$8:$O$304,12,FALSE)</f>
        <v>3.4211593878768882</v>
      </c>
      <c r="M46" s="220">
        <f>VLOOKUP(A46,'[1]981800D'!$A$8:$O$304,13,FALSE)</f>
        <v>-9.1893679667531744E-2</v>
      </c>
    </row>
    <row r="47" spans="1:16">
      <c r="A47" s="360" t="s">
        <v>527</v>
      </c>
      <c r="B47" s="359" t="s">
        <v>656</v>
      </c>
      <c r="C47" s="248" t="str">
        <f>VLOOKUP(A47,'[1]981800D'!$A$8:$M$306,3,FALSE)</f>
        <v>BL</v>
      </c>
      <c r="D47" s="219">
        <f>VLOOKUP(A47,'[1]981800D'!$A$8:$M$306,4,FALSE)</f>
        <v>379786.73518090835</v>
      </c>
      <c r="E47" s="375">
        <f>VLOOKUP(A47,'[1]981800D'!$A$8:$O$304,5,FALSE)</f>
        <v>1.3502019652214758</v>
      </c>
      <c r="F47" s="375">
        <f>VLOOKUP(A47,'[1]981800D'!$A$8:$O$304,6,FALSE)</f>
        <v>1.4037611331945805</v>
      </c>
      <c r="G47" s="375">
        <f>VLOOKUP(A47,'[1]981800D'!$A$8:$O$304,7,FALSE)</f>
        <v>0.14816694522751622</v>
      </c>
      <c r="H47" s="375">
        <f>VLOOKUP(A47,'[1]981800D'!$A$8:$O$304,8,FALSE)</f>
        <v>0.35980652757148796</v>
      </c>
      <c r="I47" s="375">
        <f>VLOOKUP(A47,'[1]981800D'!$A$8:$O$304,9,FALSE)</f>
        <v>4.8634766646799325E-2</v>
      </c>
      <c r="J47" s="375">
        <f>VLOOKUP(A47,'[1]981800D'!$A$8:$O$304,10,FALSE)</f>
        <v>0.11615207253643116</v>
      </c>
      <c r="K47" s="375">
        <f>VLOOKUP(A47,'[1]981800D'!$A$8:$O$304,11,FALSE)</f>
        <v>3.4267234103982913</v>
      </c>
      <c r="L47" s="375">
        <f>VLOOKUP(A47,'[1]981800D'!$A$8:$O$304,12,FALSE)</f>
        <v>3.3304107353762658</v>
      </c>
      <c r="M47" s="220">
        <f>VLOOKUP(A47,'[1]981800D'!$A$8:$O$304,13,FALSE)</f>
        <v>-9.6312675022025659E-2</v>
      </c>
    </row>
    <row r="48" spans="1:16">
      <c r="A48" s="360" t="s">
        <v>361</v>
      </c>
      <c r="B48" s="359" t="s">
        <v>122</v>
      </c>
      <c r="C48" s="248" t="str">
        <f>VLOOKUP(A48,'[1]981800D'!$A$8:$M$306,3,FALSE)</f>
        <v>BL</v>
      </c>
      <c r="D48" s="219">
        <f>VLOOKUP(A48,'[1]981800D'!$A$8:$M$306,4,FALSE)</f>
        <v>2271492.398768283</v>
      </c>
      <c r="E48" s="375">
        <f>VLOOKUP(A48,'[1]981800D'!$A$8:$O$304,5,FALSE)</f>
        <v>1.422864651342248</v>
      </c>
      <c r="F48" s="375">
        <f>VLOOKUP(A48,'[1]981800D'!$A$8:$O$304,6,FALSE)</f>
        <v>1.5083736541922348</v>
      </c>
      <c r="G48" s="375">
        <f>VLOOKUP(A48,'[1]981800D'!$A$8:$O$304,7,FALSE)</f>
        <v>0.16578763820834419</v>
      </c>
      <c r="H48" s="375">
        <f>VLOOKUP(A48,'[1]981800D'!$A$8:$O$304,8,FALSE)</f>
        <v>0.27226077260982617</v>
      </c>
      <c r="I48" s="375">
        <f>VLOOKUP(A48,'[1]981800D'!$A$8:$O$304,9,FALSE)</f>
        <v>6.8865420850548614E-2</v>
      </c>
      <c r="J48" s="375">
        <f>VLOOKUP(A48,'[1]981800D'!$A$8:$O$304,10,FALSE)</f>
        <v>4.0996861821107802E-2</v>
      </c>
      <c r="K48" s="375">
        <f>VLOOKUP(A48,'[1]981800D'!$A$8:$O$304,11,FALSE)</f>
        <v>3.4791489990243094</v>
      </c>
      <c r="L48" s="375">
        <f>VLOOKUP(A48,'[1]981800D'!$A$8:$O$304,12,FALSE)</f>
        <v>3.3827422905604179</v>
      </c>
      <c r="M48" s="220">
        <f>VLOOKUP(A48,'[1]981800D'!$A$8:$O$304,13,FALSE)</f>
        <v>-9.6406708463891669E-2</v>
      </c>
    </row>
    <row r="49" spans="1:13">
      <c r="A49" s="360" t="s">
        <v>507</v>
      </c>
      <c r="B49" s="359" t="s">
        <v>248</v>
      </c>
      <c r="C49" s="248" t="str">
        <f>VLOOKUP(A49,'[1]981800D'!$A$8:$M$306,3,FALSE)</f>
        <v>BL</v>
      </c>
      <c r="D49" s="219">
        <f>VLOOKUP(A49,'[1]981800D'!$A$8:$M$306,4,FALSE)</f>
        <v>1532771.7675134717</v>
      </c>
      <c r="E49" s="375">
        <f>VLOOKUP(A49,'[1]981800D'!$A$8:$O$304,5,FALSE)</f>
        <v>1.3016935920371766</v>
      </c>
      <c r="F49" s="375">
        <f>VLOOKUP(A49,'[1]981800D'!$A$8:$O$304,6,FALSE)</f>
        <v>1.7537227000512645</v>
      </c>
      <c r="G49" s="375">
        <f>VLOOKUP(A49,'[1]981800D'!$A$8:$O$304,7,FALSE)</f>
        <v>0.14208535027237154</v>
      </c>
      <c r="H49" s="375">
        <f>VLOOKUP(A49,'[1]981800D'!$A$8:$O$304,8,FALSE)</f>
        <v>0.25244059485145265</v>
      </c>
      <c r="I49" s="375">
        <f>VLOOKUP(A49,'[1]981800D'!$A$8:$O$304,9,FALSE)</f>
        <v>0.11567079311423346</v>
      </c>
      <c r="J49" s="375">
        <f>VLOOKUP(A49,'[1]981800D'!$A$8:$O$304,10,FALSE)</f>
        <v>0</v>
      </c>
      <c r="K49" s="375">
        <f>VLOOKUP(A49,'[1]981800D'!$A$8:$O$304,11,FALSE)</f>
        <v>3.5656130303264986</v>
      </c>
      <c r="L49" s="375">
        <f>VLOOKUP(A49,'[1]981800D'!$A$8:$O$304,12,FALSE)</f>
        <v>3.4679773875423234</v>
      </c>
      <c r="M49" s="220">
        <f>VLOOKUP(A49,'[1]981800D'!$A$8:$O$304,13,FALSE)</f>
        <v>-9.7635642784175039E-2</v>
      </c>
    </row>
    <row r="50" spans="1:13">
      <c r="A50" s="360" t="s">
        <v>560</v>
      </c>
      <c r="B50" s="359" t="s">
        <v>265</v>
      </c>
      <c r="C50" s="248" t="str">
        <f>VLOOKUP(A50,'[1]981800D'!$A$8:$M$306,3,FALSE)</f>
        <v>BL</v>
      </c>
      <c r="D50" s="219">
        <f>VLOOKUP(A50,'[1]981800D'!$A$8:$M$306,4,FALSE)</f>
        <v>225600.1324095458</v>
      </c>
      <c r="E50" s="375">
        <f>VLOOKUP(A50,'[1]981800D'!$A$8:$O$304,5,FALSE)</f>
        <v>1.3418341109555862</v>
      </c>
      <c r="F50" s="375">
        <f>VLOOKUP(A50,'[1]981800D'!$A$8:$O$304,6,FALSE)</f>
        <v>1.7873412506603732</v>
      </c>
      <c r="G50" s="375">
        <f>VLOOKUP(A50,'[1]981800D'!$A$8:$O$304,7,FALSE)</f>
        <v>1.2389800053976023E-2</v>
      </c>
      <c r="H50" s="375">
        <f>VLOOKUP(A50,'[1]981800D'!$A$8:$O$304,8,FALSE)</f>
        <v>0.30442148267747143</v>
      </c>
      <c r="I50" s="375">
        <f>VLOOKUP(A50,'[1]981800D'!$A$8:$O$304,9,FALSE)</f>
        <v>1.1223635052881325E-2</v>
      </c>
      <c r="J50" s="375">
        <f>VLOOKUP(A50,'[1]981800D'!$A$8:$O$304,10,FALSE)</f>
        <v>0</v>
      </c>
      <c r="K50" s="375">
        <f>VLOOKUP(A50,'[1]981800D'!$A$8:$O$304,11,FALSE)</f>
        <v>3.4572102794002886</v>
      </c>
      <c r="L50" s="375">
        <f>VLOOKUP(A50,'[1]981800D'!$A$8:$O$304,12,FALSE)</f>
        <v>3.3527210375342649</v>
      </c>
      <c r="M50" s="220">
        <f>VLOOKUP(A50,'[1]981800D'!$A$8:$O$304,13,FALSE)</f>
        <v>-0.10448924186602354</v>
      </c>
    </row>
    <row r="51" spans="1:13">
      <c r="A51" s="360" t="s">
        <v>520</v>
      </c>
      <c r="B51" s="359" t="s">
        <v>49</v>
      </c>
      <c r="C51" s="248" t="str">
        <f>VLOOKUP(A51,'[1]981800D'!$A$8:$M$306,3,FALSE)</f>
        <v>BL</v>
      </c>
      <c r="D51" s="219">
        <f>VLOOKUP(A51,'[1]981800D'!$A$8:$M$306,4,FALSE)</f>
        <v>213828.22205009035</v>
      </c>
      <c r="E51" s="375">
        <f>VLOOKUP(A51,'[1]981800D'!$A$8:$O$304,5,FALSE)</f>
        <v>1.4471099606651256</v>
      </c>
      <c r="F51" s="375">
        <f>VLOOKUP(A51,'[1]981800D'!$A$8:$O$304,6,FALSE)</f>
        <v>1.4033692424833648</v>
      </c>
      <c r="G51" s="375">
        <f>VLOOKUP(A51,'[1]981800D'!$A$8:$O$304,7,FALSE)</f>
        <v>0.14468253864428055</v>
      </c>
      <c r="H51" s="375">
        <f>VLOOKUP(A51,'[1]981800D'!$A$8:$O$304,8,FALSE)</f>
        <v>0.32172865433957776</v>
      </c>
      <c r="I51" s="375">
        <f>VLOOKUP(A51,'[1]981800D'!$A$8:$O$304,9,FALSE)</f>
        <v>4.7033267655586117E-2</v>
      </c>
      <c r="J51" s="375">
        <f>VLOOKUP(A51,'[1]981800D'!$A$8:$O$304,10,FALSE)</f>
        <v>1.6595517495201006E-2</v>
      </c>
      <c r="K51" s="375">
        <f>VLOOKUP(A51,'[1]981800D'!$A$8:$O$304,11,FALSE)</f>
        <v>3.3805191812831357</v>
      </c>
      <c r="L51" s="375">
        <f>VLOOKUP(A51,'[1]981800D'!$A$8:$O$304,12,FALSE)</f>
        <v>3.2733067379479914</v>
      </c>
      <c r="M51" s="220">
        <f>VLOOKUP(A51,'[1]981800D'!$A$8:$O$304,13,FALSE)</f>
        <v>-0.10721244333514443</v>
      </c>
    </row>
    <row r="52" spans="1:13">
      <c r="A52" s="360" t="s">
        <v>567</v>
      </c>
      <c r="B52" s="359" t="s">
        <v>272</v>
      </c>
      <c r="C52" s="248" t="str">
        <f>VLOOKUP(A52,'[1]981800D'!$A$8:$M$306,3,FALSE)</f>
        <v>BL</v>
      </c>
      <c r="D52" s="219">
        <f>VLOOKUP(A52,'[1]981800D'!$A$8:$M$306,4,FALSE)</f>
        <v>265170.80867544538</v>
      </c>
      <c r="E52" s="375">
        <f>VLOOKUP(A52,'[1]981800D'!$A$8:$O$304,5,FALSE)</f>
        <v>1.4055965800100703</v>
      </c>
      <c r="F52" s="375">
        <f>VLOOKUP(A52,'[1]981800D'!$A$8:$O$304,6,FALSE)</f>
        <v>1.5161379909458308</v>
      </c>
      <c r="G52" s="375">
        <f>VLOOKUP(A52,'[1]981800D'!$A$8:$O$304,7,FALSE)</f>
        <v>0.11855141167629785</v>
      </c>
      <c r="H52" s="375">
        <f>VLOOKUP(A52,'[1]981800D'!$A$8:$O$304,8,FALSE)</f>
        <v>0.33185448505646253</v>
      </c>
      <c r="I52" s="375">
        <f>VLOOKUP(A52,'[1]981800D'!$A$8:$O$304,9,FALSE)</f>
        <v>2.7075670269521727E-2</v>
      </c>
      <c r="J52" s="375">
        <f>VLOOKUP(A52,'[1]981800D'!$A$8:$O$304,10,FALSE)</f>
        <v>0</v>
      </c>
      <c r="K52" s="375">
        <f>VLOOKUP(A52,'[1]981800D'!$A$8:$O$304,11,FALSE)</f>
        <v>3.3992161379581827</v>
      </c>
      <c r="L52" s="375">
        <f>VLOOKUP(A52,'[1]981800D'!$A$8:$O$304,12,FALSE)</f>
        <v>3.2918939470007782</v>
      </c>
      <c r="M52" s="220">
        <f>VLOOKUP(A52,'[1]981800D'!$A$8:$O$304,13,FALSE)</f>
        <v>-0.10732219095740482</v>
      </c>
    </row>
    <row r="53" spans="1:13">
      <c r="A53" s="360" t="s">
        <v>588</v>
      </c>
      <c r="B53" s="359" t="s">
        <v>291</v>
      </c>
      <c r="C53" s="248" t="str">
        <f>VLOOKUP(A53,'[1]981800D'!$A$8:$M$306,3,FALSE)</f>
        <v>BLS</v>
      </c>
      <c r="D53" s="219">
        <f>VLOOKUP(A53,'[1]981800D'!$A$8:$M$306,4,FALSE)</f>
        <v>688519.16397228639</v>
      </c>
      <c r="E53" s="375">
        <f>VLOOKUP(A53,'[1]981800D'!$A$8:$O$304,5,FALSE)</f>
        <v>1.4745037946988266</v>
      </c>
      <c r="F53" s="375">
        <f>VLOOKUP(A53,'[1]981800D'!$A$8:$O$304,6,FALSE)</f>
        <v>1.1736789508338605</v>
      </c>
      <c r="G53" s="375">
        <f>VLOOKUP(A53,'[1]981800D'!$A$8:$O$304,7,FALSE)</f>
        <v>0.11281254620695849</v>
      </c>
      <c r="H53" s="375">
        <f>VLOOKUP(A53,'[1]981800D'!$A$8:$O$304,8,FALSE)</f>
        <v>0.27154500568632756</v>
      </c>
      <c r="I53" s="375">
        <f>VLOOKUP(A53,'[1]981800D'!$A$8:$O$304,9,FALSE)</f>
        <v>1.401140375576867E-2</v>
      </c>
      <c r="J53" s="375">
        <f>VLOOKUP(A53,'[1]981800D'!$A$8:$O$304,10,FALSE)</f>
        <v>0</v>
      </c>
      <c r="K53" s="375">
        <f>VLOOKUP(A53,'[1]981800D'!$A$8:$O$304,11,FALSE)</f>
        <v>3.046551701181742</v>
      </c>
      <c r="L53" s="375">
        <f>VLOOKUP(A53,'[1]981800D'!$A$8:$O$304,12,FALSE)</f>
        <v>2.9355208769197803</v>
      </c>
      <c r="M53" s="220">
        <f>VLOOKUP(A53,'[1]981800D'!$A$8:$O$304,13,FALSE)</f>
        <v>-0.1110308242619618</v>
      </c>
    </row>
    <row r="54" spans="1:13">
      <c r="A54" s="360" t="s">
        <v>321</v>
      </c>
      <c r="B54" s="359" t="s">
        <v>97</v>
      </c>
      <c r="C54" s="248" t="str">
        <f>VLOOKUP(A54,'[1]981800D'!$A$8:$M$306,3,FALSE)</f>
        <v>BLC</v>
      </c>
      <c r="D54" s="219">
        <f>VLOOKUP(A54,'[1]981800D'!$A$8:$M$306,4,FALSE)</f>
        <v>158991.42602633618</v>
      </c>
      <c r="E54" s="375">
        <f>VLOOKUP(A54,'[1]981800D'!$A$8:$O$304,5,FALSE)</f>
        <v>1.5122548178174902</v>
      </c>
      <c r="F54" s="375">
        <f>VLOOKUP(A54,'[1]981800D'!$A$8:$O$304,6,FALSE)</f>
        <v>1.2537849680458875</v>
      </c>
      <c r="G54" s="375">
        <f>VLOOKUP(A54,'[1]981800D'!$A$8:$O$304,7,FALSE)</f>
        <v>0.29531969851143047</v>
      </c>
      <c r="H54" s="375">
        <f>VLOOKUP(A54,'[1]981800D'!$A$8:$O$304,8,FALSE)</f>
        <v>0.3232981439105122</v>
      </c>
      <c r="I54" s="375">
        <f>VLOOKUP(A54,'[1]981800D'!$A$8:$O$304,9,FALSE)</f>
        <v>0</v>
      </c>
      <c r="J54" s="375">
        <f>VLOOKUP(A54,'[1]981800D'!$A$8:$O$304,10,FALSE)</f>
        <v>1.8100158429444561E-2</v>
      </c>
      <c r="K54" s="375">
        <f>VLOOKUP(A54,'[1]981800D'!$A$8:$O$304,11,FALSE)</f>
        <v>3.4027577867147651</v>
      </c>
      <c r="L54" s="375">
        <f>VLOOKUP(A54,'[1]981800D'!$A$8:$O$304,12,FALSE)</f>
        <v>3.2842635169113148</v>
      </c>
      <c r="M54" s="220">
        <f>VLOOKUP(A54,'[1]981800D'!$A$8:$O$304,13,FALSE)</f>
        <v>-0.11849426980345061</v>
      </c>
    </row>
    <row r="55" spans="1:13">
      <c r="A55" s="360" t="s">
        <v>404</v>
      </c>
      <c r="B55" s="359" t="s">
        <v>164</v>
      </c>
      <c r="C55" s="248" t="str">
        <f>VLOOKUP(A55,'[1]981800D'!$A$8:$M$306,3,FALSE)</f>
        <v>BLS</v>
      </c>
      <c r="D55" s="219">
        <f>VLOOKUP(A55,'[1]981800D'!$A$8:$M$306,4,FALSE)</f>
        <v>1704964.0679060158</v>
      </c>
      <c r="E55" s="375">
        <f>VLOOKUP(A55,'[1]981800D'!$A$8:$O$304,5,FALSE)</f>
        <v>1.5509380401474617</v>
      </c>
      <c r="F55" s="375">
        <f>VLOOKUP(A55,'[1]981800D'!$A$8:$O$304,6,FALSE)</f>
        <v>1.6140810541420152</v>
      </c>
      <c r="G55" s="375">
        <f>VLOOKUP(A55,'[1]981800D'!$A$8:$O$304,7,FALSE)</f>
        <v>0.13396147420309756</v>
      </c>
      <c r="H55" s="375">
        <f>VLOOKUP(A55,'[1]981800D'!$A$8:$O$304,8,FALSE)</f>
        <v>0.25215381407070125</v>
      </c>
      <c r="I55" s="375">
        <f>VLOOKUP(A55,'[1]981800D'!$A$8:$O$304,9,FALSE)</f>
        <v>8.9813259342214499E-2</v>
      </c>
      <c r="J55" s="375">
        <f>VLOOKUP(A55,'[1]981800D'!$A$8:$O$304,10,FALSE)</f>
        <v>0</v>
      </c>
      <c r="K55" s="375">
        <f>VLOOKUP(A55,'[1]981800D'!$A$8:$O$304,11,FALSE)</f>
        <v>3.6409476419054903</v>
      </c>
      <c r="L55" s="375">
        <f>VLOOKUP(A55,'[1]981800D'!$A$8:$O$304,12,FALSE)</f>
        <v>3.518371485310781</v>
      </c>
      <c r="M55" s="220">
        <f>VLOOKUP(A55,'[1]981800D'!$A$8:$O$304,13,FALSE)</f>
        <v>-0.12257615659470936</v>
      </c>
    </row>
    <row r="56" spans="1:13">
      <c r="A56" s="360" t="s">
        <v>328</v>
      </c>
      <c r="B56" s="359" t="s">
        <v>103</v>
      </c>
      <c r="C56" s="248" t="str">
        <f>VLOOKUP(A56,'[1]981800D'!$A$8:$M$306,3,FALSE)</f>
        <v>BLC</v>
      </c>
      <c r="D56" s="219">
        <f>VLOOKUP(A56,'[1]981800D'!$A$8:$M$306,4,FALSE)</f>
        <v>176442.74128582494</v>
      </c>
      <c r="E56" s="375">
        <f>VLOOKUP(A56,'[1]981800D'!$A$8:$O$304,5,FALSE)</f>
        <v>1.8280971359285572</v>
      </c>
      <c r="F56" s="375">
        <f>VLOOKUP(A56,'[1]981800D'!$A$8:$O$304,6,FALSE)</f>
        <v>1.1927495484729658</v>
      </c>
      <c r="G56" s="375">
        <f>VLOOKUP(A56,'[1]981800D'!$A$8:$O$304,7,FALSE)</f>
        <v>5.8216846582315185E-2</v>
      </c>
      <c r="H56" s="375">
        <f>VLOOKUP(A56,'[1]981800D'!$A$8:$O$304,8,FALSE)</f>
        <v>0.28119032212625161</v>
      </c>
      <c r="I56" s="375">
        <f>VLOOKUP(A56,'[1]981800D'!$A$8:$O$304,9,FALSE)</f>
        <v>6.0310216914856458E-3</v>
      </c>
      <c r="J56" s="375">
        <f>VLOOKUP(A56,'[1]981800D'!$A$8:$O$304,10,FALSE)</f>
        <v>0</v>
      </c>
      <c r="K56" s="375">
        <f>VLOOKUP(A56,'[1]981800D'!$A$8:$O$304,11,FALSE)</f>
        <v>3.366284874801575</v>
      </c>
      <c r="L56" s="375">
        <f>VLOOKUP(A56,'[1]981800D'!$A$8:$O$304,12,FALSE)</f>
        <v>3.2424297867444296</v>
      </c>
      <c r="M56" s="220">
        <f>VLOOKUP(A56,'[1]981800D'!$A$8:$O$304,13,FALSE)</f>
        <v>-0.12385508805714555</v>
      </c>
    </row>
    <row r="57" spans="1:13">
      <c r="A57" s="360" t="s">
        <v>506</v>
      </c>
      <c r="B57" s="359" t="s">
        <v>247</v>
      </c>
      <c r="C57" s="248" t="str">
        <f>VLOOKUP(A57,'[1]981800D'!$A$8:$M$306,3,FALSE)</f>
        <v>BLSC</v>
      </c>
      <c r="D57" s="219">
        <f>VLOOKUP(A57,'[1]981800D'!$A$8:$M$306,4,FALSE)</f>
        <v>1645107.2301770591</v>
      </c>
      <c r="E57" s="375">
        <f>VLOOKUP(A57,'[1]981800D'!$A$8:$O$304,5,FALSE)</f>
        <v>1.4458023320651849</v>
      </c>
      <c r="F57" s="375">
        <f>VLOOKUP(A57,'[1]981800D'!$A$8:$O$304,6,FALSE)</f>
        <v>1.5605347537188392</v>
      </c>
      <c r="G57" s="375">
        <f>VLOOKUP(A57,'[1]981800D'!$A$8:$O$304,7,FALSE)</f>
        <v>0.1751262023421456</v>
      </c>
      <c r="H57" s="375">
        <f>VLOOKUP(A57,'[1]981800D'!$A$8:$O$304,8,FALSE)</f>
        <v>0.21014113255325645</v>
      </c>
      <c r="I57" s="375">
        <f>VLOOKUP(A57,'[1]981800D'!$A$8:$O$304,9,FALSE)</f>
        <v>4.3688176481407187E-2</v>
      </c>
      <c r="J57" s="375">
        <f>VLOOKUP(A57,'[1]981800D'!$A$8:$O$304,10,FALSE)</f>
        <v>6.3792359339480869E-3</v>
      </c>
      <c r="K57" s="375">
        <f>VLOOKUP(A57,'[1]981800D'!$A$8:$O$304,11,FALSE)</f>
        <v>3.4416718330947815</v>
      </c>
      <c r="L57" s="375">
        <f>VLOOKUP(A57,'[1]981800D'!$A$8:$O$304,12,FALSE)</f>
        <v>3.3121164201640276</v>
      </c>
      <c r="M57" s="220">
        <f>VLOOKUP(A57,'[1]981800D'!$A$8:$O$304,13,FALSE)</f>
        <v>-0.12955541293075393</v>
      </c>
    </row>
    <row r="58" spans="1:13">
      <c r="A58" s="360" t="s">
        <v>338</v>
      </c>
      <c r="B58" s="359" t="s">
        <v>114</v>
      </c>
      <c r="C58" s="248" t="str">
        <f>VLOOKUP(A58,'[1]981800D'!$A$8:$M$306,3,FALSE)</f>
        <v>BLSC</v>
      </c>
      <c r="D58" s="219">
        <f>VLOOKUP(A58,'[1]981800D'!$A$8:$M$306,4,FALSE)</f>
        <v>754299.13548883772</v>
      </c>
      <c r="E58" s="375">
        <f>VLOOKUP(A58,'[1]981800D'!$A$8:$O$304,5,FALSE)</f>
        <v>1.1637682435246413</v>
      </c>
      <c r="F58" s="375">
        <f>VLOOKUP(A58,'[1]981800D'!$A$8:$O$304,6,FALSE)</f>
        <v>0.97051671619055313</v>
      </c>
      <c r="G58" s="375">
        <f>VLOOKUP(A58,'[1]981800D'!$A$8:$O$304,7,FALSE)</f>
        <v>0.58557528335724351</v>
      </c>
      <c r="H58" s="375">
        <f>VLOOKUP(A58,'[1]981800D'!$A$8:$O$304,8,FALSE)</f>
        <v>0.26862538993722401</v>
      </c>
      <c r="I58" s="375">
        <f>VLOOKUP(A58,'[1]981800D'!$A$8:$O$304,9,FALSE)</f>
        <v>0.24193604554741066</v>
      </c>
      <c r="J58" s="375">
        <f>VLOOKUP(A58,'[1]981800D'!$A$8:$O$304,10,FALSE)</f>
        <v>1.4961252729908506E-2</v>
      </c>
      <c r="K58" s="375">
        <f>VLOOKUP(A58,'[1]981800D'!$A$8:$O$304,11,FALSE)</f>
        <v>3.2453829312869806</v>
      </c>
      <c r="L58" s="375">
        <f>VLOOKUP(A58,'[1]981800D'!$A$8:$O$304,12,FALSE)</f>
        <v>3.1144775851791557</v>
      </c>
      <c r="M58" s="220">
        <f>VLOOKUP(A58,'[1]981800D'!$A$8:$O$304,13,FALSE)</f>
        <v>-0.13090534610782523</v>
      </c>
    </row>
    <row r="59" spans="1:13">
      <c r="A59" s="360" t="s">
        <v>376</v>
      </c>
      <c r="B59" s="359" t="s">
        <v>136</v>
      </c>
      <c r="C59" s="248" t="str">
        <f>VLOOKUP(A59,'[1]981800D'!$A$8:$M$306,3,FALSE)</f>
        <v>BLS</v>
      </c>
      <c r="D59" s="219">
        <f>VLOOKUP(A59,'[1]981800D'!$A$8:$M$306,4,FALSE)</f>
        <v>294983.02078521944</v>
      </c>
      <c r="E59" s="375">
        <f>VLOOKUP(A59,'[1]981800D'!$A$8:$O$304,5,FALSE)</f>
        <v>1.1047711123593222</v>
      </c>
      <c r="F59" s="375">
        <f>VLOOKUP(A59,'[1]981800D'!$A$8:$O$304,6,FALSE)</f>
        <v>1.5809589269192523</v>
      </c>
      <c r="G59" s="375">
        <f>VLOOKUP(A59,'[1]981800D'!$A$8:$O$304,7,FALSE)</f>
        <v>2.6575021094884639E-2</v>
      </c>
      <c r="H59" s="375">
        <f>VLOOKUP(A59,'[1]981800D'!$A$8:$O$304,8,FALSE)</f>
        <v>0.43331653971049411</v>
      </c>
      <c r="I59" s="375">
        <f>VLOOKUP(A59,'[1]981800D'!$A$8:$O$304,9,FALSE)</f>
        <v>0.15678421041621307</v>
      </c>
      <c r="J59" s="375">
        <f>VLOOKUP(A59,'[1]981800D'!$A$8:$O$304,10,FALSE)</f>
        <v>8.1357801327399351E-2</v>
      </c>
      <c r="K59" s="375">
        <f>VLOOKUP(A59,'[1]981800D'!$A$8:$O$304,11,FALSE)</f>
        <v>3.3837636118275665</v>
      </c>
      <c r="L59" s="375">
        <f>VLOOKUP(A59,'[1]981800D'!$A$8:$O$304,12,FALSE)</f>
        <v>3.2489378793697035</v>
      </c>
      <c r="M59" s="220">
        <f>VLOOKUP(A59,'[1]981800D'!$A$8:$O$304,13,FALSE)</f>
        <v>-0.13482573245786289</v>
      </c>
    </row>
    <row r="60" spans="1:13">
      <c r="A60" s="360" t="s">
        <v>315</v>
      </c>
      <c r="B60" s="359" t="s">
        <v>91</v>
      </c>
      <c r="C60" s="248" t="str">
        <f>VLOOKUP(A60,'[1]981800D'!$A$8:$M$306,3,FALSE)</f>
        <v>BLC</v>
      </c>
      <c r="D60" s="219">
        <f>VLOOKUP(A60,'[1]981800D'!$A$8:$M$306,4,FALSE)</f>
        <v>501315.16089299461</v>
      </c>
      <c r="E60" s="375">
        <f>VLOOKUP(A60,'[1]981800D'!$A$8:$O$304,5,FALSE)</f>
        <v>1.2596324612947172</v>
      </c>
      <c r="F60" s="375">
        <f>VLOOKUP(A60,'[1]981800D'!$A$8:$O$304,6,FALSE)</f>
        <v>1.2916078557181496</v>
      </c>
      <c r="G60" s="375">
        <f>VLOOKUP(A60,'[1]981800D'!$A$8:$O$304,7,FALSE)</f>
        <v>0.17300917021041962</v>
      </c>
      <c r="H60" s="375">
        <f>VLOOKUP(A60,'[1]981800D'!$A$8:$O$304,8,FALSE)</f>
        <v>0.25203701452980654</v>
      </c>
      <c r="I60" s="375">
        <f>VLOOKUP(A60,'[1]981800D'!$A$8:$O$304,9,FALSE)</f>
        <v>8.162232701502925E-2</v>
      </c>
      <c r="J60" s="375">
        <f>VLOOKUP(A60,'[1]981800D'!$A$8:$O$304,10,FALSE)</f>
        <v>5.0148732695850351E-2</v>
      </c>
      <c r="K60" s="375">
        <f>VLOOKUP(A60,'[1]981800D'!$A$8:$O$304,11,FALSE)</f>
        <v>3.1080575614639727</v>
      </c>
      <c r="L60" s="375">
        <f>VLOOKUP(A60,'[1]981800D'!$A$8:$O$304,12,FALSE)</f>
        <v>2.9621122117169763</v>
      </c>
      <c r="M60" s="220">
        <f>VLOOKUP(A60,'[1]981800D'!$A$8:$O$304,13,FALSE)</f>
        <v>-0.14594534974699652</v>
      </c>
    </row>
    <row r="61" spans="1:13">
      <c r="A61" s="360" t="s">
        <v>396</v>
      </c>
      <c r="B61" s="359" t="s">
        <v>156</v>
      </c>
      <c r="C61" s="248" t="str">
        <f>VLOOKUP(A61,'[1]981800D'!$A$8:$M$306,3,FALSE)</f>
        <v>BLS</v>
      </c>
      <c r="D61" s="219">
        <f>VLOOKUP(A61,'[1]981800D'!$A$8:$M$306,4,FALSE)</f>
        <v>4122595.1239414932</v>
      </c>
      <c r="E61" s="375">
        <f>VLOOKUP(A61,'[1]981800D'!$A$8:$O$304,5,FALSE)</f>
        <v>1.2790504018153446</v>
      </c>
      <c r="F61" s="375">
        <f>VLOOKUP(A61,'[1]981800D'!$A$8:$O$304,6,FALSE)</f>
        <v>1.6842980115684709</v>
      </c>
      <c r="G61" s="375">
        <f>VLOOKUP(A61,'[1]981800D'!$A$8:$O$304,7,FALSE)</f>
        <v>0.15766469647383252</v>
      </c>
      <c r="H61" s="375">
        <f>VLOOKUP(A61,'[1]981800D'!$A$8:$O$304,8,FALSE)</f>
        <v>0.33600828274525701</v>
      </c>
      <c r="I61" s="375">
        <f>VLOOKUP(A61,'[1]981800D'!$A$8:$O$304,9,FALSE)</f>
        <v>7.8084621930594011E-2</v>
      </c>
      <c r="J61" s="375">
        <f>VLOOKUP(A61,'[1]981800D'!$A$8:$O$304,10,FALSE)</f>
        <v>2.0114975320626258E-3</v>
      </c>
      <c r="K61" s="375">
        <f>VLOOKUP(A61,'[1]981800D'!$A$8:$O$304,11,FALSE)</f>
        <v>3.5371175120655609</v>
      </c>
      <c r="L61" s="375">
        <f>VLOOKUP(A61,'[1]981800D'!$A$8:$O$304,12,FALSE)</f>
        <v>3.3852415821656274</v>
      </c>
      <c r="M61" s="220">
        <f>VLOOKUP(A61,'[1]981800D'!$A$8:$O$304,13,FALSE)</f>
        <v>-0.1518759298999337</v>
      </c>
    </row>
    <row r="62" spans="1:13">
      <c r="A62" s="360" t="s">
        <v>518</v>
      </c>
      <c r="B62" s="359" t="s">
        <v>47</v>
      </c>
      <c r="C62" s="248" t="str">
        <f>VLOOKUP(A62,'[1]981800D'!$A$8:$M$306,3,FALSE)</f>
        <v>BLS</v>
      </c>
      <c r="D62" s="219">
        <f>VLOOKUP(A62,'[1]981800D'!$A$8:$M$306,4,FALSE)</f>
        <v>4151869.7043879903</v>
      </c>
      <c r="E62" s="375">
        <f>VLOOKUP(A62,'[1]981800D'!$A$8:$O$304,5,FALSE)</f>
        <v>1.3987443191694939</v>
      </c>
      <c r="F62" s="375">
        <f>VLOOKUP(A62,'[1]981800D'!$A$8:$O$304,6,FALSE)</f>
        <v>1.6230081260897222</v>
      </c>
      <c r="G62" s="375">
        <f>VLOOKUP(A62,'[1]981800D'!$A$8:$O$304,7,FALSE)</f>
        <v>0.12654155742223727</v>
      </c>
      <c r="H62" s="375">
        <f>VLOOKUP(A62,'[1]981800D'!$A$8:$O$304,8,FALSE)</f>
        <v>0.27896606373865307</v>
      </c>
      <c r="I62" s="375">
        <f>VLOOKUP(A62,'[1]981800D'!$A$8:$O$304,9,FALSE)</f>
        <v>2.9570620943736036E-2</v>
      </c>
      <c r="J62" s="375">
        <f>VLOOKUP(A62,'[1]981800D'!$A$8:$O$304,10,FALSE)</f>
        <v>1.8662631547020966E-2</v>
      </c>
      <c r="K62" s="375">
        <f>VLOOKUP(A62,'[1]981800D'!$A$8:$O$304,11,FALSE)</f>
        <v>3.4754933189108637</v>
      </c>
      <c r="L62" s="375">
        <f>VLOOKUP(A62,'[1]981800D'!$A$8:$O$304,12,FALSE)</f>
        <v>3.3211485045946487</v>
      </c>
      <c r="M62" s="220">
        <f>VLOOKUP(A62,'[1]981800D'!$A$8:$O$304,13,FALSE)</f>
        <v>-0.15434481431621502</v>
      </c>
    </row>
    <row r="63" spans="1:13">
      <c r="A63" s="360" t="s">
        <v>460</v>
      </c>
      <c r="B63" s="359" t="s">
        <v>218</v>
      </c>
      <c r="C63" s="248" t="str">
        <f>VLOOKUP(A63,'[1]981800D'!$A$8:$M$306,3,FALSE)</f>
        <v>BLSC</v>
      </c>
      <c r="D63" s="219">
        <f>VLOOKUP(A63,'[1]981800D'!$A$8:$M$306,4,FALSE)</f>
        <v>214239.18244803697</v>
      </c>
      <c r="E63" s="375">
        <f>VLOOKUP(A63,'[1]981800D'!$A$8:$O$304,5,FALSE)</f>
        <v>1.297999772135277</v>
      </c>
      <c r="F63" s="375">
        <f>VLOOKUP(A63,'[1]981800D'!$A$8:$O$304,6,FALSE)</f>
        <v>1.2781393061300355</v>
      </c>
      <c r="G63" s="375">
        <f>VLOOKUP(A63,'[1]981800D'!$A$8:$O$304,7,FALSE)</f>
        <v>0.10142645127611251</v>
      </c>
      <c r="H63" s="375">
        <f>VLOOKUP(A63,'[1]981800D'!$A$8:$O$304,8,FALSE)</f>
        <v>0.21926757592250334</v>
      </c>
      <c r="I63" s="375">
        <f>VLOOKUP(A63,'[1]981800D'!$A$8:$O$304,9,FALSE)</f>
        <v>0.28281161880691802</v>
      </c>
      <c r="J63" s="375">
        <f>VLOOKUP(A63,'[1]981800D'!$A$8:$O$304,10,FALSE)</f>
        <v>0.22035362280870466</v>
      </c>
      <c r="K63" s="375">
        <f>VLOOKUP(A63,'[1]981800D'!$A$8:$O$304,11,FALSE)</f>
        <v>3.399998347079551</v>
      </c>
      <c r="L63" s="375">
        <f>VLOOKUP(A63,'[1]981800D'!$A$8:$O$304,12,FALSE)</f>
        <v>3.2276661631105661</v>
      </c>
      <c r="M63" s="220">
        <f>VLOOKUP(A63,'[1]981800D'!$A$8:$O$304,13,FALSE)</f>
        <v>-0.17233218396898484</v>
      </c>
    </row>
    <row r="64" spans="1:13">
      <c r="A64" s="360" t="s">
        <v>511</v>
      </c>
      <c r="B64" s="359" t="s">
        <v>252</v>
      </c>
      <c r="C64" s="248" t="str">
        <f>VLOOKUP(A64,'[1]981800D'!$A$8:$M$306,3,FALSE)</f>
        <v>BLC</v>
      </c>
      <c r="D64" s="219">
        <f>VLOOKUP(A64,'[1]981800D'!$A$8:$M$306,4,FALSE)</f>
        <v>441568.85282726568</v>
      </c>
      <c r="E64" s="375">
        <f>VLOOKUP(A64,'[1]981800D'!$A$8:$O$304,5,FALSE)</f>
        <v>1.4513421313497774</v>
      </c>
      <c r="F64" s="375">
        <f>VLOOKUP(A64,'[1]981800D'!$A$8:$O$304,6,FALSE)</f>
        <v>1.6162525174283122</v>
      </c>
      <c r="G64" s="375">
        <f>VLOOKUP(A64,'[1]981800D'!$A$8:$O$304,7,FALSE)</f>
        <v>0.18066670574522462</v>
      </c>
      <c r="H64" s="375">
        <f>VLOOKUP(A64,'[1]981800D'!$A$8:$O$304,8,FALSE)</f>
        <v>0.25359408435405295</v>
      </c>
      <c r="I64" s="375">
        <f>VLOOKUP(A64,'[1]981800D'!$A$8:$O$304,9,FALSE)</f>
        <v>-6.4719193432737937E-2</v>
      </c>
      <c r="J64" s="375">
        <f>VLOOKUP(A64,'[1]981800D'!$A$8:$O$304,10,FALSE)</f>
        <v>1.6613988855934562E-2</v>
      </c>
      <c r="K64" s="375">
        <f>VLOOKUP(A64,'[1]981800D'!$A$8:$O$304,11,FALSE)</f>
        <v>3.4537502343005642</v>
      </c>
      <c r="L64" s="375">
        <f>VLOOKUP(A64,'[1]981800D'!$A$8:$O$304,12,FALSE)</f>
        <v>3.2813643234179932</v>
      </c>
      <c r="M64" s="220">
        <f>VLOOKUP(A64,'[1]981800D'!$A$8:$O$304,13,FALSE)</f>
        <v>-0.17238591088257091</v>
      </c>
    </row>
    <row r="65" spans="1:13">
      <c r="A65" s="360" t="s">
        <v>478</v>
      </c>
      <c r="B65" s="359" t="s">
        <v>235</v>
      </c>
      <c r="C65" s="248" t="str">
        <f>VLOOKUP(A65,'[1]981800D'!$A$8:$M$306,3,FALSE)</f>
        <v>BLS</v>
      </c>
      <c r="D65" s="219">
        <f>VLOOKUP(A65,'[1]981800D'!$A$8:$M$306,4,FALSE)</f>
        <v>3859058.3056197073</v>
      </c>
      <c r="E65" s="375">
        <f>VLOOKUP(A65,'[1]981800D'!$A$8:$O$304,5,FALSE)</f>
        <v>1.2869716095627193</v>
      </c>
      <c r="F65" s="375">
        <f>VLOOKUP(A65,'[1]981800D'!$A$8:$O$304,6,FALSE)</f>
        <v>1.6177083561628574</v>
      </c>
      <c r="G65" s="375">
        <f>VLOOKUP(A65,'[1]981800D'!$A$8:$O$304,7,FALSE)</f>
        <v>0.1003239173931742</v>
      </c>
      <c r="H65" s="375">
        <f>VLOOKUP(A65,'[1]981800D'!$A$8:$O$304,8,FALSE)</f>
        <v>0.31298318695073168</v>
      </c>
      <c r="I65" s="375">
        <f>VLOOKUP(A65,'[1]981800D'!$A$8:$O$304,9,FALSE)</f>
        <v>0.14164203987671797</v>
      </c>
      <c r="J65" s="375">
        <f>VLOOKUP(A65,'[1]981800D'!$A$8:$O$304,10,FALSE)</f>
        <v>2.7198205335903897E-3</v>
      </c>
      <c r="K65" s="375">
        <f>VLOOKUP(A65,'[1]981800D'!$A$8:$O$304,11,FALSE)</f>
        <v>3.4623489304797905</v>
      </c>
      <c r="L65" s="375">
        <f>VLOOKUP(A65,'[1]981800D'!$A$8:$O$304,12,FALSE)</f>
        <v>3.2889567285150951</v>
      </c>
      <c r="M65" s="220">
        <f>VLOOKUP(A65,'[1]981800D'!$A$8:$O$304,13,FALSE)</f>
        <v>-0.17339220196469537</v>
      </c>
    </row>
    <row r="66" spans="1:13">
      <c r="A66" s="360" t="s">
        <v>462</v>
      </c>
      <c r="B66" s="359" t="s">
        <v>220</v>
      </c>
      <c r="C66" s="248" t="str">
        <f>VLOOKUP(A66,'[1]981800D'!$A$8:$M$306,3,FALSE)</f>
        <v>BLSC</v>
      </c>
      <c r="D66" s="219">
        <f>VLOOKUP(A66,'[1]981800D'!$A$8:$M$306,4,FALSE)</f>
        <v>158998.66666666666</v>
      </c>
      <c r="E66" s="375">
        <f>VLOOKUP(A66,'[1]981800D'!$A$8:$O$304,5,FALSE)</f>
        <v>1.4205641137451888</v>
      </c>
      <c r="F66" s="375">
        <f>VLOOKUP(A66,'[1]981800D'!$A$8:$O$304,6,FALSE)</f>
        <v>1.1537059010977033</v>
      </c>
      <c r="G66" s="375">
        <f>VLOOKUP(A66,'[1]981800D'!$A$8:$O$304,7,FALSE)</f>
        <v>8.9760689817105388E-2</v>
      </c>
      <c r="H66" s="375">
        <f>VLOOKUP(A66,'[1]981800D'!$A$8:$O$304,8,FALSE)</f>
        <v>0.3077082862749374</v>
      </c>
      <c r="I66" s="375">
        <f>VLOOKUP(A66,'[1]981800D'!$A$8:$O$304,9,FALSE)</f>
        <v>0.25535604072151552</v>
      </c>
      <c r="J66" s="375">
        <f>VLOOKUP(A66,'[1]981800D'!$A$8:$O$304,10,FALSE)</f>
        <v>0</v>
      </c>
      <c r="K66" s="375">
        <f>VLOOKUP(A66,'[1]981800D'!$A$8:$O$304,11,FALSE)</f>
        <v>3.2270950316564506</v>
      </c>
      <c r="L66" s="375">
        <f>VLOOKUP(A66,'[1]981800D'!$A$8:$O$304,12,FALSE)</f>
        <v>3.0524389303054957</v>
      </c>
      <c r="M66" s="220">
        <f>VLOOKUP(A66,'[1]981800D'!$A$8:$O$304,13,FALSE)</f>
        <v>-0.17465610135095488</v>
      </c>
    </row>
    <row r="67" spans="1:13">
      <c r="A67" s="360" t="s">
        <v>553</v>
      </c>
      <c r="B67" s="359" t="s">
        <v>259</v>
      </c>
      <c r="C67" s="248" t="str">
        <f>VLOOKUP(A67,'[1]981800D'!$A$8:$M$306,3,FALSE)</f>
        <v>BL</v>
      </c>
      <c r="D67" s="219">
        <f>VLOOKUP(A67,'[1]981800D'!$A$8:$M$306,4,FALSE)</f>
        <v>136309.45881447269</v>
      </c>
      <c r="E67" s="375">
        <f>VLOOKUP(A67,'[1]981800D'!$A$8:$O$304,5,FALSE)</f>
        <v>1.6402786860471399</v>
      </c>
      <c r="F67" s="375">
        <f>VLOOKUP(A67,'[1]981800D'!$A$8:$O$304,6,FALSE)</f>
        <v>1.3196737157091609</v>
      </c>
      <c r="G67" s="375">
        <f>VLOOKUP(A67,'[1]981800D'!$A$8:$O$304,7,FALSE)</f>
        <v>0.12673287789596765</v>
      </c>
      <c r="H67" s="375">
        <f>VLOOKUP(A67,'[1]981800D'!$A$8:$O$304,8,FALSE)</f>
        <v>0.23833859423665035</v>
      </c>
      <c r="I67" s="375">
        <f>VLOOKUP(A67,'[1]981800D'!$A$8:$O$304,9,FALSE)</f>
        <v>1.132181151199863E-2</v>
      </c>
      <c r="J67" s="375">
        <f>VLOOKUP(A67,'[1]981800D'!$A$8:$O$304,10,FALSE)</f>
        <v>0</v>
      </c>
      <c r="K67" s="375">
        <f>VLOOKUP(A67,'[1]981800D'!$A$8:$O$304,11,FALSE)</f>
        <v>3.3363456854009179</v>
      </c>
      <c r="L67" s="375">
        <f>VLOOKUP(A67,'[1]981800D'!$A$8:$O$304,12,FALSE)</f>
        <v>3.1567830563077024</v>
      </c>
      <c r="M67" s="220">
        <f>VLOOKUP(A67,'[1]981800D'!$A$8:$O$304,13,FALSE)</f>
        <v>-0.17956262909321546</v>
      </c>
    </row>
    <row r="68" spans="1:13">
      <c r="A68" s="360" t="s">
        <v>362</v>
      </c>
      <c r="B68" s="359" t="s">
        <v>123</v>
      </c>
      <c r="C68" s="248" t="str">
        <f>VLOOKUP(A68,'[1]981800D'!$A$8:$M$306,3,FALSE)</f>
        <v>BLS</v>
      </c>
      <c r="D68" s="219">
        <f>VLOOKUP(A68,'[1]981800D'!$A$8:$M$306,4,FALSE)</f>
        <v>308162.05542725173</v>
      </c>
      <c r="E68" s="375">
        <f>VLOOKUP(A68,'[1]981800D'!$A$8:$O$304,5,FALSE)</f>
        <v>1.4353307365721988</v>
      </c>
      <c r="F68" s="375">
        <f>VLOOKUP(A68,'[1]981800D'!$A$8:$O$304,6,FALSE)</f>
        <v>1.4748001319302244</v>
      </c>
      <c r="G68" s="375">
        <f>VLOOKUP(A68,'[1]981800D'!$A$8:$O$304,7,FALSE)</f>
        <v>0.14595830086101633</v>
      </c>
      <c r="H68" s="375">
        <f>VLOOKUP(A68,'[1]981800D'!$A$8:$O$304,8,FALSE)</f>
        <v>0.29776065301674226</v>
      </c>
      <c r="I68" s="375">
        <f>VLOOKUP(A68,'[1]981800D'!$A$8:$O$304,9,FALSE)</f>
        <v>3.2548913220654049E-2</v>
      </c>
      <c r="J68" s="375">
        <f>VLOOKUP(A68,'[1]981800D'!$A$8:$O$304,10,FALSE)</f>
        <v>2.4699406906042134E-2</v>
      </c>
      <c r="K68" s="375">
        <f>VLOOKUP(A68,'[1]981800D'!$A$8:$O$304,11,FALSE)</f>
        <v>3.4110981425068783</v>
      </c>
      <c r="L68" s="375">
        <f>VLOOKUP(A68,'[1]981800D'!$A$8:$O$304,12,FALSE)</f>
        <v>3.228617873217932</v>
      </c>
      <c r="M68" s="220">
        <f>VLOOKUP(A68,'[1]981800D'!$A$8:$O$304,13,FALSE)</f>
        <v>-0.1824802692889459</v>
      </c>
    </row>
    <row r="69" spans="1:13">
      <c r="A69" s="360" t="s">
        <v>418</v>
      </c>
      <c r="B69" s="359" t="s">
        <v>178</v>
      </c>
      <c r="C69" s="248" t="str">
        <f>VLOOKUP(A69,'[1]981800D'!$A$8:$M$306,3,FALSE)</f>
        <v>BL</v>
      </c>
      <c r="D69" s="219">
        <f>VLOOKUP(A69,'[1]981800D'!$A$8:$M$306,4,FALSE)</f>
        <v>1060629.6356829333</v>
      </c>
      <c r="E69" s="375">
        <f>VLOOKUP(A69,'[1]981800D'!$A$8:$O$304,5,FALSE)</f>
        <v>1.3893681689950179</v>
      </c>
      <c r="F69" s="375">
        <f>VLOOKUP(A69,'[1]981800D'!$A$8:$O$304,6,FALSE)</f>
        <v>1.6701956224316714</v>
      </c>
      <c r="G69" s="375">
        <f>VLOOKUP(A69,'[1]981800D'!$A$8:$O$304,7,FALSE)</f>
        <v>6.6163059644658018E-2</v>
      </c>
      <c r="H69" s="375">
        <f>VLOOKUP(A69,'[1]981800D'!$A$8:$O$304,8,FALSE)</f>
        <v>0.29880636051204695</v>
      </c>
      <c r="I69" s="375">
        <f>VLOOKUP(A69,'[1]981800D'!$A$8:$O$304,9,FALSE)</f>
        <v>8.7855973064372123E-2</v>
      </c>
      <c r="J69" s="375">
        <f>VLOOKUP(A69,'[1]981800D'!$A$8:$O$304,10,FALSE)</f>
        <v>0</v>
      </c>
      <c r="K69" s="375">
        <f>VLOOKUP(A69,'[1]981800D'!$A$8:$O$304,11,FALSE)</f>
        <v>3.5123891846477666</v>
      </c>
      <c r="L69" s="375">
        <f>VLOOKUP(A69,'[1]981800D'!$A$8:$O$304,12,FALSE)</f>
        <v>3.3273270906933101</v>
      </c>
      <c r="M69" s="220">
        <f>VLOOKUP(A69,'[1]981800D'!$A$8:$O$304,13,FALSE)</f>
        <v>-0.18506209395445675</v>
      </c>
    </row>
    <row r="70" spans="1:13">
      <c r="A70" s="360" t="s">
        <v>548</v>
      </c>
      <c r="B70" s="359" t="s">
        <v>254</v>
      </c>
      <c r="C70" s="248" t="str">
        <f>VLOOKUP(A70,'[1]981800D'!$A$8:$M$306,3,FALSE)</f>
        <v>BLC</v>
      </c>
      <c r="D70" s="219">
        <f>VLOOKUP(A70,'[1]981800D'!$A$8:$M$306,4,FALSE)</f>
        <v>299613.24557351804</v>
      </c>
      <c r="E70" s="375">
        <f>VLOOKUP(A70,'[1]981800D'!$A$8:$O$304,5,FALSE)</f>
        <v>1.4005360116732066</v>
      </c>
      <c r="F70" s="375">
        <f>VLOOKUP(A70,'[1]981800D'!$A$8:$O$304,6,FALSE)</f>
        <v>1.3479735824993744</v>
      </c>
      <c r="G70" s="375">
        <f>VLOOKUP(A70,'[1]981800D'!$A$8:$O$304,7,FALSE)</f>
        <v>2.0428502712835292E-2</v>
      </c>
      <c r="H70" s="375">
        <f>VLOOKUP(A70,'[1]981800D'!$A$8:$O$304,8,FALSE)</f>
        <v>0.3137535247150261</v>
      </c>
      <c r="I70" s="375">
        <f>VLOOKUP(A70,'[1]981800D'!$A$8:$O$304,9,FALSE)</f>
        <v>0.16210291339767419</v>
      </c>
      <c r="J70" s="375">
        <f>VLOOKUP(A70,'[1]981800D'!$A$8:$O$304,10,FALSE)</f>
        <v>0</v>
      </c>
      <c r="K70" s="375">
        <f>VLOOKUP(A70,'[1]981800D'!$A$8:$O$304,11,FALSE)</f>
        <v>3.2447945349981162</v>
      </c>
      <c r="L70" s="375">
        <f>VLOOKUP(A70,'[1]981800D'!$A$8:$O$304,12,FALSE)</f>
        <v>3.0585545984319342</v>
      </c>
      <c r="M70" s="220">
        <f>VLOOKUP(A70,'[1]981800D'!$A$8:$O$304,13,FALSE)</f>
        <v>-0.18623993656618215</v>
      </c>
    </row>
    <row r="71" spans="1:13">
      <c r="A71" s="360" t="s">
        <v>453</v>
      </c>
      <c r="B71" s="359" t="s">
        <v>211</v>
      </c>
      <c r="C71" s="248" t="str">
        <f>VLOOKUP(A71,'[1]981800D'!$A$8:$M$306,3,FALSE)</f>
        <v>BL</v>
      </c>
      <c r="D71" s="219">
        <f>VLOOKUP(A71,'[1]981800D'!$A$8:$M$306,4,FALSE)</f>
        <v>25767.699715982442</v>
      </c>
      <c r="E71" s="375">
        <f>VLOOKUP(A71,'[1]981800D'!$A$8:$O$304,5,FALSE)</f>
        <v>1.5521397113764492</v>
      </c>
      <c r="F71" s="375">
        <f>VLOOKUP(A71,'[1]981800D'!$A$8:$O$304,6,FALSE)</f>
        <v>1.4875821444094524</v>
      </c>
      <c r="G71" s="375">
        <f>VLOOKUP(A71,'[1]981800D'!$A$8:$O$304,7,FALSE)</f>
        <v>6.5197903519419642E-4</v>
      </c>
      <c r="H71" s="375">
        <f>VLOOKUP(A71,'[1]981800D'!$A$8:$O$304,8,FALSE)</f>
        <v>0.31365502563610781</v>
      </c>
      <c r="I71" s="375">
        <f>VLOOKUP(A71,'[1]981800D'!$A$8:$O$304,9,FALSE)</f>
        <v>8.9259034580157839E-3</v>
      </c>
      <c r="J71" s="375">
        <f>VLOOKUP(A71,'[1]981800D'!$A$8:$O$304,10,FALSE)</f>
        <v>0</v>
      </c>
      <c r="K71" s="375">
        <f>VLOOKUP(A71,'[1]981800D'!$A$8:$O$304,11,FALSE)</f>
        <v>3.3629547639152193</v>
      </c>
      <c r="L71" s="375">
        <f>VLOOKUP(A71,'[1]981800D'!$A$8:$O$304,12,FALSE)</f>
        <v>3.1741350955463656</v>
      </c>
      <c r="M71" s="220">
        <f>VLOOKUP(A71,'[1]981800D'!$A$8:$O$304,13,FALSE)</f>
        <v>-0.18881966836885372</v>
      </c>
    </row>
    <row r="72" spans="1:13">
      <c r="A72" s="360" t="s">
        <v>508</v>
      </c>
      <c r="B72" s="359" t="s">
        <v>249</v>
      </c>
      <c r="C72" s="248" t="str">
        <f>VLOOKUP(A72,'[1]981800D'!$A$8:$M$306,3,FALSE)</f>
        <v>BL</v>
      </c>
      <c r="D72" s="219">
        <f>VLOOKUP(A72,'[1]981800D'!$A$8:$M$306,4,FALSE)</f>
        <v>479665.97536566586</v>
      </c>
      <c r="E72" s="375">
        <f>VLOOKUP(A72,'[1]981800D'!$A$8:$O$304,5,FALSE)</f>
        <v>1.2131070711800374</v>
      </c>
      <c r="F72" s="375">
        <f>VLOOKUP(A72,'[1]981800D'!$A$8:$O$304,6,FALSE)</f>
        <v>1.8103536153701079</v>
      </c>
      <c r="G72" s="375">
        <f>VLOOKUP(A72,'[1]981800D'!$A$8:$O$304,7,FALSE)</f>
        <v>0.12550769902919567</v>
      </c>
      <c r="H72" s="375">
        <f>VLOOKUP(A72,'[1]981800D'!$A$8:$O$304,8,FALSE)</f>
        <v>0.30229093644607408</v>
      </c>
      <c r="I72" s="375">
        <f>VLOOKUP(A72,'[1]981800D'!$A$8:$O$304,9,FALSE)</f>
        <v>0.14031269965340296</v>
      </c>
      <c r="J72" s="375">
        <f>VLOOKUP(A72,'[1]981800D'!$A$8:$O$304,10,FALSE)</f>
        <v>0</v>
      </c>
      <c r="K72" s="375">
        <f>VLOOKUP(A72,'[1]981800D'!$A$8:$O$304,11,FALSE)</f>
        <v>3.5915720216788181</v>
      </c>
      <c r="L72" s="375">
        <f>VLOOKUP(A72,'[1]981800D'!$A$8:$O$304,12,FALSE)</f>
        <v>3.3991076993882303</v>
      </c>
      <c r="M72" s="220">
        <f>VLOOKUP(A72,'[1]981800D'!$A$8:$O$304,13,FALSE)</f>
        <v>-0.19246432229058758</v>
      </c>
    </row>
    <row r="73" spans="1:13">
      <c r="A73" s="360" t="s">
        <v>541</v>
      </c>
      <c r="B73" s="359" t="s">
        <v>66</v>
      </c>
      <c r="C73" s="248" t="str">
        <f>VLOOKUP(A73,'[1]981800D'!$A$8:$M$306,3,FALSE)</f>
        <v>BLS</v>
      </c>
      <c r="D73" s="219">
        <f>VLOOKUP(A73,'[1]981800D'!$A$8:$M$306,4,FALSE)</f>
        <v>94990.856043110092</v>
      </c>
      <c r="E73" s="375">
        <f>VLOOKUP(A73,'[1]981800D'!$A$8:$O$304,5,FALSE)</f>
        <v>1.3557726013286218</v>
      </c>
      <c r="F73" s="375">
        <f>VLOOKUP(A73,'[1]981800D'!$A$8:$O$304,6,FALSE)</f>
        <v>1.5017872871390674</v>
      </c>
      <c r="G73" s="375">
        <f>VLOOKUP(A73,'[1]981800D'!$A$8:$O$304,7,FALSE)</f>
        <v>0.1046175433505929</v>
      </c>
      <c r="H73" s="375">
        <f>VLOOKUP(A73,'[1]981800D'!$A$8:$O$304,8,FALSE)</f>
        <v>0.28252998351567765</v>
      </c>
      <c r="I73" s="375">
        <f>VLOOKUP(A73,'[1]981800D'!$A$8:$O$304,9,FALSE)</f>
        <v>2.8606648189029533E-2</v>
      </c>
      <c r="J73" s="375">
        <f>VLOOKUP(A73,'[1]981800D'!$A$8:$O$304,10,FALSE)</f>
        <v>0</v>
      </c>
      <c r="K73" s="375">
        <f>VLOOKUP(A73,'[1]981800D'!$A$8:$O$304,11,FALSE)</f>
        <v>3.2733140635229896</v>
      </c>
      <c r="L73" s="375">
        <f>VLOOKUP(A73,'[1]981800D'!$A$8:$O$304,12,FALSE)</f>
        <v>3.0743629667624419</v>
      </c>
      <c r="M73" s="220">
        <f>VLOOKUP(A73,'[1]981800D'!$A$8:$O$304,13,FALSE)</f>
        <v>-0.19895109676054745</v>
      </c>
    </row>
    <row r="74" spans="1:13">
      <c r="A74" s="360" t="s">
        <v>412</v>
      </c>
      <c r="B74" s="359" t="s">
        <v>172</v>
      </c>
      <c r="C74" s="248" t="str">
        <f>VLOOKUP(A74,'[1]981800D'!$A$8:$M$306,3,FALSE)</f>
        <v>BLC</v>
      </c>
      <c r="D74" s="219">
        <f>VLOOKUP(A74,'[1]981800D'!$A$8:$M$306,4,FALSE)</f>
        <v>2032139.9189258972</v>
      </c>
      <c r="E74" s="375">
        <f>VLOOKUP(A74,'[1]981800D'!$A$8:$O$304,5,FALSE)</f>
        <v>1.4501210127496029</v>
      </c>
      <c r="F74" s="375">
        <f>VLOOKUP(A74,'[1]981800D'!$A$8:$O$304,6,FALSE)</f>
        <v>1.4317148878876389</v>
      </c>
      <c r="G74" s="375">
        <f>VLOOKUP(A74,'[1]981800D'!$A$8:$O$304,7,FALSE)</f>
        <v>0.49242590676162351</v>
      </c>
      <c r="H74" s="375">
        <f>VLOOKUP(A74,'[1]981800D'!$A$8:$O$304,8,FALSE)</f>
        <v>0.26190558181164769</v>
      </c>
      <c r="I74" s="375">
        <f>VLOOKUP(A74,'[1]981800D'!$A$8:$O$304,9,FALSE)</f>
        <v>0.34344000025677779</v>
      </c>
      <c r="J74" s="375">
        <f>VLOOKUP(A74,'[1]981800D'!$A$8:$O$304,10,FALSE)</f>
        <v>0</v>
      </c>
      <c r="K74" s="375">
        <f>VLOOKUP(A74,'[1]981800D'!$A$8:$O$304,11,FALSE)</f>
        <v>3.979607389467291</v>
      </c>
      <c r="L74" s="375">
        <f>VLOOKUP(A74,'[1]981800D'!$A$8:$O$304,12,FALSE)</f>
        <v>3.7792966116522884</v>
      </c>
      <c r="M74" s="220">
        <f>VLOOKUP(A74,'[1]981800D'!$A$8:$O$304,13,FALSE)</f>
        <v>-0.20031077781500234</v>
      </c>
    </row>
    <row r="75" spans="1:13">
      <c r="A75" s="360" t="s">
        <v>521</v>
      </c>
      <c r="B75" s="359" t="s">
        <v>50</v>
      </c>
      <c r="C75" s="248" t="str">
        <f>VLOOKUP(A75,'[1]981800D'!$A$8:$M$306,3,FALSE)</f>
        <v>BL</v>
      </c>
      <c r="D75" s="219">
        <f>VLOOKUP(A75,'[1]981800D'!$A$8:$M$306,4,FALSE)</f>
        <v>937945.02891815139</v>
      </c>
      <c r="E75" s="375">
        <f>VLOOKUP(A75,'[1]981800D'!$A$8:$O$304,5,FALSE)</f>
        <v>1.4388009211365207</v>
      </c>
      <c r="F75" s="375">
        <f>VLOOKUP(A75,'[1]981800D'!$A$8:$O$304,6,FALSE)</f>
        <v>1.5364579865975412</v>
      </c>
      <c r="G75" s="375">
        <f>VLOOKUP(A75,'[1]981800D'!$A$8:$O$304,7,FALSE)</f>
        <v>0.13840084682387674</v>
      </c>
      <c r="H75" s="375">
        <f>VLOOKUP(A75,'[1]981800D'!$A$8:$O$304,8,FALSE)</f>
        <v>0.31883619872696195</v>
      </c>
      <c r="I75" s="375">
        <f>VLOOKUP(A75,'[1]981800D'!$A$8:$O$304,9,FALSE)</f>
        <v>3.6553934839247508E-2</v>
      </c>
      <c r="J75" s="375">
        <f>VLOOKUP(A75,'[1]981800D'!$A$8:$O$304,10,FALSE)</f>
        <v>0</v>
      </c>
      <c r="K75" s="375">
        <f>VLOOKUP(A75,'[1]981800D'!$A$8:$O$304,11,FALSE)</f>
        <v>3.4690498881241476</v>
      </c>
      <c r="L75" s="375">
        <f>VLOOKUP(A75,'[1]981800D'!$A$8:$O$304,12,FALSE)</f>
        <v>3.2682327487099463</v>
      </c>
      <c r="M75" s="220">
        <f>VLOOKUP(A75,'[1]981800D'!$A$8:$O$304,13,FALSE)</f>
        <v>-0.20081713941420132</v>
      </c>
    </row>
    <row r="76" spans="1:13">
      <c r="A76" s="360" t="s">
        <v>485</v>
      </c>
      <c r="B76" s="359" t="s">
        <v>242</v>
      </c>
      <c r="C76" s="248" t="str">
        <f>VLOOKUP(A76,'[1]981800D'!$A$8:$M$306,3,FALSE)</f>
        <v>BLSC</v>
      </c>
      <c r="D76" s="219">
        <f>VLOOKUP(A76,'[1]981800D'!$A$8:$M$306,4,FALSE)</f>
        <v>770012.85876581457</v>
      </c>
      <c r="E76" s="375">
        <f>VLOOKUP(A76,'[1]981800D'!$A$8:$O$304,5,FALSE)</f>
        <v>1.4964584499547682</v>
      </c>
      <c r="F76" s="375">
        <f>VLOOKUP(A76,'[1]981800D'!$A$8:$O$304,6,FALSE)</f>
        <v>1.3959027884097677</v>
      </c>
      <c r="G76" s="375">
        <f>VLOOKUP(A76,'[1]981800D'!$A$8:$O$304,7,FALSE)</f>
        <v>9.8896442225356124E-2</v>
      </c>
      <c r="H76" s="375">
        <f>VLOOKUP(A76,'[1]981800D'!$A$8:$O$304,8,FALSE)</f>
        <v>0.27556925603821114</v>
      </c>
      <c r="I76" s="375">
        <f>VLOOKUP(A76,'[1]981800D'!$A$8:$O$304,9,FALSE)</f>
        <v>4.2975635649536055E-2</v>
      </c>
      <c r="J76" s="375">
        <f>VLOOKUP(A76,'[1]981800D'!$A$8:$O$304,10,FALSE)</f>
        <v>0</v>
      </c>
      <c r="K76" s="375">
        <f>VLOOKUP(A76,'[1]981800D'!$A$8:$O$304,11,FALSE)</f>
        <v>3.3098025722776399</v>
      </c>
      <c r="L76" s="375">
        <f>VLOOKUP(A76,'[1]981800D'!$A$8:$O$304,12,FALSE)</f>
        <v>3.1087530458085824</v>
      </c>
      <c r="M76" s="220">
        <f>VLOOKUP(A76,'[1]981800D'!$A$8:$O$304,13,FALSE)</f>
        <v>-0.20104952646905763</v>
      </c>
    </row>
    <row r="77" spans="1:13">
      <c r="A77" s="360" t="s">
        <v>432</v>
      </c>
      <c r="B77" s="359" t="s">
        <v>190</v>
      </c>
      <c r="C77" s="248" t="str">
        <f>VLOOKUP(A77,'[1]981800D'!$A$8:$M$306,3,FALSE)</f>
        <v>BLC</v>
      </c>
      <c r="D77" s="219">
        <f>VLOOKUP(A77,'[1]981800D'!$A$8:$M$306,4,FALSE)</f>
        <v>77133.653579676684</v>
      </c>
      <c r="E77" s="375">
        <f>VLOOKUP(A77,'[1]981800D'!$A$8:$O$304,5,FALSE)</f>
        <v>1.6847450930872678</v>
      </c>
      <c r="F77" s="375">
        <f>VLOOKUP(A77,'[1]981800D'!$A$8:$O$304,6,FALSE)</f>
        <v>1.3645360544703511</v>
      </c>
      <c r="G77" s="375">
        <f>VLOOKUP(A77,'[1]981800D'!$A$8:$O$304,7,FALSE)</f>
        <v>0.14939254918500808</v>
      </c>
      <c r="H77" s="375">
        <f>VLOOKUP(A77,'[1]981800D'!$A$8:$O$304,8,FALSE)</f>
        <v>0.31120186857418575</v>
      </c>
      <c r="I77" s="375">
        <f>VLOOKUP(A77,'[1]981800D'!$A$8:$O$304,9,FALSE)</f>
        <v>4.2080739215569339E-2</v>
      </c>
      <c r="J77" s="375">
        <f>VLOOKUP(A77,'[1]981800D'!$A$8:$O$304,10,FALSE)</f>
        <v>0</v>
      </c>
      <c r="K77" s="375">
        <f>VLOOKUP(A77,'[1]981800D'!$A$8:$O$304,11,FALSE)</f>
        <v>3.551956304532383</v>
      </c>
      <c r="L77" s="375">
        <f>VLOOKUP(A77,'[1]981800D'!$A$8:$O$304,12,FALSE)</f>
        <v>3.3464871430388428</v>
      </c>
      <c r="M77" s="220">
        <f>VLOOKUP(A77,'[1]981800D'!$A$8:$O$304,13,FALSE)</f>
        <v>-0.20546916149354016</v>
      </c>
    </row>
    <row r="78" spans="1:13">
      <c r="A78" s="360" t="s">
        <v>486</v>
      </c>
      <c r="B78" s="359" t="s">
        <v>243</v>
      </c>
      <c r="C78" s="248" t="str">
        <f>VLOOKUP(A78,'[1]981800D'!$A$8:$M$306,3,FALSE)</f>
        <v>BLS</v>
      </c>
      <c r="D78" s="219">
        <f>VLOOKUP(A78,'[1]981800D'!$A$8:$M$306,4,FALSE)</f>
        <v>1340795.6989992303</v>
      </c>
      <c r="E78" s="375">
        <f>VLOOKUP(A78,'[1]981800D'!$A$8:$O$304,5,FALSE)</f>
        <v>1.2287622263054814</v>
      </c>
      <c r="F78" s="375">
        <f>VLOOKUP(A78,'[1]981800D'!$A$8:$O$304,6,FALSE)</f>
        <v>1.2018265480968535</v>
      </c>
      <c r="G78" s="375">
        <f>VLOOKUP(A78,'[1]981800D'!$A$8:$O$304,7,FALSE)</f>
        <v>0.13013021449579906</v>
      </c>
      <c r="H78" s="375">
        <f>VLOOKUP(A78,'[1]981800D'!$A$8:$O$304,8,FALSE)</f>
        <v>0.27093435424359563</v>
      </c>
      <c r="I78" s="375">
        <f>VLOOKUP(A78,'[1]981800D'!$A$8:$O$304,9,FALSE)</f>
        <v>0.15915140605674552</v>
      </c>
      <c r="J78" s="375">
        <f>VLOOKUP(A78,'[1]981800D'!$A$8:$O$304,10,FALSE)</f>
        <v>0.25883847395110032</v>
      </c>
      <c r="K78" s="375">
        <f>VLOOKUP(A78,'[1]981800D'!$A$8:$O$304,11,FALSE)</f>
        <v>3.2496432231495755</v>
      </c>
      <c r="L78" s="375">
        <f>VLOOKUP(A78,'[1]981800D'!$A$8:$O$304,12,FALSE)</f>
        <v>3.0414415582059093</v>
      </c>
      <c r="M78" s="220">
        <f>VLOOKUP(A78,'[1]981800D'!$A$8:$O$304,13,FALSE)</f>
        <v>-0.20820166494366629</v>
      </c>
    </row>
    <row r="79" spans="1:13">
      <c r="A79" s="360" t="s">
        <v>436</v>
      </c>
      <c r="B79" s="359" t="s">
        <v>194</v>
      </c>
      <c r="C79" s="248" t="str">
        <f>VLOOKUP(A79,'[1]981800D'!$A$8:$M$306,3,FALSE)</f>
        <v>BLC</v>
      </c>
      <c r="D79" s="219">
        <f>VLOOKUP(A79,'[1]981800D'!$A$8:$M$306,4,FALSE)</f>
        <v>107810.31408775982</v>
      </c>
      <c r="E79" s="375">
        <f>VLOOKUP(A79,'[1]981800D'!$A$8:$O$304,5,FALSE)</f>
        <v>1.7214465199398841</v>
      </c>
      <c r="F79" s="375">
        <f>VLOOKUP(A79,'[1]981800D'!$A$8:$O$304,6,FALSE)</f>
        <v>0.97187964701325358</v>
      </c>
      <c r="G79" s="375">
        <f>VLOOKUP(A79,'[1]981800D'!$A$8:$O$304,7,FALSE)</f>
        <v>0.33349193260612164</v>
      </c>
      <c r="H79" s="375">
        <f>VLOOKUP(A79,'[1]981800D'!$A$8:$O$304,8,FALSE)</f>
        <v>0.24789032643245243</v>
      </c>
      <c r="I79" s="375">
        <f>VLOOKUP(A79,'[1]981800D'!$A$8:$O$304,9,FALSE)</f>
        <v>0.12917892056842806</v>
      </c>
      <c r="J79" s="375">
        <f>VLOOKUP(A79,'[1]981800D'!$A$8:$O$304,10,FALSE)</f>
        <v>0</v>
      </c>
      <c r="K79" s="375">
        <f>VLOOKUP(A79,'[1]981800D'!$A$8:$O$304,11,FALSE)</f>
        <v>3.4038873465601398</v>
      </c>
      <c r="L79" s="375">
        <f>VLOOKUP(A79,'[1]981800D'!$A$8:$O$304,12,FALSE)</f>
        <v>3.1920355942926535</v>
      </c>
      <c r="M79" s="220">
        <f>VLOOKUP(A79,'[1]981800D'!$A$8:$O$304,13,FALSE)</f>
        <v>-0.21185175226748634</v>
      </c>
    </row>
    <row r="80" spans="1:13">
      <c r="A80" s="360" t="s">
        <v>414</v>
      </c>
      <c r="B80" s="359" t="s">
        <v>174</v>
      </c>
      <c r="C80" s="248" t="str">
        <f>VLOOKUP(A80,'[1]981800D'!$A$8:$M$306,3,FALSE)</f>
        <v>BLS</v>
      </c>
      <c r="D80" s="219">
        <f>VLOOKUP(A80,'[1]981800D'!$A$8:$M$306,4,FALSE)</f>
        <v>1720296.9473276532</v>
      </c>
      <c r="E80" s="375">
        <f>VLOOKUP(A80,'[1]981800D'!$A$8:$O$304,5,FALSE)</f>
        <v>1.4991395743142648</v>
      </c>
      <c r="F80" s="375">
        <f>VLOOKUP(A80,'[1]981800D'!$A$8:$O$304,6,FALSE)</f>
        <v>1.6156591839467846</v>
      </c>
      <c r="G80" s="375">
        <f>VLOOKUP(A80,'[1]981800D'!$A$8:$O$304,7,FALSE)</f>
        <v>0.14827847038224046</v>
      </c>
      <c r="H80" s="375">
        <f>VLOOKUP(A80,'[1]981800D'!$A$8:$O$304,8,FALSE)</f>
        <v>0.24542891737433573</v>
      </c>
      <c r="I80" s="375">
        <f>VLOOKUP(A80,'[1]981800D'!$A$8:$O$304,9,FALSE)</f>
        <v>7.0359187033723153E-2</v>
      </c>
      <c r="J80" s="375">
        <f>VLOOKUP(A80,'[1]981800D'!$A$8:$O$304,10,FALSE)</f>
        <v>0</v>
      </c>
      <c r="K80" s="375">
        <f>VLOOKUP(A80,'[1]981800D'!$A$8:$O$304,11,FALSE)</f>
        <v>3.5788653330513487</v>
      </c>
      <c r="L80" s="375">
        <f>VLOOKUP(A80,'[1]981800D'!$A$8:$O$304,12,FALSE)</f>
        <v>3.3607037430258577</v>
      </c>
      <c r="M80" s="220">
        <f>VLOOKUP(A80,'[1]981800D'!$A$8:$O$304,13,FALSE)</f>
        <v>-0.2181615900254911</v>
      </c>
    </row>
    <row r="81" spans="1:13">
      <c r="A81" s="360" t="s">
        <v>408</v>
      </c>
      <c r="B81" s="359" t="s">
        <v>168</v>
      </c>
      <c r="C81" s="248" t="str">
        <f>VLOOKUP(A81,'[1]981800D'!$A$8:$M$306,3,FALSE)</f>
        <v>BL</v>
      </c>
      <c r="D81" s="219">
        <f>VLOOKUP(A81,'[1]981800D'!$A$8:$M$306,4,FALSE)</f>
        <v>428392.89775367931</v>
      </c>
      <c r="E81" s="375">
        <f>VLOOKUP(A81,'[1]981800D'!$A$8:$O$304,5,FALSE)</f>
        <v>1.4309060519310053</v>
      </c>
      <c r="F81" s="375">
        <f>VLOOKUP(A81,'[1]981800D'!$A$8:$O$304,6,FALSE)</f>
        <v>1.7633262688550539</v>
      </c>
      <c r="G81" s="375">
        <f>VLOOKUP(A81,'[1]981800D'!$A$8:$O$304,7,FALSE)</f>
        <v>2.5245983434157228E-3</v>
      </c>
      <c r="H81" s="375">
        <f>VLOOKUP(A81,'[1]981800D'!$A$8:$O$304,8,FALSE)</f>
        <v>0.25310983731188313</v>
      </c>
      <c r="I81" s="375">
        <f>VLOOKUP(A81,'[1]981800D'!$A$8:$O$304,9,FALSE)</f>
        <v>5.2466929582300613E-2</v>
      </c>
      <c r="J81" s="375">
        <f>VLOOKUP(A81,'[1]981800D'!$A$8:$O$304,10,FALSE)</f>
        <v>3.8986594053207674E-2</v>
      </c>
      <c r="K81" s="375">
        <f>VLOOKUP(A81,'[1]981800D'!$A$8:$O$304,11,FALSE)</f>
        <v>3.5413202800768659</v>
      </c>
      <c r="L81" s="375">
        <f>VLOOKUP(A81,'[1]981800D'!$A$8:$O$304,12,FALSE)</f>
        <v>3.303870693051993</v>
      </c>
      <c r="M81" s="220">
        <f>VLOOKUP(A81,'[1]981800D'!$A$8:$O$304,13,FALSE)</f>
        <v>-0.2374495870248732</v>
      </c>
    </row>
    <row r="82" spans="1:13">
      <c r="A82" s="360" t="s">
        <v>438</v>
      </c>
      <c r="B82" s="359" t="s">
        <v>196</v>
      </c>
      <c r="C82" s="248" t="str">
        <f>VLOOKUP(A82,'[1]981800D'!$A$8:$M$306,3,FALSE)</f>
        <v>BLC</v>
      </c>
      <c r="D82" s="219">
        <f>VLOOKUP(A82,'[1]981800D'!$A$8:$M$306,4,FALSE)</f>
        <v>76063.283294842186</v>
      </c>
      <c r="E82" s="375">
        <f>VLOOKUP(A82,'[1]981800D'!$A$8:$O$304,5,FALSE)</f>
        <v>1.4905555622746567</v>
      </c>
      <c r="F82" s="375">
        <f>VLOOKUP(A82,'[1]981800D'!$A$8:$O$304,6,FALSE)</f>
        <v>1.6926346644929839</v>
      </c>
      <c r="G82" s="375">
        <f>VLOOKUP(A82,'[1]981800D'!$A$8:$O$304,7,FALSE)</f>
        <v>1.6778923347982044E-2</v>
      </c>
      <c r="H82" s="375">
        <f>VLOOKUP(A82,'[1]981800D'!$A$8:$O$304,8,FALSE)</f>
        <v>0.40241807165160332</v>
      </c>
      <c r="I82" s="375">
        <f>VLOOKUP(A82,'[1]981800D'!$A$8:$O$304,9,FALSE)</f>
        <v>1.6961665919665719E-2</v>
      </c>
      <c r="J82" s="375">
        <f>VLOOKUP(A82,'[1]981800D'!$A$8:$O$304,10,FALSE)</f>
        <v>0</v>
      </c>
      <c r="K82" s="375">
        <f>VLOOKUP(A82,'[1]981800D'!$A$8:$O$304,11,FALSE)</f>
        <v>3.6193488876868924</v>
      </c>
      <c r="L82" s="375">
        <f>VLOOKUP(A82,'[1]981800D'!$A$8:$O$304,12,FALSE)</f>
        <v>3.3791043308464284</v>
      </c>
      <c r="M82" s="220">
        <f>VLOOKUP(A82,'[1]981800D'!$A$8:$O$304,13,FALSE)</f>
        <v>-0.2402445568404642</v>
      </c>
    </row>
    <row r="83" spans="1:13">
      <c r="A83" s="360" t="s">
        <v>563</v>
      </c>
      <c r="B83" s="359" t="s">
        <v>268</v>
      </c>
      <c r="C83" s="248" t="str">
        <f>VLOOKUP(A83,'[1]981800D'!$A$8:$M$306,3,FALSE)</f>
        <v>BLS</v>
      </c>
      <c r="D83" s="219">
        <f>VLOOKUP(A83,'[1]981800D'!$A$8:$M$306,4,FALSE)</f>
        <v>210680.04849884525</v>
      </c>
      <c r="E83" s="375">
        <f>VLOOKUP(A83,'[1]981800D'!$A$8:$O$304,5,FALSE)</f>
        <v>1.2497392699311209</v>
      </c>
      <c r="F83" s="375">
        <f>VLOOKUP(A83,'[1]981800D'!$A$8:$O$304,6,FALSE)</f>
        <v>1.8261565949948448</v>
      </c>
      <c r="G83" s="375">
        <f>VLOOKUP(A83,'[1]981800D'!$A$8:$O$304,7,FALSE)</f>
        <v>5.7971412514018585E-2</v>
      </c>
      <c r="H83" s="375">
        <f>VLOOKUP(A83,'[1]981800D'!$A$8:$O$304,8,FALSE)</f>
        <v>0.32134170348537333</v>
      </c>
      <c r="I83" s="375">
        <f>VLOOKUP(A83,'[1]981800D'!$A$8:$O$304,9,FALSE)</f>
        <v>3.4329923747096737E-2</v>
      </c>
      <c r="J83" s="375">
        <f>VLOOKUP(A83,'[1]981800D'!$A$8:$O$304,10,FALSE)</f>
        <v>7.0832953126464634E-2</v>
      </c>
      <c r="K83" s="375">
        <f>VLOOKUP(A83,'[1]981800D'!$A$8:$O$304,11,FALSE)</f>
        <v>3.5603718577989194</v>
      </c>
      <c r="L83" s="375">
        <f>VLOOKUP(A83,'[1]981800D'!$A$8:$O$304,12,FALSE)</f>
        <v>3.3185402461298188</v>
      </c>
      <c r="M83" s="220">
        <f>VLOOKUP(A83,'[1]981800D'!$A$8:$O$304,13,FALSE)</f>
        <v>-0.24183161166910042</v>
      </c>
    </row>
    <row r="84" spans="1:13">
      <c r="A84" s="360" t="s">
        <v>307</v>
      </c>
      <c r="B84" s="359" t="s">
        <v>83</v>
      </c>
      <c r="C84" s="248" t="str">
        <f>VLOOKUP(A84,'[1]981800D'!$A$8:$M$306,3,FALSE)</f>
        <v>BLS</v>
      </c>
      <c r="D84" s="219">
        <f>VLOOKUP(A84,'[1]981800D'!$A$8:$M$306,4,FALSE)</f>
        <v>363484.49499615084</v>
      </c>
      <c r="E84" s="375">
        <f>VLOOKUP(A84,'[1]981800D'!$A$8:$O$304,5,FALSE)</f>
        <v>1.4611038912723133</v>
      </c>
      <c r="F84" s="375">
        <f>VLOOKUP(A84,'[1]981800D'!$A$8:$O$304,6,FALSE)</f>
        <v>1.653055169157972</v>
      </c>
      <c r="G84" s="375">
        <f>VLOOKUP(A84,'[1]981800D'!$A$8:$O$304,7,FALSE)</f>
        <v>0.11814263466364656</v>
      </c>
      <c r="H84" s="375">
        <f>VLOOKUP(A84,'[1]981800D'!$A$8:$O$304,8,FALSE)</f>
        <v>0.34700895490874539</v>
      </c>
      <c r="I84" s="375">
        <f>VLOOKUP(A84,'[1]981800D'!$A$8:$O$304,9,FALSE)</f>
        <v>2.0278473456365385E-2</v>
      </c>
      <c r="J84" s="375">
        <f>VLOOKUP(A84,'[1]981800D'!$A$8:$O$304,10,FALSE)</f>
        <v>0</v>
      </c>
      <c r="K84" s="375">
        <f>VLOOKUP(A84,'[1]981800D'!$A$8:$O$304,11,FALSE)</f>
        <v>3.599589123459042</v>
      </c>
      <c r="L84" s="375">
        <f>VLOOKUP(A84,'[1]981800D'!$A$8:$O$304,12,FALSE)</f>
        <v>3.3384187130536338</v>
      </c>
      <c r="M84" s="220">
        <f>VLOOKUP(A84,'[1]981800D'!$A$8:$O$304,13,FALSE)</f>
        <v>-0.26117041040540817</v>
      </c>
    </row>
    <row r="85" spans="1:13">
      <c r="A85" s="360" t="s">
        <v>552</v>
      </c>
      <c r="B85" s="359" t="s">
        <v>258</v>
      </c>
      <c r="C85" s="248" t="str">
        <f>VLOOKUP(A85,'[1]981800D'!$A$8:$M$306,3,FALSE)</f>
        <v>BLS</v>
      </c>
      <c r="D85" s="219">
        <f>VLOOKUP(A85,'[1]981800D'!$A$8:$M$306,4,FALSE)</f>
        <v>729992.18629715173</v>
      </c>
      <c r="E85" s="375">
        <f>VLOOKUP(A85,'[1]981800D'!$A$8:$O$304,5,FALSE)</f>
        <v>1.4455664684714604</v>
      </c>
      <c r="F85" s="375">
        <f>VLOOKUP(A85,'[1]981800D'!$A$8:$O$304,6,FALSE)</f>
        <v>1.6660216130623775</v>
      </c>
      <c r="G85" s="375">
        <f>VLOOKUP(A85,'[1]981800D'!$A$8:$O$304,7,FALSE)</f>
        <v>0.12189825647837171</v>
      </c>
      <c r="H85" s="375">
        <f>VLOOKUP(A85,'[1]981800D'!$A$8:$O$304,8,FALSE)</f>
        <v>0.32092948034367064</v>
      </c>
      <c r="I85" s="375">
        <f>VLOOKUP(A85,'[1]981800D'!$A$8:$O$304,9,FALSE)</f>
        <v>2.2173082200201581E-2</v>
      </c>
      <c r="J85" s="375">
        <f>VLOOKUP(A85,'[1]981800D'!$A$8:$O$304,10,FALSE)</f>
        <v>1.0102590327209733E-2</v>
      </c>
      <c r="K85" s="375">
        <f>VLOOKUP(A85,'[1]981800D'!$A$8:$O$304,11,FALSE)</f>
        <v>3.5866914908832923</v>
      </c>
      <c r="L85" s="375">
        <f>VLOOKUP(A85,'[1]981800D'!$A$8:$O$304,12,FALSE)</f>
        <v>3.3248938489486815</v>
      </c>
      <c r="M85" s="220">
        <f>VLOOKUP(A85,'[1]981800D'!$A$8:$O$304,13,FALSE)</f>
        <v>-0.26179764193461053</v>
      </c>
    </row>
    <row r="86" spans="1:13">
      <c r="A86" s="360" t="s">
        <v>568</v>
      </c>
      <c r="B86" s="359" t="s">
        <v>273</v>
      </c>
      <c r="C86" s="248" t="str">
        <f>VLOOKUP(A86,'[1]981800D'!$A$8:$M$306,3,FALSE)</f>
        <v>BL</v>
      </c>
      <c r="D86" s="219">
        <f>VLOOKUP(A86,'[1]981800D'!$A$8:$M$306,4,FALSE)</f>
        <v>79674.640846888709</v>
      </c>
      <c r="E86" s="375">
        <f>VLOOKUP(A86,'[1]981800D'!$A$8:$O$304,5,FALSE)</f>
        <v>1.832465618270827</v>
      </c>
      <c r="F86" s="375">
        <f>VLOOKUP(A86,'[1]981800D'!$A$8:$O$304,6,FALSE)</f>
        <v>1.4622154397141456</v>
      </c>
      <c r="G86" s="375">
        <f>VLOOKUP(A86,'[1]981800D'!$A$8:$O$304,7,FALSE)</f>
        <v>5.1471835409724904E-3</v>
      </c>
      <c r="H86" s="375">
        <f>VLOOKUP(A86,'[1]981800D'!$A$8:$O$304,8,FALSE)</f>
        <v>0.37060667497383587</v>
      </c>
      <c r="I86" s="375">
        <f>VLOOKUP(A86,'[1]981800D'!$A$8:$O$304,9,FALSE)</f>
        <v>1.6250967512840209E-2</v>
      </c>
      <c r="J86" s="375">
        <f>VLOOKUP(A86,'[1]981800D'!$A$8:$O$304,10,FALSE)</f>
        <v>0</v>
      </c>
      <c r="K86" s="375">
        <f>VLOOKUP(A86,'[1]981800D'!$A$8:$O$304,11,FALSE)</f>
        <v>3.6866858840126211</v>
      </c>
      <c r="L86" s="375">
        <f>VLOOKUP(A86,'[1]981800D'!$A$8:$O$304,12,FALSE)</f>
        <v>3.4192797997487094</v>
      </c>
      <c r="M86" s="220">
        <f>VLOOKUP(A86,'[1]981800D'!$A$8:$O$304,13,FALSE)</f>
        <v>-0.26740608426391205</v>
      </c>
    </row>
    <row r="87" spans="1:13">
      <c r="A87" s="360" t="s">
        <v>422</v>
      </c>
      <c r="B87" s="359" t="s">
        <v>182</v>
      </c>
      <c r="C87" s="248" t="str">
        <f>VLOOKUP(A87,'[1]981800D'!$A$8:$M$306,3,FALSE)</f>
        <v>BL</v>
      </c>
      <c r="D87" s="219">
        <f>VLOOKUP(A87,'[1]981800D'!$A$8:$M$306,4,FALSE)</f>
        <v>314672.80215550418</v>
      </c>
      <c r="E87" s="375">
        <f>VLOOKUP(A87,'[1]981800D'!$A$8:$O$304,5,FALSE)</f>
        <v>1.4121738514513407</v>
      </c>
      <c r="F87" s="375">
        <f>VLOOKUP(A87,'[1]981800D'!$A$8:$O$304,6,FALSE)</f>
        <v>1.5926468080199343</v>
      </c>
      <c r="G87" s="375">
        <f>VLOOKUP(A87,'[1]981800D'!$A$8:$O$304,7,FALSE)</f>
        <v>0.16400655646415291</v>
      </c>
      <c r="H87" s="375">
        <f>VLOOKUP(A87,'[1]981800D'!$A$8:$O$304,8,FALSE)</f>
        <v>0.41156012303987227</v>
      </c>
      <c r="I87" s="375">
        <f>VLOOKUP(A87,'[1]981800D'!$A$8:$O$304,9,FALSE)</f>
        <v>2.9631891765358659E-2</v>
      </c>
      <c r="J87" s="375">
        <f>VLOOKUP(A87,'[1]981800D'!$A$8:$O$304,10,FALSE)</f>
        <v>0</v>
      </c>
      <c r="K87" s="375">
        <f>VLOOKUP(A87,'[1]981800D'!$A$8:$O$304,11,FALSE)</f>
        <v>3.610019230740658</v>
      </c>
      <c r="L87" s="375">
        <f>VLOOKUP(A87,'[1]981800D'!$A$8:$O$304,12,FALSE)</f>
        <v>3.3378402353341996</v>
      </c>
      <c r="M87" s="220">
        <f>VLOOKUP(A87,'[1]981800D'!$A$8:$O$304,13,FALSE)</f>
        <v>-0.27217899540645868</v>
      </c>
    </row>
    <row r="88" spans="1:13">
      <c r="A88" s="360" t="s">
        <v>457</v>
      </c>
      <c r="B88" s="359" t="s">
        <v>215</v>
      </c>
      <c r="C88" s="248" t="str">
        <f>VLOOKUP(A88,'[1]981800D'!$A$8:$M$306,3,FALSE)</f>
        <v>BL</v>
      </c>
      <c r="D88" s="219">
        <f>VLOOKUP(A88,'[1]981800D'!$A$8:$M$306,4,FALSE)</f>
        <v>256400.66281755193</v>
      </c>
      <c r="E88" s="375">
        <f>VLOOKUP(A88,'[1]981800D'!$A$8:$O$304,5,FALSE)</f>
        <v>1.6122031350614003</v>
      </c>
      <c r="F88" s="375">
        <f>VLOOKUP(A88,'[1]981800D'!$A$8:$O$304,6,FALSE)</f>
        <v>1.5601581809447309</v>
      </c>
      <c r="G88" s="375">
        <f>VLOOKUP(A88,'[1]981800D'!$A$8:$O$304,7,FALSE)</f>
        <v>5.8506186120306981E-2</v>
      </c>
      <c r="H88" s="375">
        <f>VLOOKUP(A88,'[1]981800D'!$A$8:$O$304,8,FALSE)</f>
        <v>0.29495541531164737</v>
      </c>
      <c r="I88" s="375">
        <f>VLOOKUP(A88,'[1]981800D'!$A$8:$O$304,9,FALSE)</f>
        <v>0.11636748770935827</v>
      </c>
      <c r="J88" s="375">
        <f>VLOOKUP(A88,'[1]981800D'!$A$8:$O$304,10,FALSE)</f>
        <v>0</v>
      </c>
      <c r="K88" s="375">
        <f>VLOOKUP(A88,'[1]981800D'!$A$8:$O$304,11,FALSE)</f>
        <v>3.6421904051474439</v>
      </c>
      <c r="L88" s="375">
        <f>VLOOKUP(A88,'[1]981800D'!$A$8:$O$304,12,FALSE)</f>
        <v>3.3688006517152851</v>
      </c>
      <c r="M88" s="220">
        <f>VLOOKUP(A88,'[1]981800D'!$A$8:$O$304,13,FALSE)</f>
        <v>-0.27338975343215888</v>
      </c>
    </row>
    <row r="89" spans="1:13">
      <c r="A89" s="360" t="s">
        <v>542</v>
      </c>
      <c r="B89" s="359" t="s">
        <v>67</v>
      </c>
      <c r="C89" s="248" t="str">
        <f>VLOOKUP(A89,'[1]981800D'!$A$8:$M$306,3,FALSE)</f>
        <v>BLS</v>
      </c>
      <c r="D89" s="219">
        <f>VLOOKUP(A89,'[1]981800D'!$A$8:$M$306,4,FALSE)</f>
        <v>610859.45881447266</v>
      </c>
      <c r="E89" s="375">
        <f>VLOOKUP(A89,'[1]981800D'!$A$8:$O$304,5,FALSE)</f>
        <v>1.4040743043228932</v>
      </c>
      <c r="F89" s="375">
        <f>VLOOKUP(A89,'[1]981800D'!$A$8:$O$304,6,FALSE)</f>
        <v>1.5729950818807403</v>
      </c>
      <c r="G89" s="375">
        <f>VLOOKUP(A89,'[1]981800D'!$A$8:$O$304,7,FALSE)</f>
        <v>0.17795621321714195</v>
      </c>
      <c r="H89" s="375">
        <f>VLOOKUP(A89,'[1]981800D'!$A$8:$O$304,8,FALSE)</f>
        <v>0.3430529308677166</v>
      </c>
      <c r="I89" s="375">
        <f>VLOOKUP(A89,'[1]981800D'!$A$8:$O$304,9,FALSE)</f>
        <v>1.3724275209301867E-2</v>
      </c>
      <c r="J89" s="375">
        <f>VLOOKUP(A89,'[1]981800D'!$A$8:$O$304,10,FALSE)</f>
        <v>7.8688909464896938E-3</v>
      </c>
      <c r="K89" s="375">
        <f>VLOOKUP(A89,'[1]981800D'!$A$8:$O$304,11,FALSE)</f>
        <v>3.5196716964442829</v>
      </c>
      <c r="L89" s="375">
        <f>VLOOKUP(A89,'[1]981800D'!$A$8:$O$304,12,FALSE)</f>
        <v>3.242941107672451</v>
      </c>
      <c r="M89" s="220">
        <f>VLOOKUP(A89,'[1]981800D'!$A$8:$O$304,13,FALSE)</f>
        <v>-0.27673058877183171</v>
      </c>
    </row>
    <row r="90" spans="1:13">
      <c r="A90" s="360" t="s">
        <v>327</v>
      </c>
      <c r="B90" s="359" t="s">
        <v>102</v>
      </c>
      <c r="C90" s="248" t="str">
        <f>VLOOKUP(A90,'[1]981800D'!$A$8:$M$306,3,FALSE)</f>
        <v>BLC</v>
      </c>
      <c r="D90" s="219">
        <f>VLOOKUP(A90,'[1]981800D'!$A$8:$M$306,4,FALSE)</f>
        <v>931411.96150885301</v>
      </c>
      <c r="E90" s="375">
        <f>VLOOKUP(A90,'[1]981800D'!$A$8:$O$304,5,FALSE)</f>
        <v>1.5926914828220038</v>
      </c>
      <c r="F90" s="375">
        <f>VLOOKUP(A90,'[1]981800D'!$A$8:$O$304,6,FALSE)</f>
        <v>1.4685674162636557</v>
      </c>
      <c r="G90" s="375">
        <f>VLOOKUP(A90,'[1]981800D'!$A$8:$O$304,7,FALSE)</f>
        <v>0.20889150955979163</v>
      </c>
      <c r="H90" s="375">
        <f>VLOOKUP(A90,'[1]981800D'!$A$8:$O$304,8,FALSE)</f>
        <v>0.28936283173239374</v>
      </c>
      <c r="I90" s="375">
        <f>VLOOKUP(A90,'[1]981800D'!$A$8:$O$304,9,FALSE)</f>
        <v>8.8046623606658665E-3</v>
      </c>
      <c r="J90" s="375">
        <f>VLOOKUP(A90,'[1]981800D'!$A$8:$O$304,10,FALSE)</f>
        <v>3.1467521167875448E-2</v>
      </c>
      <c r="K90" s="375">
        <f>VLOOKUP(A90,'[1]981800D'!$A$8:$O$304,11,FALSE)</f>
        <v>3.5997854239063858</v>
      </c>
      <c r="L90" s="375">
        <f>VLOOKUP(A90,'[1]981800D'!$A$8:$O$304,12,FALSE)</f>
        <v>3.316791782441197</v>
      </c>
      <c r="M90" s="220">
        <f>VLOOKUP(A90,'[1]981800D'!$A$8:$O$304,13,FALSE)</f>
        <v>-0.28299364146518907</v>
      </c>
    </row>
    <row r="91" spans="1:13">
      <c r="A91" s="360" t="s">
        <v>523</v>
      </c>
      <c r="B91" s="359" t="s">
        <v>52</v>
      </c>
      <c r="C91" s="248" t="str">
        <f>VLOOKUP(A91,'[1]981800D'!$A$8:$M$306,3,FALSE)</f>
        <v>BL</v>
      </c>
      <c r="D91" s="219">
        <f>VLOOKUP(A91,'[1]981800D'!$A$8:$M$306,4,FALSE)</f>
        <v>101771.26336173509</v>
      </c>
      <c r="E91" s="375">
        <f>VLOOKUP(A91,'[1]981800D'!$A$8:$O$304,5,FALSE)</f>
        <v>1.495729295006806</v>
      </c>
      <c r="F91" s="375">
        <f>VLOOKUP(A91,'[1]981800D'!$A$8:$O$304,6,FALSE)</f>
        <v>1.7206809094780451</v>
      </c>
      <c r="G91" s="375">
        <f>VLOOKUP(A91,'[1]981800D'!$A$8:$O$304,7,FALSE)</f>
        <v>1.5021037859836361E-2</v>
      </c>
      <c r="H91" s="375">
        <f>VLOOKUP(A91,'[1]981800D'!$A$8:$O$304,8,FALSE)</f>
        <v>0.3190476546664186</v>
      </c>
      <c r="I91" s="375">
        <f>VLOOKUP(A91,'[1]981800D'!$A$8:$O$304,9,FALSE)</f>
        <v>5.2681767159980672E-2</v>
      </c>
      <c r="J91" s="375">
        <f>VLOOKUP(A91,'[1]981800D'!$A$8:$O$304,10,FALSE)</f>
        <v>0</v>
      </c>
      <c r="K91" s="375">
        <f>VLOOKUP(A91,'[1]981800D'!$A$8:$O$304,11,FALSE)</f>
        <v>3.6031606641710869</v>
      </c>
      <c r="L91" s="375">
        <f>VLOOKUP(A91,'[1]981800D'!$A$8:$O$304,12,FALSE)</f>
        <v>3.3194808518709973</v>
      </c>
      <c r="M91" s="220">
        <f>VLOOKUP(A91,'[1]981800D'!$A$8:$O$304,13,FALSE)</f>
        <v>-0.28367981230008965</v>
      </c>
    </row>
    <row r="92" spans="1:13">
      <c r="A92" s="360" t="s">
        <v>411</v>
      </c>
      <c r="B92" s="359" t="s">
        <v>171</v>
      </c>
      <c r="C92" s="248" t="str">
        <f>VLOOKUP(A92,'[1]981800D'!$A$8:$M$306,3,FALSE)</f>
        <v>BL</v>
      </c>
      <c r="D92" s="219">
        <f>VLOOKUP(A92,'[1]981800D'!$A$8:$M$306,4,FALSE)</f>
        <v>652278.59876065061</v>
      </c>
      <c r="E92" s="375">
        <f>VLOOKUP(A92,'[1]981800D'!$A$8:$O$304,5,FALSE)</f>
        <v>1.2554569278237129</v>
      </c>
      <c r="F92" s="375">
        <f>VLOOKUP(A92,'[1]981800D'!$A$8:$O$304,6,FALSE)</f>
        <v>1.9061998243056786</v>
      </c>
      <c r="G92" s="375">
        <f>VLOOKUP(A92,'[1]981800D'!$A$8:$O$304,7,FALSE)</f>
        <v>0.19474051108191806</v>
      </c>
      <c r="H92" s="375">
        <f>VLOOKUP(A92,'[1]981800D'!$A$8:$O$304,8,FALSE)</f>
        <v>0.28528837126607259</v>
      </c>
      <c r="I92" s="375">
        <f>VLOOKUP(A92,'[1]981800D'!$A$8:$O$304,9,FALSE)</f>
        <v>5.0555677177053761E-2</v>
      </c>
      <c r="J92" s="375">
        <f>VLOOKUP(A92,'[1]981800D'!$A$8:$O$304,10,FALSE)</f>
        <v>0</v>
      </c>
      <c r="K92" s="375">
        <f>VLOOKUP(A92,'[1]981800D'!$A$8:$O$304,11,FALSE)</f>
        <v>3.6922413116544357</v>
      </c>
      <c r="L92" s="375">
        <f>VLOOKUP(A92,'[1]981800D'!$A$8:$O$304,12,FALSE)</f>
        <v>3.4072773263185505</v>
      </c>
      <c r="M92" s="220">
        <f>VLOOKUP(A92,'[1]981800D'!$A$8:$O$304,13,FALSE)</f>
        <v>-0.28496398533588546</v>
      </c>
    </row>
    <row r="93" spans="1:13">
      <c r="A93" s="360" t="s">
        <v>484</v>
      </c>
      <c r="B93" s="359" t="s">
        <v>241</v>
      </c>
      <c r="C93" s="248" t="str">
        <f>VLOOKUP(A93,'[1]981800D'!$A$8:$M$306,3,FALSE)</f>
        <v>BLC</v>
      </c>
      <c r="D93" s="219">
        <f>VLOOKUP(A93,'[1]981800D'!$A$8:$M$306,4,FALSE)</f>
        <v>1785812.9014626637</v>
      </c>
      <c r="E93" s="375">
        <f>VLOOKUP(A93,'[1]981800D'!$A$8:$O$304,5,FALSE)</f>
        <v>1.4502376845525655</v>
      </c>
      <c r="F93" s="375">
        <f>VLOOKUP(A93,'[1]981800D'!$A$8:$O$304,6,FALSE)</f>
        <v>1.5599517993351035</v>
      </c>
      <c r="G93" s="375">
        <f>VLOOKUP(A93,'[1]981800D'!$A$8:$O$304,7,FALSE)</f>
        <v>4.2428701806880999E-2</v>
      </c>
      <c r="H93" s="375">
        <f>VLOOKUP(A93,'[1]981800D'!$A$8:$O$304,8,FALSE)</f>
        <v>0.27947955483037717</v>
      </c>
      <c r="I93" s="375">
        <f>VLOOKUP(A93,'[1]981800D'!$A$8:$O$304,9,FALSE)</f>
        <v>0.18001461894970608</v>
      </c>
      <c r="J93" s="375">
        <f>VLOOKUP(A93,'[1]981800D'!$A$8:$O$304,10,FALSE)</f>
        <v>5.0696082257203866E-3</v>
      </c>
      <c r="K93" s="375">
        <f>VLOOKUP(A93,'[1]981800D'!$A$8:$O$304,11,FALSE)</f>
        <v>3.517181967700354</v>
      </c>
      <c r="L93" s="375">
        <f>VLOOKUP(A93,'[1]981800D'!$A$8:$O$304,12,FALSE)</f>
        <v>3.2302926444730962</v>
      </c>
      <c r="M93" s="220">
        <f>VLOOKUP(A93,'[1]981800D'!$A$8:$O$304,13,FALSE)</f>
        <v>-0.28688932322725774</v>
      </c>
    </row>
    <row r="94" spans="1:13">
      <c r="A94" s="360" t="s">
        <v>580</v>
      </c>
      <c r="B94" s="359" t="s">
        <v>283</v>
      </c>
      <c r="C94" s="248" t="str">
        <f>VLOOKUP(A94,'[1]981800D'!$A$8:$M$306,3,FALSE)</f>
        <v>BL</v>
      </c>
      <c r="D94" s="219">
        <f>VLOOKUP(A94,'[1]981800D'!$A$8:$M$306,4,FALSE)</f>
        <v>395181.59661277907</v>
      </c>
      <c r="E94" s="375">
        <f>VLOOKUP(A94,'[1]981800D'!$A$8:$O$304,5,FALSE)</f>
        <v>1.3420580948256371</v>
      </c>
      <c r="F94" s="375">
        <f>VLOOKUP(A94,'[1]981800D'!$A$8:$O$304,6,FALSE)</f>
        <v>1.2544202291947921</v>
      </c>
      <c r="G94" s="375">
        <f>VLOOKUP(A94,'[1]981800D'!$A$8:$O$304,7,FALSE)</f>
        <v>0.10439032752598268</v>
      </c>
      <c r="H94" s="375">
        <f>VLOOKUP(A94,'[1]981800D'!$A$8:$O$304,8,FALSE)</f>
        <v>0.24276953231989762</v>
      </c>
      <c r="I94" s="375">
        <f>VLOOKUP(A94,'[1]981800D'!$A$8:$O$304,9,FALSE)</f>
        <v>6.8405976611956576E-2</v>
      </c>
      <c r="J94" s="375">
        <f>VLOOKUP(A94,'[1]981800D'!$A$8:$O$304,10,FALSE)</f>
        <v>0.67472332535359114</v>
      </c>
      <c r="K94" s="375">
        <f>VLOOKUP(A94,'[1]981800D'!$A$8:$O$304,11,FALSE)</f>
        <v>3.6867674858318571</v>
      </c>
      <c r="L94" s="375">
        <f>VLOOKUP(A94,'[1]981800D'!$A$8:$O$304,12,FALSE)</f>
        <v>3.3858792551796979</v>
      </c>
      <c r="M94" s="220">
        <f>VLOOKUP(A94,'[1]981800D'!$A$8:$O$304,13,FALSE)</f>
        <v>-0.30088823065215925</v>
      </c>
    </row>
    <row r="95" spans="1:13">
      <c r="A95" s="360" t="s">
        <v>308</v>
      </c>
      <c r="B95" s="359" t="s">
        <v>84</v>
      </c>
      <c r="C95" s="248" t="str">
        <f>VLOOKUP(A95,'[1]981800D'!$A$8:$M$306,3,FALSE)</f>
        <v>BLSC</v>
      </c>
      <c r="D95" s="219">
        <f>VLOOKUP(A95,'[1]981800D'!$A$8:$M$306,4,FALSE)</f>
        <v>959594.64213787753</v>
      </c>
      <c r="E95" s="375">
        <f>VLOOKUP(A95,'[1]981800D'!$A$8:$O$304,5,FALSE)</f>
        <v>1.3479371168842746</v>
      </c>
      <c r="F95" s="375">
        <f>VLOOKUP(A95,'[1]981800D'!$A$8:$O$304,6,FALSE)</f>
        <v>1.4346881958816731</v>
      </c>
      <c r="G95" s="375">
        <f>VLOOKUP(A95,'[1]981800D'!$A$8:$O$304,7,FALSE)</f>
        <v>0.35639459380808047</v>
      </c>
      <c r="H95" s="375">
        <f>VLOOKUP(A95,'[1]981800D'!$A$8:$O$304,8,FALSE)</f>
        <v>0.40229328151058363</v>
      </c>
      <c r="I95" s="375">
        <f>VLOOKUP(A95,'[1]981800D'!$A$8:$O$304,9,FALSE)</f>
        <v>6.4513527240982832E-2</v>
      </c>
      <c r="J95" s="375">
        <f>VLOOKUP(A95,'[1]981800D'!$A$8:$O$304,10,FALSE)</f>
        <v>2.9470924242087481E-2</v>
      </c>
      <c r="K95" s="375">
        <f>VLOOKUP(A95,'[1]981800D'!$A$8:$O$304,11,FALSE)</f>
        <v>3.6352976395676819</v>
      </c>
      <c r="L95" s="375">
        <f>VLOOKUP(A95,'[1]981800D'!$A$8:$O$304,12,FALSE)</f>
        <v>3.332354433405166</v>
      </c>
      <c r="M95" s="220">
        <f>VLOOKUP(A95,'[1]981800D'!$A$8:$O$304,13,FALSE)</f>
        <v>-0.30294320616251597</v>
      </c>
    </row>
    <row r="96" spans="1:13">
      <c r="A96" s="360" t="s">
        <v>577</v>
      </c>
      <c r="B96" s="359" t="s">
        <v>281</v>
      </c>
      <c r="C96" s="248" t="str">
        <f>VLOOKUP(A96,'[1]981800D'!$A$8:$M$306,3,FALSE)</f>
        <v>BL</v>
      </c>
      <c r="D96" s="219">
        <f>VLOOKUP(A96,'[1]981800D'!$A$8:$M$306,4,FALSE)</f>
        <v>142193.64033049316</v>
      </c>
      <c r="E96" s="375">
        <f>VLOOKUP(A96,'[1]981800D'!$A$8:$O$304,5,FALSE)</f>
        <v>1.5033843954141815</v>
      </c>
      <c r="F96" s="375">
        <f>VLOOKUP(A96,'[1]981800D'!$A$8:$O$304,6,FALSE)</f>
        <v>1.5537726545750485</v>
      </c>
      <c r="G96" s="375">
        <f>VLOOKUP(A96,'[1]981800D'!$A$8:$O$304,7,FALSE)</f>
        <v>0.11875474852990869</v>
      </c>
      <c r="H96" s="375">
        <f>VLOOKUP(A96,'[1]981800D'!$A$8:$O$304,8,FALSE)</f>
        <v>0.31192694626081929</v>
      </c>
      <c r="I96" s="375">
        <f>VLOOKUP(A96,'[1]981800D'!$A$8:$O$304,9,FALSE)</f>
        <v>5.1778546374419733E-2</v>
      </c>
      <c r="J96" s="375">
        <f>VLOOKUP(A96,'[1]981800D'!$A$8:$O$304,10,FALSE)</f>
        <v>0</v>
      </c>
      <c r="K96" s="375">
        <f>VLOOKUP(A96,'[1]981800D'!$A$8:$O$304,11,FALSE)</f>
        <v>3.5396172911543777</v>
      </c>
      <c r="L96" s="375">
        <f>VLOOKUP(A96,'[1]981800D'!$A$8:$O$304,12,FALSE)</f>
        <v>3.2335806927182094</v>
      </c>
      <c r="M96" s="220">
        <f>VLOOKUP(A96,'[1]981800D'!$A$8:$O$304,13,FALSE)</f>
        <v>-0.30603659843616837</v>
      </c>
    </row>
    <row r="97" spans="1:13">
      <c r="A97" s="360" t="s">
        <v>302</v>
      </c>
      <c r="B97" s="359" t="s">
        <v>77</v>
      </c>
      <c r="C97" s="248" t="str">
        <f>VLOOKUP(A97,'[1]981800D'!$A$8:$M$306,3,FALSE)</f>
        <v>BLS</v>
      </c>
      <c r="D97" s="219">
        <f>VLOOKUP(A97,'[1]981800D'!$A$8:$M$306,4,FALSE)</f>
        <v>373880.08237105468</v>
      </c>
      <c r="E97" s="375">
        <f>VLOOKUP(A97,'[1]981800D'!$A$8:$O$304,5,FALSE)</f>
        <v>1.65115162872124</v>
      </c>
      <c r="F97" s="375">
        <f>VLOOKUP(A97,'[1]981800D'!$A$8:$O$304,6,FALSE)</f>
        <v>1.4721021051178134</v>
      </c>
      <c r="G97" s="375">
        <f>VLOOKUP(A97,'[1]981800D'!$A$8:$O$304,7,FALSE)</f>
        <v>0.12198812997800565</v>
      </c>
      <c r="H97" s="375">
        <f>VLOOKUP(A97,'[1]981800D'!$A$8:$O$304,8,FALSE)</f>
        <v>0.33615486222851648</v>
      </c>
      <c r="I97" s="375">
        <f>VLOOKUP(A97,'[1]981800D'!$A$8:$O$304,9,FALSE)</f>
        <v>4.4890078061258346E-2</v>
      </c>
      <c r="J97" s="375">
        <f>VLOOKUP(A97,'[1]981800D'!$A$8:$O$304,10,FALSE)</f>
        <v>4.2643669215503652E-2</v>
      </c>
      <c r="K97" s="375">
        <f>VLOOKUP(A97,'[1]981800D'!$A$8:$O$304,11,FALSE)</f>
        <v>3.6689304733223369</v>
      </c>
      <c r="L97" s="375">
        <f>VLOOKUP(A97,'[1]981800D'!$A$8:$O$304,12,FALSE)</f>
        <v>3.353649041821952</v>
      </c>
      <c r="M97" s="220">
        <f>VLOOKUP(A97,'[1]981800D'!$A$8:$O$304,13,FALSE)</f>
        <v>-0.31528143150038468</v>
      </c>
    </row>
    <row r="98" spans="1:13">
      <c r="A98" s="360" t="s">
        <v>529</v>
      </c>
      <c r="B98" s="359" t="s">
        <v>56</v>
      </c>
      <c r="C98" s="248" t="str">
        <f>VLOOKUP(A98,'[1]981800D'!$A$8:$M$306,3,FALSE)</f>
        <v>BLC</v>
      </c>
      <c r="D98" s="219">
        <f>VLOOKUP(A98,'[1]981800D'!$A$8:$M$306,4,FALSE)</f>
        <v>209331.96997690533</v>
      </c>
      <c r="E98" s="375">
        <f>VLOOKUP(A98,'[1]981800D'!$A$8:$O$304,5,FALSE)</f>
        <v>1.138328051103175</v>
      </c>
      <c r="F98" s="375">
        <f>VLOOKUP(A98,'[1]981800D'!$A$8:$O$304,6,FALSE)</f>
        <v>1.38826286241361</v>
      </c>
      <c r="G98" s="375">
        <f>VLOOKUP(A98,'[1]981800D'!$A$8:$O$304,7,FALSE)</f>
        <v>0.24844677481473509</v>
      </c>
      <c r="H98" s="375">
        <f>VLOOKUP(A98,'[1]981800D'!$A$8:$O$304,8,FALSE)</f>
        <v>0.30333701026736692</v>
      </c>
      <c r="I98" s="375">
        <f>VLOOKUP(A98,'[1]981800D'!$A$8:$O$304,9,FALSE)</f>
        <v>1.3654945292693638E-2</v>
      </c>
      <c r="J98" s="375">
        <f>VLOOKUP(A98,'[1]981800D'!$A$8:$O$304,10,FALSE)</f>
        <v>3.6908587561715757E-2</v>
      </c>
      <c r="K98" s="375">
        <f>VLOOKUP(A98,'[1]981800D'!$A$8:$O$304,11,FALSE)</f>
        <v>3.1289382314532963</v>
      </c>
      <c r="L98" s="375">
        <f>VLOOKUP(A98,'[1]981800D'!$A$8:$O$304,12,FALSE)</f>
        <v>2.8056574925693178</v>
      </c>
      <c r="M98" s="220">
        <f>VLOOKUP(A98,'[1]981800D'!$A$8:$O$304,13,FALSE)</f>
        <v>-0.32328073888397835</v>
      </c>
    </row>
    <row r="99" spans="1:13">
      <c r="A99" s="360" t="s">
        <v>496</v>
      </c>
      <c r="B99" s="359" t="s">
        <v>33</v>
      </c>
      <c r="C99" s="248" t="str">
        <f>VLOOKUP(A99,'[1]981800D'!$A$8:$M$306,3,FALSE)</f>
        <v>BL</v>
      </c>
      <c r="D99" s="219">
        <f>VLOOKUP(A99,'[1]981800D'!$A$8:$M$306,4,FALSE)</f>
        <v>528781.97074672824</v>
      </c>
      <c r="E99" s="375">
        <f>VLOOKUP(A99,'[1]981800D'!$A$8:$O$304,5,FALSE)</f>
        <v>1.483206822297346</v>
      </c>
      <c r="F99" s="375">
        <f>VLOOKUP(A99,'[1]981800D'!$A$8:$O$304,6,FALSE)</f>
        <v>1.712210976036926</v>
      </c>
      <c r="G99" s="375">
        <f>VLOOKUP(A99,'[1]981800D'!$A$8:$O$304,7,FALSE)</f>
        <v>0.12770856743270767</v>
      </c>
      <c r="H99" s="375">
        <f>VLOOKUP(A99,'[1]981800D'!$A$8:$O$304,8,FALSE)</f>
        <v>0.31527614820516198</v>
      </c>
      <c r="I99" s="375">
        <f>VLOOKUP(A99,'[1]981800D'!$A$8:$O$304,9,FALSE)</f>
        <v>8.9555047749227609E-2</v>
      </c>
      <c r="J99" s="375">
        <f>VLOOKUP(A99,'[1]981800D'!$A$8:$O$304,10,FALSE)</f>
        <v>4.4785087125280301E-2</v>
      </c>
      <c r="K99" s="375">
        <f>VLOOKUP(A99,'[1]981800D'!$A$8:$O$304,11,FALSE)</f>
        <v>3.7727426488466502</v>
      </c>
      <c r="L99" s="375">
        <f>VLOOKUP(A99,'[1]981800D'!$A$8:$O$304,12,FALSE)</f>
        <v>3.446568284895096</v>
      </c>
      <c r="M99" s="220">
        <f>VLOOKUP(A99,'[1]981800D'!$A$8:$O$304,13,FALSE)</f>
        <v>-0.32617436395155419</v>
      </c>
    </row>
    <row r="100" spans="1:13">
      <c r="A100" s="360" t="s">
        <v>505</v>
      </c>
      <c r="B100" s="359" t="s">
        <v>41</v>
      </c>
      <c r="C100" s="248" t="str">
        <f>VLOOKUP(A100,'[1]981800D'!$A$8:$M$306,3,FALSE)</f>
        <v>BL</v>
      </c>
      <c r="D100" s="219">
        <f>VLOOKUP(A100,'[1]981800D'!$A$8:$M$306,4,FALSE)</f>
        <v>717148.5734572683</v>
      </c>
      <c r="E100" s="375">
        <f>VLOOKUP(A100,'[1]981800D'!$A$8:$O$304,5,FALSE)</f>
        <v>1.5489333591237098</v>
      </c>
      <c r="F100" s="375">
        <f>VLOOKUP(A100,'[1]981800D'!$A$8:$O$304,6,FALSE)</f>
        <v>1.6719311701383708</v>
      </c>
      <c r="G100" s="375">
        <f>VLOOKUP(A100,'[1]981800D'!$A$8:$O$304,7,FALSE)</f>
        <v>8.1396765785990893E-2</v>
      </c>
      <c r="H100" s="375">
        <f>VLOOKUP(A100,'[1]981800D'!$A$8:$O$304,8,FALSE)</f>
        <v>0.29321574320576554</v>
      </c>
      <c r="I100" s="375">
        <f>VLOOKUP(A100,'[1]981800D'!$A$8:$O$304,9,FALSE)</f>
        <v>7.8125800526391453E-2</v>
      </c>
      <c r="J100" s="375">
        <f>VLOOKUP(A100,'[1]981800D'!$A$8:$O$304,10,FALSE)</f>
        <v>3.2585865105688623E-2</v>
      </c>
      <c r="K100" s="375">
        <f>VLOOKUP(A100,'[1]981800D'!$A$8:$O$304,11,FALSE)</f>
        <v>3.7061887038859167</v>
      </c>
      <c r="L100" s="375">
        <f>VLOOKUP(A100,'[1]981800D'!$A$8:$O$304,12,FALSE)</f>
        <v>3.3687016183459653</v>
      </c>
      <c r="M100" s="220">
        <f>VLOOKUP(A100,'[1]981800D'!$A$8:$O$304,13,FALSE)</f>
        <v>-0.33748708553995155</v>
      </c>
    </row>
    <row r="101" spans="1:13">
      <c r="A101" s="360" t="s">
        <v>512</v>
      </c>
      <c r="B101" s="359" t="s">
        <v>253</v>
      </c>
      <c r="C101" s="248" t="str">
        <f>VLOOKUP(A101,'[1]981800D'!$A$8:$M$306,3,FALSE)</f>
        <v>BLC</v>
      </c>
      <c r="D101" s="219">
        <f>VLOOKUP(A101,'[1]981800D'!$A$8:$M$306,4,FALSE)</f>
        <v>760058.8383681901</v>
      </c>
      <c r="E101" s="375">
        <f>VLOOKUP(A101,'[1]981800D'!$A$8:$O$304,5,FALSE)</f>
        <v>1.3717683048120373</v>
      </c>
      <c r="F101" s="375">
        <f>VLOOKUP(A101,'[1]981800D'!$A$8:$O$304,6,FALSE)</f>
        <v>1.4265883774392072</v>
      </c>
      <c r="G101" s="375">
        <f>VLOOKUP(A101,'[1]981800D'!$A$8:$O$304,7,FALSE)</f>
        <v>0.45108836030631227</v>
      </c>
      <c r="H101" s="375">
        <f>VLOOKUP(A101,'[1]981800D'!$A$8:$O$304,8,FALSE)</f>
        <v>0.27491149420937178</v>
      </c>
      <c r="I101" s="375">
        <f>VLOOKUP(A101,'[1]981800D'!$A$8:$O$304,9,FALSE)</f>
        <v>5.6957282024866086E-2</v>
      </c>
      <c r="J101" s="375">
        <f>VLOOKUP(A101,'[1]981800D'!$A$8:$O$304,10,FALSE)</f>
        <v>0</v>
      </c>
      <c r="K101" s="375">
        <f>VLOOKUP(A101,'[1]981800D'!$A$8:$O$304,11,FALSE)</f>
        <v>3.5813138187917946</v>
      </c>
      <c r="L101" s="375">
        <f>VLOOKUP(A101,'[1]981800D'!$A$8:$O$304,12,FALSE)</f>
        <v>3.2396790297005689</v>
      </c>
      <c r="M101" s="220">
        <f>VLOOKUP(A101,'[1]981800D'!$A$8:$O$304,13,FALSE)</f>
        <v>-0.34163478909122541</v>
      </c>
    </row>
    <row r="102" spans="1:13">
      <c r="A102" s="360" t="s">
        <v>332</v>
      </c>
      <c r="B102" s="359" t="s">
        <v>107</v>
      </c>
      <c r="C102" s="248" t="str">
        <f>VLOOKUP(A102,'[1]981800D'!$A$8:$M$306,3,FALSE)</f>
        <v>BL</v>
      </c>
      <c r="D102" s="219">
        <f>VLOOKUP(A102,'[1]981800D'!$A$8:$M$306,4,FALSE)</f>
        <v>145422.08622016935</v>
      </c>
      <c r="E102" s="375">
        <f>VLOOKUP(A102,'[1]981800D'!$A$8:$O$304,5,FALSE)</f>
        <v>1.4969871885238208</v>
      </c>
      <c r="F102" s="375">
        <f>VLOOKUP(A102,'[1]981800D'!$A$8:$O$304,6,FALSE)</f>
        <v>1.7470370327059948</v>
      </c>
      <c r="G102" s="375">
        <f>VLOOKUP(A102,'[1]981800D'!$A$8:$O$304,7,FALSE)</f>
        <v>1.5899648121533511E-2</v>
      </c>
      <c r="H102" s="375">
        <f>VLOOKUP(A102,'[1]981800D'!$A$8:$O$304,8,FALSE)</f>
        <v>0.38516621875578233</v>
      </c>
      <c r="I102" s="375">
        <f>VLOOKUP(A102,'[1]981800D'!$A$8:$O$304,9,FALSE)</f>
        <v>2.6037860536997529E-2</v>
      </c>
      <c r="J102" s="375">
        <f>VLOOKUP(A102,'[1]981800D'!$A$8:$O$304,10,FALSE)</f>
        <v>0</v>
      </c>
      <c r="K102" s="375">
        <f>VLOOKUP(A102,'[1]981800D'!$A$8:$O$304,11,FALSE)</f>
        <v>3.6711279486441288</v>
      </c>
      <c r="L102" s="375">
        <f>VLOOKUP(A102,'[1]981800D'!$A$8:$O$304,12,FALSE)</f>
        <v>3.3282171407390528</v>
      </c>
      <c r="M102" s="220">
        <f>VLOOKUP(A102,'[1]981800D'!$A$8:$O$304,13,FALSE)</f>
        <v>-0.34291080790507611</v>
      </c>
    </row>
    <row r="103" spans="1:13">
      <c r="A103" s="360" t="s">
        <v>545</v>
      </c>
      <c r="B103" s="359" t="s">
        <v>70</v>
      </c>
      <c r="C103" s="248" t="str">
        <f>VLOOKUP(A103,'[1]981800D'!$A$8:$M$306,3,FALSE)</f>
        <v>BLS</v>
      </c>
      <c r="D103" s="219">
        <f>VLOOKUP(A103,'[1]981800D'!$A$8:$M$306,4,FALSE)</f>
        <v>924961.63026077976</v>
      </c>
      <c r="E103" s="375">
        <f>VLOOKUP(A103,'[1]981800D'!$A$8:$O$304,5,FALSE)</f>
        <v>1.2232429657242418</v>
      </c>
      <c r="F103" s="375">
        <f>VLOOKUP(A103,'[1]981800D'!$A$8:$O$304,6,FALSE)</f>
        <v>1.7057525341227902</v>
      </c>
      <c r="G103" s="375">
        <f>VLOOKUP(A103,'[1]981800D'!$A$8:$O$304,7,FALSE)</f>
        <v>9.4454707244623015E-2</v>
      </c>
      <c r="H103" s="375">
        <f>VLOOKUP(A103,'[1]981800D'!$A$8:$O$304,8,FALSE)</f>
        <v>0.33891785744946046</v>
      </c>
      <c r="I103" s="375">
        <f>VLOOKUP(A103,'[1]981800D'!$A$8:$O$304,9,FALSE)</f>
        <v>7.3302197269736358E-2</v>
      </c>
      <c r="J103" s="375">
        <f>VLOOKUP(A103,'[1]981800D'!$A$8:$O$304,10,FALSE)</f>
        <v>4.0896709993508529E-2</v>
      </c>
      <c r="K103" s="375">
        <f>VLOOKUP(A103,'[1]981800D'!$A$8:$O$304,11,FALSE)</f>
        <v>3.476566971804361</v>
      </c>
      <c r="L103" s="375">
        <f>VLOOKUP(A103,'[1]981800D'!$A$8:$O$304,12,FALSE)</f>
        <v>3.1311995495244989</v>
      </c>
      <c r="M103" s="220">
        <f>VLOOKUP(A103,'[1]981800D'!$A$8:$O$304,13,FALSE)</f>
        <v>-0.34536742227986222</v>
      </c>
    </row>
    <row r="104" spans="1:13">
      <c r="A104" s="360" t="s">
        <v>419</v>
      </c>
      <c r="B104" s="359" t="s">
        <v>179</v>
      </c>
      <c r="C104" s="248" t="str">
        <f>VLOOKUP(A104,'[1]981800D'!$A$8:$M$306,3,FALSE)</f>
        <v>BLS</v>
      </c>
      <c r="D104" s="219">
        <f>VLOOKUP(A104,'[1]981800D'!$A$8:$M$306,4,FALSE)</f>
        <v>1006926.5827523882</v>
      </c>
      <c r="E104" s="375">
        <f>VLOOKUP(A104,'[1]981800D'!$A$8:$O$304,5,FALSE)</f>
        <v>1.6183135373972972</v>
      </c>
      <c r="F104" s="375">
        <f>VLOOKUP(A104,'[1]981800D'!$A$8:$O$304,6,FALSE)</f>
        <v>1.2925895751311811</v>
      </c>
      <c r="G104" s="375">
        <f>VLOOKUP(A104,'[1]981800D'!$A$8:$O$304,7,FALSE)</f>
        <v>0.27446463899660878</v>
      </c>
      <c r="H104" s="375">
        <f>VLOOKUP(A104,'[1]981800D'!$A$8:$O$304,8,FALSE)</f>
        <v>0.26556983436082282</v>
      </c>
      <c r="I104" s="375">
        <f>VLOOKUP(A104,'[1]981800D'!$A$8:$O$304,9,FALSE)</f>
        <v>0.11270438397988142</v>
      </c>
      <c r="J104" s="375">
        <f>VLOOKUP(A104,'[1]981800D'!$A$8:$O$304,10,FALSE)</f>
        <v>0.26789877191219746</v>
      </c>
      <c r="K104" s="375">
        <f>VLOOKUP(A104,'[1]981800D'!$A$8:$O$304,11,FALSE)</f>
        <v>3.8315407417779888</v>
      </c>
      <c r="L104" s="375">
        <f>VLOOKUP(A104,'[1]981800D'!$A$8:$O$304,12,FALSE)</f>
        <v>3.4799668119017975</v>
      </c>
      <c r="M104" s="220">
        <f>VLOOKUP(A104,'[1]981800D'!$A$8:$O$304,13,FALSE)</f>
        <v>-0.35157392987619124</v>
      </c>
    </row>
    <row r="105" spans="1:13">
      <c r="A105" s="360" t="s">
        <v>467</v>
      </c>
      <c r="B105" s="359" t="s">
        <v>225</v>
      </c>
      <c r="C105" s="248" t="str">
        <f>VLOOKUP(A105,'[1]981800D'!$A$8:$M$306,3,FALSE)</f>
        <v>BLSC</v>
      </c>
      <c r="D105" s="219">
        <f>VLOOKUP(A105,'[1]981800D'!$A$8:$M$306,4,FALSE)</f>
        <v>139653.26943802927</v>
      </c>
      <c r="E105" s="375">
        <f>VLOOKUP(A105,'[1]981800D'!$A$8:$O$304,5,FALSE)</f>
        <v>2.0130164594875319</v>
      </c>
      <c r="F105" s="375">
        <f>VLOOKUP(A105,'[1]981800D'!$A$8:$O$304,6,FALSE)</f>
        <v>1.1442895726183657</v>
      </c>
      <c r="G105" s="375">
        <f>VLOOKUP(A105,'[1]981800D'!$A$8:$O$304,7,FALSE)</f>
        <v>0.17117658681530504</v>
      </c>
      <c r="H105" s="375">
        <f>VLOOKUP(A105,'[1]981800D'!$A$8:$O$304,8,FALSE)</f>
        <v>0.2530089018122067</v>
      </c>
      <c r="I105" s="375">
        <f>VLOOKUP(A105,'[1]981800D'!$A$8:$O$304,9,FALSE)</f>
        <v>2.9752257263434634E-3</v>
      </c>
      <c r="J105" s="375">
        <f>VLOOKUP(A105,'[1]981800D'!$A$8:$O$304,10,FALSE)</f>
        <v>0</v>
      </c>
      <c r="K105" s="375">
        <f>VLOOKUP(A105,'[1]981800D'!$A$8:$O$304,11,FALSE)</f>
        <v>3.5844667464597526</v>
      </c>
      <c r="L105" s="375">
        <f>VLOOKUP(A105,'[1]981800D'!$A$8:$O$304,12,FALSE)</f>
        <v>3.2284944836187468</v>
      </c>
      <c r="M105" s="220">
        <f>VLOOKUP(A105,'[1]981800D'!$A$8:$O$304,13,FALSE)</f>
        <v>-0.35597226284100608</v>
      </c>
    </row>
    <row r="106" spans="1:13">
      <c r="A106" s="360" t="s">
        <v>590</v>
      </c>
      <c r="B106" s="359" t="s">
        <v>292</v>
      </c>
      <c r="C106" s="248" t="str">
        <f>VLOOKUP(A106,'[1]981800D'!$A$8:$M$306,3,FALSE)</f>
        <v>BLS</v>
      </c>
      <c r="D106" s="219">
        <f>VLOOKUP(A106,'[1]981800D'!$A$8:$M$306,4,FALSE)</f>
        <v>167346</v>
      </c>
      <c r="E106" s="375">
        <f>VLOOKUP(A106,'[1]981800D'!$A$8:$O$304,5,FALSE)</f>
        <v>1.6488063054987869</v>
      </c>
      <c r="F106" s="375">
        <f>VLOOKUP(A106,'[1]981800D'!$A$8:$O$304,6,FALSE)</f>
        <v>1.0512495667658623</v>
      </c>
      <c r="G106" s="375">
        <f>VLOOKUP(A106,'[1]981800D'!$A$8:$O$304,7,FALSE)</f>
        <v>0.1209844872300503</v>
      </c>
      <c r="H106" s="375">
        <f>VLOOKUP(A106,'[1]981800D'!$A$8:$O$304,8,FALSE)</f>
        <v>0.26933586138897858</v>
      </c>
      <c r="I106" s="375">
        <f>VLOOKUP(A106,'[1]981800D'!$A$8:$O$304,9,FALSE)</f>
        <v>8.8111577211286804E-2</v>
      </c>
      <c r="J106" s="375">
        <f>VLOOKUP(A106,'[1]981800D'!$A$8:$O$304,10,FALSE)</f>
        <v>0</v>
      </c>
      <c r="K106" s="375">
        <f>VLOOKUP(A106,'[1]981800D'!$A$8:$O$304,11,FALSE)</f>
        <v>3.1784877980949657</v>
      </c>
      <c r="L106" s="375">
        <f>VLOOKUP(A106,'[1]981800D'!$A$8:$O$304,12,FALSE)</f>
        <v>2.8211963835406881</v>
      </c>
      <c r="M106" s="220">
        <f>VLOOKUP(A106,'[1]981800D'!$A$8:$O$304,13,FALSE)</f>
        <v>-0.35729141455427771</v>
      </c>
    </row>
    <row r="107" spans="1:13">
      <c r="A107" s="360" t="s">
        <v>481</v>
      </c>
      <c r="B107" s="359" t="s">
        <v>238</v>
      </c>
      <c r="C107" s="248" t="str">
        <f>VLOOKUP(A107,'[1]981800D'!$A$8:$M$306,3,FALSE)</f>
        <v>BLS</v>
      </c>
      <c r="D107" s="219">
        <f>VLOOKUP(A107,'[1]981800D'!$A$8:$M$306,4,FALSE)</f>
        <v>940786.64471985539</v>
      </c>
      <c r="E107" s="375">
        <f>VLOOKUP(A107,'[1]981800D'!$A$8:$O$304,5,FALSE)</f>
        <v>1.7181619329655067</v>
      </c>
      <c r="F107" s="375">
        <f>VLOOKUP(A107,'[1]981800D'!$A$8:$O$304,6,FALSE)</f>
        <v>1.4957265474564849</v>
      </c>
      <c r="G107" s="375">
        <f>VLOOKUP(A107,'[1]981800D'!$A$8:$O$304,7,FALSE)</f>
        <v>0.14780310794208421</v>
      </c>
      <c r="H107" s="375">
        <f>VLOOKUP(A107,'[1]981800D'!$A$8:$O$304,8,FALSE)</f>
        <v>0.29617841012929436</v>
      </c>
      <c r="I107" s="375">
        <f>VLOOKUP(A107,'[1]981800D'!$A$8:$O$304,9,FALSE)</f>
        <v>6.0603889649154037E-2</v>
      </c>
      <c r="J107" s="375">
        <f>VLOOKUP(A107,'[1]981800D'!$A$8:$O$304,10,FALSE)</f>
        <v>0</v>
      </c>
      <c r="K107" s="375">
        <f>VLOOKUP(A107,'[1]981800D'!$A$8:$O$304,11,FALSE)</f>
        <v>3.7184738881425243</v>
      </c>
      <c r="L107" s="375">
        <f>VLOOKUP(A107,'[1]981800D'!$A$8:$O$304,12,FALSE)</f>
        <v>3.3593713811074664</v>
      </c>
      <c r="M107" s="220">
        <f>VLOOKUP(A107,'[1]981800D'!$A$8:$O$304,13,FALSE)</f>
        <v>-0.35910250703505792</v>
      </c>
    </row>
    <row r="108" spans="1:13">
      <c r="A108" s="360" t="s">
        <v>482</v>
      </c>
      <c r="B108" s="359" t="s">
        <v>239</v>
      </c>
      <c r="C108" s="248" t="str">
        <f>VLOOKUP(A108,'[1]981800D'!$A$8:$M$306,3,FALSE)</f>
        <v>BL</v>
      </c>
      <c r="D108" s="219">
        <f>VLOOKUP(A108,'[1]981800D'!$A$8:$M$306,4,FALSE)</f>
        <v>91658.138652207592</v>
      </c>
      <c r="E108" s="375">
        <f>VLOOKUP(A108,'[1]981800D'!$A$8:$O$304,5,FALSE)</f>
        <v>1.2769720367562905</v>
      </c>
      <c r="F108" s="375">
        <f>VLOOKUP(A108,'[1]981800D'!$A$8:$O$304,6,FALSE)</f>
        <v>1.7850285027150659</v>
      </c>
      <c r="G108" s="375">
        <f>VLOOKUP(A108,'[1]981800D'!$A$8:$O$304,7,FALSE)</f>
        <v>0.11985329575242704</v>
      </c>
      <c r="H108" s="375">
        <f>VLOOKUP(A108,'[1]981800D'!$A$8:$O$304,8,FALSE)</f>
        <v>0.37194737151886181</v>
      </c>
      <c r="I108" s="375">
        <f>VLOOKUP(A108,'[1]981800D'!$A$8:$O$304,9,FALSE)</f>
        <v>7.8837516299770066E-2</v>
      </c>
      <c r="J108" s="375">
        <f>VLOOKUP(A108,'[1]981800D'!$A$8:$O$304,10,FALSE)</f>
        <v>0</v>
      </c>
      <c r="K108" s="375">
        <f>VLOOKUP(A108,'[1]981800D'!$A$8:$O$304,11,FALSE)</f>
        <v>3.6326387230424153</v>
      </c>
      <c r="L108" s="375">
        <f>VLOOKUP(A108,'[1]981800D'!$A$8:$O$304,12,FALSE)</f>
        <v>3.272460410069387</v>
      </c>
      <c r="M108" s="220">
        <f>VLOOKUP(A108,'[1]981800D'!$A$8:$O$304,13,FALSE)</f>
        <v>-0.36017831297302833</v>
      </c>
    </row>
    <row r="109" spans="1:13">
      <c r="A109" s="360" t="s">
        <v>304</v>
      </c>
      <c r="B109" s="359" t="s">
        <v>79</v>
      </c>
      <c r="C109" s="248" t="str">
        <f>VLOOKUP(A109,'[1]981800D'!$A$8:$M$306,3,FALSE)</f>
        <v>BLSC</v>
      </c>
      <c r="D109" s="219">
        <f>VLOOKUP(A109,'[1]981800D'!$A$8:$M$306,4,FALSE)</f>
        <v>2008629.4603541186</v>
      </c>
      <c r="E109" s="375">
        <f>VLOOKUP(A109,'[1]981800D'!$A$8:$O$304,5,FALSE)</f>
        <v>1.5043869835334132</v>
      </c>
      <c r="F109" s="375">
        <f>VLOOKUP(A109,'[1]981800D'!$A$8:$O$304,6,FALSE)</f>
        <v>1.4818182484693327</v>
      </c>
      <c r="G109" s="375">
        <f>VLOOKUP(A109,'[1]981800D'!$A$8:$O$304,7,FALSE)</f>
        <v>0.19741003863391449</v>
      </c>
      <c r="H109" s="375">
        <f>VLOOKUP(A109,'[1]981800D'!$A$8:$O$304,8,FALSE)</f>
        <v>0.28119224462856457</v>
      </c>
      <c r="I109" s="375">
        <f>VLOOKUP(A109,'[1]981800D'!$A$8:$O$304,9,FALSE)</f>
        <v>0.16224024353568217</v>
      </c>
      <c r="J109" s="375">
        <f>VLOOKUP(A109,'[1]981800D'!$A$8:$O$304,10,FALSE)</f>
        <v>3.3760104982029169E-3</v>
      </c>
      <c r="K109" s="375">
        <f>VLOOKUP(A109,'[1]981800D'!$A$8:$O$304,11,FALSE)</f>
        <v>3.6304237692991101</v>
      </c>
      <c r="L109" s="375">
        <f>VLOOKUP(A109,'[1]981800D'!$A$8:$O$304,12,FALSE)</f>
        <v>3.2678279391773937</v>
      </c>
      <c r="M109" s="220">
        <f>VLOOKUP(A109,'[1]981800D'!$A$8:$O$304,13,FALSE)</f>
        <v>-0.36259583012171659</v>
      </c>
    </row>
    <row r="110" spans="1:13">
      <c r="A110" s="360" t="s">
        <v>333</v>
      </c>
      <c r="B110" s="359" t="s">
        <v>108</v>
      </c>
      <c r="C110" s="248" t="str">
        <f>VLOOKUP(A110,'[1]981800D'!$A$8:$M$306,3,FALSE)</f>
        <v>BLC</v>
      </c>
      <c r="D110" s="219">
        <f>VLOOKUP(A110,'[1]981800D'!$A$8:$M$306,4,FALSE)</f>
        <v>78395.187066974599</v>
      </c>
      <c r="E110" s="375">
        <f>VLOOKUP(A110,'[1]981800D'!$A$8:$O$304,5,FALSE)</f>
        <v>1.586611814494904</v>
      </c>
      <c r="F110" s="375">
        <f>VLOOKUP(A110,'[1]981800D'!$A$8:$O$304,6,FALSE)</f>
        <v>1.68721237806346</v>
      </c>
      <c r="G110" s="375">
        <f>VLOOKUP(A110,'[1]981800D'!$A$8:$O$304,7,FALSE)</f>
        <v>1.2706519842206462E-2</v>
      </c>
      <c r="H110" s="375">
        <f>VLOOKUP(A110,'[1]981800D'!$A$8:$O$304,8,FALSE)</f>
        <v>0.25822166972706762</v>
      </c>
      <c r="I110" s="375">
        <f>VLOOKUP(A110,'[1]981800D'!$A$8:$O$304,9,FALSE)</f>
        <v>1.1291637064960875E-2</v>
      </c>
      <c r="J110" s="375">
        <f>VLOOKUP(A110,'[1]981800D'!$A$8:$O$304,10,FALSE)</f>
        <v>1.3735537094644191E-3</v>
      </c>
      <c r="K110" s="375">
        <f>VLOOKUP(A110,'[1]981800D'!$A$8:$O$304,11,FALSE)</f>
        <v>3.5574175729020632</v>
      </c>
      <c r="L110" s="375">
        <f>VLOOKUP(A110,'[1]981800D'!$A$8:$O$304,12,FALSE)</f>
        <v>3.17701442292906</v>
      </c>
      <c r="M110" s="220">
        <f>VLOOKUP(A110,'[1]981800D'!$A$8:$O$304,13,FALSE)</f>
        <v>-0.38040314997300323</v>
      </c>
    </row>
    <row r="111" spans="1:13">
      <c r="A111" s="360" t="s">
        <v>417</v>
      </c>
      <c r="B111" s="359" t="s">
        <v>177</v>
      </c>
      <c r="C111" s="248" t="str">
        <f>VLOOKUP(A111,'[1]981800D'!$A$8:$M$306,3,FALSE)</f>
        <v>BL</v>
      </c>
      <c r="D111" s="219">
        <f>VLOOKUP(A111,'[1]981800D'!$A$8:$M$306,4,FALSE)</f>
        <v>553683.20836560801</v>
      </c>
      <c r="E111" s="375">
        <f>VLOOKUP(A111,'[1]981800D'!$A$8:$O$304,5,FALSE)</f>
        <v>1.3877102755639028</v>
      </c>
      <c r="F111" s="375">
        <f>VLOOKUP(A111,'[1]981800D'!$A$8:$O$304,6,FALSE)</f>
        <v>1.7310626462662881</v>
      </c>
      <c r="G111" s="375">
        <f>VLOOKUP(A111,'[1]981800D'!$A$8:$O$304,7,FALSE)</f>
        <v>0.11411715184159718</v>
      </c>
      <c r="H111" s="375">
        <f>VLOOKUP(A111,'[1]981800D'!$A$8:$O$304,8,FALSE)</f>
        <v>0.35889767017610769</v>
      </c>
      <c r="I111" s="375">
        <f>VLOOKUP(A111,'[1]981800D'!$A$8:$O$304,9,FALSE)</f>
        <v>8.4377568430328093E-2</v>
      </c>
      <c r="J111" s="375">
        <f>VLOOKUP(A111,'[1]981800D'!$A$8:$O$304,10,FALSE)</f>
        <v>6.372152592026549E-2</v>
      </c>
      <c r="K111" s="375">
        <f>VLOOKUP(A111,'[1]981800D'!$A$8:$O$304,11,FALSE)</f>
        <v>3.7398868381984891</v>
      </c>
      <c r="L111" s="375">
        <f>VLOOKUP(A111,'[1]981800D'!$A$8:$O$304,12,FALSE)</f>
        <v>3.3573147097727021</v>
      </c>
      <c r="M111" s="220">
        <f>VLOOKUP(A111,'[1]981800D'!$A$8:$O$304,13,FALSE)</f>
        <v>-0.38257212842578708</v>
      </c>
    </row>
    <row r="112" spans="1:13">
      <c r="A112" s="360" t="s">
        <v>514</v>
      </c>
      <c r="B112" s="359" t="s">
        <v>43</v>
      </c>
      <c r="C112" s="248" t="str">
        <f>VLOOKUP(A112,'[1]981800D'!$A$8:$M$306,3,FALSE)</f>
        <v>BLC</v>
      </c>
      <c r="D112" s="219">
        <f>VLOOKUP(A112,'[1]981800D'!$A$8:$M$306,4,FALSE)</f>
        <v>237179.5088529638</v>
      </c>
      <c r="E112" s="375">
        <f>VLOOKUP(A112,'[1]981800D'!$A$8:$O$304,5,FALSE)</f>
        <v>1.3034567846738199</v>
      </c>
      <c r="F112" s="375">
        <f>VLOOKUP(A112,'[1]981800D'!$A$8:$O$304,6,FALSE)</f>
        <v>1.5286868657139026</v>
      </c>
      <c r="G112" s="375">
        <f>VLOOKUP(A112,'[1]981800D'!$A$8:$O$304,7,FALSE)</f>
        <v>0.31241695523510254</v>
      </c>
      <c r="H112" s="375">
        <f>VLOOKUP(A112,'[1]981800D'!$A$8:$O$304,8,FALSE)</f>
        <v>0.39211347178248379</v>
      </c>
      <c r="I112" s="375">
        <f>VLOOKUP(A112,'[1]981800D'!$A$8:$O$304,9,FALSE)</f>
        <v>0.16356628018843805</v>
      </c>
      <c r="J112" s="375">
        <f>VLOOKUP(A112,'[1]981800D'!$A$8:$O$304,10,FALSE)</f>
        <v>3.3701056379854787E-3</v>
      </c>
      <c r="K112" s="375">
        <f>VLOOKUP(A112,'[1]981800D'!$A$8:$O$304,11,FALSE)</f>
        <v>3.7036104632317315</v>
      </c>
      <c r="L112" s="375">
        <f>VLOOKUP(A112,'[1]981800D'!$A$8:$O$304,12,FALSE)</f>
        <v>3.320728522497562</v>
      </c>
      <c r="M112" s="220">
        <f>VLOOKUP(A112,'[1]981800D'!$A$8:$O$304,13,FALSE)</f>
        <v>-0.3828819407341697</v>
      </c>
    </row>
    <row r="113" spans="1:16">
      <c r="A113" s="360" t="s">
        <v>477</v>
      </c>
      <c r="B113" s="359" t="s">
        <v>234</v>
      </c>
      <c r="C113" s="248" t="str">
        <f>VLOOKUP(A113,'[1]981800D'!$A$8:$M$306,3,FALSE)</f>
        <v>BL</v>
      </c>
      <c r="D113" s="219">
        <f>VLOOKUP(A113,'[1]981800D'!$A$8:$M$306,4,FALSE)</f>
        <v>1563501.0692840647</v>
      </c>
      <c r="E113" s="375">
        <f>VLOOKUP(A113,'[1]981800D'!$A$8:$O$304,5,FALSE)</f>
        <v>1.2327479145578539</v>
      </c>
      <c r="F113" s="375">
        <f>VLOOKUP(A113,'[1]981800D'!$A$8:$O$304,6,FALSE)</f>
        <v>1.8147622089340978</v>
      </c>
      <c r="G113" s="375">
        <f>VLOOKUP(A113,'[1]981800D'!$A$8:$O$304,7,FALSE)</f>
        <v>0.2231973741737969</v>
      </c>
      <c r="H113" s="375">
        <f>VLOOKUP(A113,'[1]981800D'!$A$8:$O$304,8,FALSE)</f>
        <v>0.34758753885546761</v>
      </c>
      <c r="I113" s="375">
        <f>VLOOKUP(A113,'[1]981800D'!$A$8:$O$304,9,FALSE)</f>
        <v>0.16335478583110208</v>
      </c>
      <c r="J113" s="375">
        <f>VLOOKUP(A113,'[1]981800D'!$A$8:$O$304,10,FALSE)</f>
        <v>6.2192850184057069E-2</v>
      </c>
      <c r="K113" s="375">
        <f>VLOOKUP(A113,'[1]981800D'!$A$8:$O$304,11,FALSE)</f>
        <v>3.843842672536375</v>
      </c>
      <c r="L113" s="375">
        <f>VLOOKUP(A113,'[1]981800D'!$A$8:$O$304,12,FALSE)</f>
        <v>3.4602397058016137</v>
      </c>
      <c r="M113" s="220">
        <f>VLOOKUP(A113,'[1]981800D'!$A$8:$O$304,13,FALSE)</f>
        <v>-0.38360296673476146</v>
      </c>
    </row>
    <row r="114" spans="1:16">
      <c r="A114" s="360" t="s">
        <v>337</v>
      </c>
      <c r="B114" s="359" t="s">
        <v>112</v>
      </c>
      <c r="C114" s="248" t="str">
        <f>VLOOKUP(A114,'[1]981800D'!$A$8:$M$306,3,FALSE)</f>
        <v>BLSC</v>
      </c>
      <c r="D114" s="219">
        <f>VLOOKUP(A114,'[1]981800D'!$A$8:$M$306,4,FALSE)</f>
        <v>162336.74826789839</v>
      </c>
      <c r="E114" s="375">
        <f>VLOOKUP(A114,'[1]981800D'!$A$8:$O$304,5,FALSE)</f>
        <v>1.7011505062976824</v>
      </c>
      <c r="F114" s="375">
        <f>VLOOKUP(A114,'[1]981800D'!$A$8:$O$304,6,FALSE)</f>
        <v>1.0969647399447107</v>
      </c>
      <c r="G114" s="375">
        <f>VLOOKUP(A114,'[1]981800D'!$A$8:$O$304,7,FALSE)</f>
        <v>0.10003949686183511</v>
      </c>
      <c r="H114" s="375">
        <f>VLOOKUP(A114,'[1]981800D'!$A$8:$O$304,8,FALSE)</f>
        <v>0.21474209219704571</v>
      </c>
      <c r="I114" s="375">
        <f>VLOOKUP(A114,'[1]981800D'!$A$8:$O$304,9,FALSE)</f>
        <v>1.6227922498797311E-2</v>
      </c>
      <c r="J114" s="375">
        <f>VLOOKUP(A114,'[1]981800D'!$A$8:$O$304,10,FALSE)</f>
        <v>1.6787048445603494E-2</v>
      </c>
      <c r="K114" s="375">
        <f>VLOOKUP(A114,'[1]981800D'!$A$8:$O$304,11,FALSE)</f>
        <v>3.1459118062456746</v>
      </c>
      <c r="L114" s="375">
        <f>VLOOKUP(A114,'[1]981800D'!$A$8:$O$304,12,FALSE)</f>
        <v>2.7531277715532494</v>
      </c>
      <c r="M114" s="220">
        <f>VLOOKUP(A114,'[1]981800D'!$A$8:$O$304,13,FALSE)</f>
        <v>-0.39278403469242512</v>
      </c>
    </row>
    <row r="115" spans="1:16">
      <c r="A115" s="360" t="s">
        <v>371</v>
      </c>
      <c r="B115" s="359" t="s">
        <v>131</v>
      </c>
      <c r="C115" s="248" t="str">
        <f>VLOOKUP(A115,'[1]981800D'!$A$8:$M$306,3,FALSE)</f>
        <v>BLSC</v>
      </c>
      <c r="D115" s="219">
        <f>VLOOKUP(A115,'[1]981800D'!$A$8:$M$306,4,FALSE)</f>
        <v>1102273.7498075443</v>
      </c>
      <c r="E115" s="375">
        <f>VLOOKUP(A115,'[1]981800D'!$A$8:$O$304,5,FALSE)</f>
        <v>1.4216861972886459</v>
      </c>
      <c r="F115" s="375">
        <f>VLOOKUP(A115,'[1]981800D'!$A$8:$O$304,6,FALSE)</f>
        <v>1.651737517965008</v>
      </c>
      <c r="G115" s="375">
        <f>VLOOKUP(A115,'[1]981800D'!$A$8:$O$304,7,FALSE)</f>
        <v>0.13287544394127343</v>
      </c>
      <c r="H115" s="375">
        <f>VLOOKUP(A115,'[1]981800D'!$A$8:$O$304,8,FALSE)</f>
        <v>0.31235907840033961</v>
      </c>
      <c r="I115" s="375">
        <f>VLOOKUP(A115,'[1]981800D'!$A$8:$O$304,9,FALSE)</f>
        <v>0.13287677658567457</v>
      </c>
      <c r="J115" s="375">
        <f>VLOOKUP(A115,'[1]981800D'!$A$8:$O$304,10,FALSE)</f>
        <v>0</v>
      </c>
      <c r="K115" s="375">
        <f>VLOOKUP(A115,'[1]981800D'!$A$8:$O$304,11,FALSE)</f>
        <v>3.6515350141809417</v>
      </c>
      <c r="L115" s="375">
        <f>VLOOKUP(A115,'[1]981800D'!$A$8:$O$304,12,FALSE)</f>
        <v>3.2566991916724595</v>
      </c>
      <c r="M115" s="220">
        <f>VLOOKUP(A115,'[1]981800D'!$A$8:$O$304,13,FALSE)</f>
        <v>-0.39483582250848237</v>
      </c>
    </row>
    <row r="116" spans="1:16">
      <c r="A116" s="360" t="s">
        <v>456</v>
      </c>
      <c r="B116" s="359" t="s">
        <v>214</v>
      </c>
      <c r="C116" s="248" t="str">
        <f>VLOOKUP(A116,'[1]981800D'!$A$8:$M$306,3,FALSE)</f>
        <v>BLS</v>
      </c>
      <c r="D116" s="219">
        <f>VLOOKUP(A116,'[1]981800D'!$A$8:$M$306,4,FALSE)</f>
        <v>93351.049268668212</v>
      </c>
      <c r="E116" s="375">
        <f>VLOOKUP(A116,'[1]981800D'!$A$8:$O$304,5,FALSE)</f>
        <v>1.4368955791161149</v>
      </c>
      <c r="F116" s="375">
        <f>VLOOKUP(A116,'[1]981800D'!$A$8:$O$304,6,FALSE)</f>
        <v>1.6262998776057129</v>
      </c>
      <c r="G116" s="375">
        <f>VLOOKUP(A116,'[1]981800D'!$A$8:$O$304,7,FALSE)</f>
        <v>0.21651390271821794</v>
      </c>
      <c r="H116" s="375">
        <f>VLOOKUP(A116,'[1]981800D'!$A$8:$O$304,8,FALSE)</f>
        <v>0.25492201078008836</v>
      </c>
      <c r="I116" s="375">
        <f>VLOOKUP(A116,'[1]981800D'!$A$8:$O$304,9,FALSE)</f>
        <v>2.8860307635601958E-2</v>
      </c>
      <c r="J116" s="375">
        <f>VLOOKUP(A116,'[1]981800D'!$A$8:$O$304,10,FALSE)</f>
        <v>0</v>
      </c>
      <c r="K116" s="375">
        <f>VLOOKUP(A116,'[1]981800D'!$A$8:$O$304,11,FALSE)</f>
        <v>3.5634916778557364</v>
      </c>
      <c r="L116" s="375">
        <f>VLOOKUP(A116,'[1]981800D'!$A$8:$O$304,12,FALSE)</f>
        <v>3.1632407167715679</v>
      </c>
      <c r="M116" s="220">
        <f>VLOOKUP(A116,'[1]981800D'!$A$8:$O$304,13,FALSE)</f>
        <v>-0.4002509610841688</v>
      </c>
    </row>
    <row r="117" spans="1:16">
      <c r="A117" s="360" t="s">
        <v>375</v>
      </c>
      <c r="B117" s="359" t="s">
        <v>135</v>
      </c>
      <c r="C117" s="248" t="str">
        <f>VLOOKUP(A117,'[1]981800D'!$A$8:$M$306,3,FALSE)</f>
        <v>BLS</v>
      </c>
      <c r="D117" s="219">
        <f>VLOOKUP(A117,'[1]981800D'!$A$8:$M$306,4,FALSE)</f>
        <v>544971.86682063132</v>
      </c>
      <c r="E117" s="375">
        <f>VLOOKUP(A117,'[1]981800D'!$A$8:$O$304,5,FALSE)</f>
        <v>1.5515534109144871</v>
      </c>
      <c r="F117" s="375">
        <f>VLOOKUP(A117,'[1]981800D'!$A$8:$O$304,6,FALSE)</f>
        <v>1.677730887247187</v>
      </c>
      <c r="G117" s="375">
        <f>VLOOKUP(A117,'[1]981800D'!$A$8:$O$304,7,FALSE)</f>
        <v>0.14037347539802777</v>
      </c>
      <c r="H117" s="375">
        <f>VLOOKUP(A117,'[1]981800D'!$A$8:$O$304,8,FALSE)</f>
        <v>0.33456523406527755</v>
      </c>
      <c r="I117" s="375">
        <f>VLOOKUP(A117,'[1]981800D'!$A$8:$O$304,9,FALSE)</f>
        <v>1.4125834864519776E-2</v>
      </c>
      <c r="J117" s="375">
        <f>VLOOKUP(A117,'[1]981800D'!$A$8:$O$304,10,FALSE)</f>
        <v>0</v>
      </c>
      <c r="K117" s="375">
        <f>VLOOKUP(A117,'[1]981800D'!$A$8:$O$304,11,FALSE)</f>
        <v>3.7183488424894988</v>
      </c>
      <c r="L117" s="375">
        <f>VLOOKUP(A117,'[1]981800D'!$A$8:$O$304,12,FALSE)</f>
        <v>3.3009107066293386</v>
      </c>
      <c r="M117" s="220">
        <f>VLOOKUP(A117,'[1]981800D'!$A$8:$O$304,13,FALSE)</f>
        <v>-0.41743813586016032</v>
      </c>
    </row>
    <row r="118" spans="1:16">
      <c r="A118" s="360" t="s">
        <v>513</v>
      </c>
      <c r="B118" s="359" t="s">
        <v>42</v>
      </c>
      <c r="C118" s="248" t="str">
        <f>VLOOKUP(A118,'[1]981800D'!$A$8:$M$306,3,FALSE)</f>
        <v>BL</v>
      </c>
      <c r="D118" s="219">
        <f>VLOOKUP(A118,'[1]981800D'!$A$8:$M$306,4,FALSE)</f>
        <v>200304.40646651271</v>
      </c>
      <c r="E118" s="375">
        <f>VLOOKUP(A118,'[1]981800D'!$A$8:$O$304,5,FALSE)</f>
        <v>1.136918423400098</v>
      </c>
      <c r="F118" s="375">
        <f>VLOOKUP(A118,'[1]981800D'!$A$8:$O$304,6,FALSE)</f>
        <v>2.1408059241656763</v>
      </c>
      <c r="G118" s="375">
        <f>VLOOKUP(A118,'[1]981800D'!$A$8:$O$304,7,FALSE)</f>
        <v>6.1090168787903056E-2</v>
      </c>
      <c r="H118" s="375">
        <f>VLOOKUP(A118,'[1]981800D'!$A$8:$O$304,8,FALSE)</f>
        <v>0.44314429964794466</v>
      </c>
      <c r="I118" s="375">
        <f>VLOOKUP(A118,'[1]981800D'!$A$8:$O$304,9,FALSE)</f>
        <v>1.4933820242741855E-2</v>
      </c>
      <c r="J118" s="375">
        <f>VLOOKUP(A118,'[1]981800D'!$A$8:$O$304,10,FALSE)</f>
        <v>0</v>
      </c>
      <c r="K118" s="375">
        <f>VLOOKUP(A118,'[1]981800D'!$A$8:$O$304,11,FALSE)</f>
        <v>3.796892636244364</v>
      </c>
      <c r="L118" s="375">
        <f>VLOOKUP(A118,'[1]981800D'!$A$8:$O$304,12,FALSE)</f>
        <v>3.3769104830606094</v>
      </c>
      <c r="M118" s="220">
        <f>VLOOKUP(A118,'[1]981800D'!$A$8:$O$304,13,FALSE)</f>
        <v>-0.41998215318375487</v>
      </c>
    </row>
    <row r="119" spans="1:16">
      <c r="A119" s="360" t="s">
        <v>531</v>
      </c>
      <c r="B119" s="359" t="s">
        <v>58</v>
      </c>
      <c r="C119" s="248" t="str">
        <f>VLOOKUP(A119,'[1]981800D'!$A$8:$M$306,3,FALSE)</f>
        <v>BLS</v>
      </c>
      <c r="D119" s="219">
        <f>VLOOKUP(A119,'[1]981800D'!$A$8:$M$306,4,FALSE)</f>
        <v>100553.88683602771</v>
      </c>
      <c r="E119" s="375">
        <f>VLOOKUP(A119,'[1]981800D'!$A$8:$O$304,5,FALSE)</f>
        <v>1.5387440855873578</v>
      </c>
      <c r="F119" s="375">
        <f>VLOOKUP(A119,'[1]981800D'!$A$8:$O$304,6,FALSE)</f>
        <v>1.5361559556219997</v>
      </c>
      <c r="G119" s="375">
        <f>VLOOKUP(A119,'[1]981800D'!$A$8:$O$304,7,FALSE)</f>
        <v>0.13769488790992693</v>
      </c>
      <c r="H119" s="375">
        <f>VLOOKUP(A119,'[1]981800D'!$A$8:$O$304,8,FALSE)</f>
        <v>0.37715735351078161</v>
      </c>
      <c r="I119" s="375">
        <f>VLOOKUP(A119,'[1]981800D'!$A$8:$O$304,9,FALSE)</f>
        <v>6.5804846093450095E-2</v>
      </c>
      <c r="J119" s="375">
        <f>VLOOKUP(A119,'[1]981800D'!$A$8:$O$304,10,FALSE)</f>
        <v>0</v>
      </c>
      <c r="K119" s="375">
        <f>VLOOKUP(A119,'[1]981800D'!$A$8:$O$304,11,FALSE)</f>
        <v>3.6555571287235162</v>
      </c>
      <c r="L119" s="375">
        <f>VLOOKUP(A119,'[1]981800D'!$A$8:$O$304,12,FALSE)</f>
        <v>3.2234920021397415</v>
      </c>
      <c r="M119" s="220">
        <f>VLOOKUP(A119,'[1]981800D'!$A$8:$O$304,13,FALSE)</f>
        <v>-0.43206512658377455</v>
      </c>
    </row>
    <row r="120" spans="1:16">
      <c r="A120" s="360" t="s">
        <v>377</v>
      </c>
      <c r="B120" s="359" t="s">
        <v>137</v>
      </c>
      <c r="C120" s="248" t="str">
        <f>VLOOKUP(A120,'[1]981800D'!$A$8:$M$306,3,FALSE)</f>
        <v>BL</v>
      </c>
      <c r="D120" s="219">
        <f>VLOOKUP(A120,'[1]981800D'!$A$8:$M$306,4,FALSE)</f>
        <v>98516.326404926862</v>
      </c>
      <c r="E120" s="375">
        <f>VLOOKUP(A120,'[1]981800D'!$A$8:$O$304,5,FALSE)</f>
        <v>1.3400737199372228</v>
      </c>
      <c r="F120" s="375">
        <f>VLOOKUP(A120,'[1]981800D'!$A$8:$O$304,6,FALSE)</f>
        <v>1.75969421847352</v>
      </c>
      <c r="G120" s="375">
        <f>VLOOKUP(A120,'[1]981800D'!$A$8:$O$304,7,FALSE)</f>
        <v>5.416168258313328E-2</v>
      </c>
      <c r="H120" s="375">
        <f>VLOOKUP(A120,'[1]981800D'!$A$8:$O$304,8,FALSE)</f>
        <v>0.45539068052131865</v>
      </c>
      <c r="I120" s="375">
        <f>VLOOKUP(A120,'[1]981800D'!$A$8:$O$304,9,FALSE)</f>
        <v>3.5070938250365072E-2</v>
      </c>
      <c r="J120" s="375">
        <f>VLOOKUP(A120,'[1]981800D'!$A$8:$O$304,10,FALSE)</f>
        <v>8.9805723811048843E-2</v>
      </c>
      <c r="K120" s="375">
        <f>VLOOKUP(A120,'[1]981800D'!$A$8:$O$304,11,FALSE)</f>
        <v>3.7341969635766095</v>
      </c>
      <c r="L120" s="375">
        <f>VLOOKUP(A120,'[1]981800D'!$A$8:$O$304,12,FALSE)</f>
        <v>3.3017447145058463</v>
      </c>
      <c r="M120" s="220">
        <f>VLOOKUP(A120,'[1]981800D'!$A$8:$O$304,13,FALSE)</f>
        <v>-0.43245224907076307</v>
      </c>
    </row>
    <row r="121" spans="1:16">
      <c r="A121" s="360" t="s">
        <v>544</v>
      </c>
      <c r="B121" s="359" t="s">
        <v>69</v>
      </c>
      <c r="C121" s="248" t="str">
        <f>VLOOKUP(A121,'[1]981800D'!$A$8:$M$306,3,FALSE)</f>
        <v>BL</v>
      </c>
      <c r="D121" s="219">
        <f>VLOOKUP(A121,'[1]981800D'!$A$8:$M$306,4,FALSE)</f>
        <v>557216.67673638009</v>
      </c>
      <c r="E121" s="375">
        <f>VLOOKUP(A121,'[1]981800D'!$A$8:$O$304,5,FALSE)</f>
        <v>1.5304621820073989</v>
      </c>
      <c r="F121" s="375">
        <f>VLOOKUP(A121,'[1]981800D'!$A$8:$O$304,6,FALSE)</f>
        <v>1.7503789760210591</v>
      </c>
      <c r="G121" s="375">
        <f>VLOOKUP(A121,'[1]981800D'!$A$8:$O$304,7,FALSE)</f>
        <v>6.5392124898689785E-2</v>
      </c>
      <c r="H121" s="375">
        <f>VLOOKUP(A121,'[1]981800D'!$A$8:$O$304,8,FALSE)</f>
        <v>0.27529219172590963</v>
      </c>
      <c r="I121" s="375">
        <f>VLOOKUP(A121,'[1]981800D'!$A$8:$O$304,9,FALSE)</f>
        <v>6.3356487653013133E-2</v>
      </c>
      <c r="J121" s="375">
        <f>VLOOKUP(A121,'[1]981800D'!$A$8:$O$304,10,FALSE)</f>
        <v>8.4020618880023788E-3</v>
      </c>
      <c r="K121" s="375">
        <f>VLOOKUP(A121,'[1]981800D'!$A$8:$O$304,11,FALSE)</f>
        <v>3.6932840241940732</v>
      </c>
      <c r="L121" s="375">
        <f>VLOOKUP(A121,'[1]981800D'!$A$8:$O$304,12,FALSE)</f>
        <v>3.2608159372437737</v>
      </c>
      <c r="M121" s="220">
        <f>VLOOKUP(A121,'[1]981800D'!$A$8:$O$304,13,FALSE)</f>
        <v>-0.43246808695029976</v>
      </c>
    </row>
    <row r="122" spans="1:16" s="51" customFormat="1">
      <c r="A122" s="360" t="s">
        <v>440</v>
      </c>
      <c r="B122" s="359" t="s">
        <v>198</v>
      </c>
      <c r="C122" s="248" t="str">
        <f>VLOOKUP(A122,'[1]981800D'!$A$8:$M$306,3,FALSE)</f>
        <v>BL</v>
      </c>
      <c r="D122" s="219">
        <f>VLOOKUP(A122,'[1]981800D'!$A$8:$M$306,4,FALSE)</f>
        <v>45664.578137028482</v>
      </c>
      <c r="E122" s="375">
        <f>VLOOKUP(A122,'[1]981800D'!$A$8:$O$304,5,FALSE)</f>
        <v>1.3512677115911995</v>
      </c>
      <c r="F122" s="375">
        <f>VLOOKUP(A122,'[1]981800D'!$A$8:$O$304,6,FALSE)</f>
        <v>1.8450081756406758</v>
      </c>
      <c r="G122" s="375">
        <f>VLOOKUP(A122,'[1]981800D'!$A$8:$O$304,7,FALSE)</f>
        <v>1.5621079381473037E-2</v>
      </c>
      <c r="H122" s="375">
        <f>VLOOKUP(A122,'[1]981800D'!$A$8:$O$304,8,FALSE)</f>
        <v>0.47496998331870233</v>
      </c>
      <c r="I122" s="375">
        <f>VLOOKUP(A122,'[1]981800D'!$A$8:$O$304,9,FALSE)</f>
        <v>4.5349811264779112E-2</v>
      </c>
      <c r="J122" s="375">
        <f>VLOOKUP(A122,'[1]981800D'!$A$8:$O$304,10,FALSE)</f>
        <v>0</v>
      </c>
      <c r="K122" s="375">
        <f>VLOOKUP(A122,'[1]981800D'!$A$8:$O$304,11,FALSE)</f>
        <v>3.7322167611968293</v>
      </c>
      <c r="L122" s="375">
        <f>VLOOKUP(A122,'[1]981800D'!$A$8:$O$304,12,FALSE)</f>
        <v>3.2735504432216667</v>
      </c>
      <c r="M122" s="220">
        <f>VLOOKUP(A122,'[1]981800D'!$A$8:$O$304,13,FALSE)</f>
        <v>-0.45866631797516283</v>
      </c>
      <c r="N122" s="124"/>
      <c r="O122" s="124"/>
      <c r="P122" s="124"/>
    </row>
    <row r="123" spans="1:16">
      <c r="A123" s="360" t="s">
        <v>583</v>
      </c>
      <c r="B123" s="359" t="s">
        <v>286</v>
      </c>
      <c r="C123" s="248" t="str">
        <f>VLOOKUP(A123,'[1]981800D'!$A$8:$M$306,3,FALSE)</f>
        <v>BLS</v>
      </c>
      <c r="D123" s="219">
        <f>VLOOKUP(A123,'[1]981800D'!$A$8:$M$306,4,FALSE)</f>
        <v>1207593.3094688221</v>
      </c>
      <c r="E123" s="375">
        <f>VLOOKUP(A123,'[1]981800D'!$A$8:$O$304,5,FALSE)</f>
        <v>1.5468600855545132</v>
      </c>
      <c r="F123" s="375">
        <f>VLOOKUP(A123,'[1]981800D'!$A$8:$O$304,6,FALSE)</f>
        <v>1.4636899493733366</v>
      </c>
      <c r="G123" s="375">
        <f>VLOOKUP(A123,'[1]981800D'!$A$8:$O$304,7,FALSE)</f>
        <v>0.14330505861788889</v>
      </c>
      <c r="H123" s="375">
        <f>VLOOKUP(A123,'[1]981800D'!$A$8:$O$304,8,FALSE)</f>
        <v>0.28054156088776067</v>
      </c>
      <c r="I123" s="375">
        <f>VLOOKUP(A123,'[1]981800D'!$A$8:$O$304,9,FALSE)</f>
        <v>1.744946732875555E-2</v>
      </c>
      <c r="J123" s="375">
        <f>VLOOKUP(A123,'[1]981800D'!$A$8:$O$304,10,FALSE)</f>
        <v>0</v>
      </c>
      <c r="K123" s="375">
        <f>VLOOKUP(A123,'[1]981800D'!$A$8:$O$304,11,FALSE)</f>
        <v>3.4518461217622547</v>
      </c>
      <c r="L123" s="375">
        <f>VLOOKUP(A123,'[1]981800D'!$A$8:$O$304,12,FALSE)</f>
        <v>2.9927766837245042</v>
      </c>
      <c r="M123" s="220">
        <f>VLOOKUP(A123,'[1]981800D'!$A$8:$O$304,13,FALSE)</f>
        <v>-0.45906943803775069</v>
      </c>
    </row>
    <row r="124" spans="1:16">
      <c r="A124" s="360" t="s">
        <v>340</v>
      </c>
      <c r="B124" s="359" t="s">
        <v>116</v>
      </c>
      <c r="C124" s="248" t="str">
        <f>VLOOKUP(A124,'[1]981800D'!$A$8:$M$306,3,FALSE)</f>
        <v>BL</v>
      </c>
      <c r="D124" s="219">
        <f>VLOOKUP(A124,'[1]981800D'!$A$8:$M$306,4,FALSE)</f>
        <v>35829.876058506547</v>
      </c>
      <c r="E124" s="375">
        <f>VLOOKUP(A124,'[1]981800D'!$A$8:$O$304,5,FALSE)</f>
        <v>1.7686527828486549</v>
      </c>
      <c r="F124" s="375">
        <f>VLOOKUP(A124,'[1]981800D'!$A$8:$O$304,6,FALSE)</f>
        <v>1.3624962006646368</v>
      </c>
      <c r="G124" s="375">
        <f>VLOOKUP(A124,'[1]981800D'!$A$8:$O$304,7,FALSE)</f>
        <v>9.4360359898518806E-2</v>
      </c>
      <c r="H124" s="375">
        <f>VLOOKUP(A124,'[1]981800D'!$A$8:$O$304,8,FALSE)</f>
        <v>0.32681486198498683</v>
      </c>
      <c r="I124" s="375">
        <f>VLOOKUP(A124,'[1]981800D'!$A$8:$O$304,9,FALSE)</f>
        <v>9.129531999102164E-2</v>
      </c>
      <c r="J124" s="375">
        <f>VLOOKUP(A124,'[1]981800D'!$A$8:$O$304,10,FALSE)</f>
        <v>1.401523128854862</v>
      </c>
      <c r="K124" s="375">
        <f>VLOOKUP(A124,'[1]981800D'!$A$8:$O$304,11,FALSE)</f>
        <v>5.0451426542426807</v>
      </c>
      <c r="L124" s="375">
        <f>VLOOKUP(A124,'[1]981800D'!$A$8:$O$304,12,FALSE)</f>
        <v>4.5740495929259746</v>
      </c>
      <c r="M124" s="220">
        <f>VLOOKUP(A124,'[1]981800D'!$A$8:$O$304,13,FALSE)</f>
        <v>-0.47109306131670592</v>
      </c>
    </row>
    <row r="125" spans="1:16">
      <c r="A125" s="360" t="s">
        <v>483</v>
      </c>
      <c r="B125" s="359" t="s">
        <v>240</v>
      </c>
      <c r="C125" s="248" t="str">
        <f>VLOOKUP(A125,'[1]981800D'!$A$8:$M$306,3,FALSE)</f>
        <v>BL</v>
      </c>
      <c r="D125" s="219">
        <f>VLOOKUP(A125,'[1]981800D'!$A$8:$M$306,4,FALSE)</f>
        <v>200345.7505773672</v>
      </c>
      <c r="E125" s="375">
        <f>VLOOKUP(A125,'[1]981800D'!$A$8:$O$304,5,FALSE)</f>
        <v>1.1228706346785933</v>
      </c>
      <c r="F125" s="375">
        <f>VLOOKUP(A125,'[1]981800D'!$A$8:$O$304,6,FALSE)</f>
        <v>1.8046836631953307</v>
      </c>
      <c r="G125" s="375">
        <f>VLOOKUP(A125,'[1]981800D'!$A$8:$O$304,7,FALSE)</f>
        <v>4.6739742575831744E-2</v>
      </c>
      <c r="H125" s="375">
        <f>VLOOKUP(A125,'[1]981800D'!$A$8:$O$304,8,FALSE)</f>
        <v>0.45274365739200761</v>
      </c>
      <c r="I125" s="375">
        <f>VLOOKUP(A125,'[1]981800D'!$A$8:$O$304,9,FALSE)</f>
        <v>0.26618023029996796</v>
      </c>
      <c r="J125" s="375">
        <f>VLOOKUP(A125,'[1]981800D'!$A$8:$O$304,10,FALSE)</f>
        <v>0</v>
      </c>
      <c r="K125" s="375">
        <f>VLOOKUP(A125,'[1]981800D'!$A$8:$O$304,11,FALSE)</f>
        <v>3.6932179281417312</v>
      </c>
      <c r="L125" s="375">
        <f>VLOOKUP(A125,'[1]981800D'!$A$8:$O$304,12,FALSE)</f>
        <v>3.2220093919622328</v>
      </c>
      <c r="M125" s="220">
        <f>VLOOKUP(A125,'[1]981800D'!$A$8:$O$304,13,FALSE)</f>
        <v>-0.47120853617949854</v>
      </c>
    </row>
    <row r="126" spans="1:16">
      <c r="A126" s="360" t="s">
        <v>471</v>
      </c>
      <c r="B126" s="359" t="s">
        <v>228</v>
      </c>
      <c r="C126" s="248" t="str">
        <f>VLOOKUP(A126,'[1]981800D'!$A$8:$M$306,3,FALSE)</f>
        <v>BL</v>
      </c>
      <c r="D126" s="219">
        <f>VLOOKUP(A126,'[1]981800D'!$A$8:$M$306,4,FALSE)</f>
        <v>60287.08622016936</v>
      </c>
      <c r="E126" s="375">
        <f>VLOOKUP(A126,'[1]981800D'!$A$8:$O$304,5,FALSE)</f>
        <v>1.5812180680264465</v>
      </c>
      <c r="F126" s="375">
        <f>VLOOKUP(A126,'[1]981800D'!$A$8:$O$304,6,FALSE)</f>
        <v>1.6285975348258286</v>
      </c>
      <c r="G126" s="375">
        <f>VLOOKUP(A126,'[1]981800D'!$A$8:$O$304,7,FALSE)</f>
        <v>5.3294995685578085E-2</v>
      </c>
      <c r="H126" s="375">
        <f>VLOOKUP(A126,'[1]981800D'!$A$8:$O$304,8,FALSE)</f>
        <v>0.3896666744550788</v>
      </c>
      <c r="I126" s="375">
        <f>VLOOKUP(A126,'[1]981800D'!$A$8:$O$304,9,FALSE)</f>
        <v>4.9761900733499608E-3</v>
      </c>
      <c r="J126" s="375">
        <f>VLOOKUP(A126,'[1]981800D'!$A$8:$O$304,10,FALSE)</f>
        <v>0</v>
      </c>
      <c r="K126" s="375">
        <f>VLOOKUP(A126,'[1]981800D'!$A$8:$O$304,11,FALSE)</f>
        <v>3.6577534630662818</v>
      </c>
      <c r="L126" s="375">
        <f>VLOOKUP(A126,'[1]981800D'!$A$8:$O$304,12,FALSE)</f>
        <v>3.1716726083210403</v>
      </c>
      <c r="M126" s="220">
        <f>VLOOKUP(A126,'[1]981800D'!$A$8:$O$304,13,FALSE)</f>
        <v>-0.48608085474524171</v>
      </c>
    </row>
    <row r="127" spans="1:16">
      <c r="A127" s="360" t="s">
        <v>480</v>
      </c>
      <c r="B127" s="359" t="s">
        <v>237</v>
      </c>
      <c r="C127" s="248" t="str">
        <f>VLOOKUP(A127,'[1]981800D'!$A$8:$M$306,3,FALSE)</f>
        <v>BLS</v>
      </c>
      <c r="D127" s="219">
        <f>VLOOKUP(A127,'[1]981800D'!$A$8:$M$306,4,FALSE)</f>
        <v>628569.70410534472</v>
      </c>
      <c r="E127" s="375">
        <f>VLOOKUP(A127,'[1]981800D'!$A$8:$O$304,5,FALSE)</f>
        <v>1.4728264723198972</v>
      </c>
      <c r="F127" s="375">
        <f>VLOOKUP(A127,'[1]981800D'!$A$8:$O$304,6,FALSE)</f>
        <v>1.6679990301014906</v>
      </c>
      <c r="G127" s="375">
        <f>VLOOKUP(A127,'[1]981800D'!$A$8:$O$304,7,FALSE)</f>
        <v>0.19024946586938837</v>
      </c>
      <c r="H127" s="375">
        <f>VLOOKUP(A127,'[1]981800D'!$A$8:$O$304,8,FALSE)</f>
        <v>0.31848123364462078</v>
      </c>
      <c r="I127" s="375">
        <f>VLOOKUP(A127,'[1]981800D'!$A$8:$O$304,9,FALSE)</f>
        <v>9.5624103075873948E-2</v>
      </c>
      <c r="J127" s="375">
        <f>VLOOKUP(A127,'[1]981800D'!$A$8:$O$304,10,FALSE)</f>
        <v>2.0866673285938352E-2</v>
      </c>
      <c r="K127" s="375">
        <f>VLOOKUP(A127,'[1]981800D'!$A$8:$O$304,11,FALSE)</f>
        <v>3.7660469782972088</v>
      </c>
      <c r="L127" s="375">
        <f>VLOOKUP(A127,'[1]981800D'!$A$8:$O$304,12,FALSE)</f>
        <v>3.2690708231391641</v>
      </c>
      <c r="M127" s="220">
        <f>VLOOKUP(A127,'[1]981800D'!$A$8:$O$304,13,FALSE)</f>
        <v>-0.49697615515804455</v>
      </c>
    </row>
    <row r="128" spans="1:16">
      <c r="A128" s="360" t="s">
        <v>452</v>
      </c>
      <c r="B128" s="359" t="s">
        <v>210</v>
      </c>
      <c r="C128" s="248" t="str">
        <f>VLOOKUP(A128,'[1]981800D'!$A$8:$M$306,3,FALSE)</f>
        <v>BL</v>
      </c>
      <c r="D128" s="219">
        <f>VLOOKUP(A128,'[1]981800D'!$A$8:$M$306,4,FALSE)</f>
        <v>16476.277906081599</v>
      </c>
      <c r="E128" s="375">
        <f>VLOOKUP(A128,'[1]981800D'!$A$8:$O$304,5,FALSE)</f>
        <v>1.347079123483806</v>
      </c>
      <c r="F128" s="375">
        <f>VLOOKUP(A128,'[1]981800D'!$A$8:$O$304,6,FALSE)</f>
        <v>1.8152686043830486</v>
      </c>
      <c r="G128" s="375">
        <f>VLOOKUP(A128,'[1]981800D'!$A$8:$O$304,7,FALSE)</f>
        <v>0.17654169325016933</v>
      </c>
      <c r="H128" s="375">
        <f>VLOOKUP(A128,'[1]981800D'!$A$8:$O$304,8,FALSE)</f>
        <v>0.39711050768237732</v>
      </c>
      <c r="I128" s="375">
        <f>VLOOKUP(A128,'[1]981800D'!$A$8:$O$304,9,FALSE)</f>
        <v>1.1774503993307383E-2</v>
      </c>
      <c r="J128" s="375">
        <f>VLOOKUP(A128,'[1]981800D'!$A$8:$O$304,10,FALSE)</f>
        <v>0</v>
      </c>
      <c r="K128" s="375">
        <f>VLOOKUP(A128,'[1]981800D'!$A$8:$O$304,11,FALSE)</f>
        <v>3.7477744327927085</v>
      </c>
      <c r="L128" s="375">
        <f>VLOOKUP(A128,'[1]981800D'!$A$8:$O$304,12,FALSE)</f>
        <v>3.2489030778147696</v>
      </c>
      <c r="M128" s="220">
        <f>VLOOKUP(A128,'[1]981800D'!$A$8:$O$304,13,FALSE)</f>
        <v>-0.49887135497793883</v>
      </c>
    </row>
    <row r="129" spans="1:16">
      <c r="A129" s="360" t="s">
        <v>469</v>
      </c>
      <c r="B129" s="359" t="s">
        <v>227</v>
      </c>
      <c r="C129" s="248" t="str">
        <f>VLOOKUP(A129,'[1]981800D'!$A$8:$M$306,3,FALSE)</f>
        <v>BL</v>
      </c>
      <c r="D129" s="219">
        <f>VLOOKUP(A129,'[1]981800D'!$A$8:$M$306,4,FALSE)</f>
        <v>86483.394919168597</v>
      </c>
      <c r="E129" s="375">
        <f>VLOOKUP(A129,'[1]981800D'!$A$8:$O$304,5,FALSE)</f>
        <v>1.3928582488301562</v>
      </c>
      <c r="F129" s="375">
        <f>VLOOKUP(A129,'[1]981800D'!$A$8:$O$304,6,FALSE)</f>
        <v>1.9387402651886074</v>
      </c>
      <c r="G129" s="375">
        <f>VLOOKUP(A129,'[1]981800D'!$A$8:$O$304,7,FALSE)</f>
        <v>6.9684475333475215E-2</v>
      </c>
      <c r="H129" s="375">
        <f>VLOOKUP(A129,'[1]981800D'!$A$8:$O$304,8,FALSE)</f>
        <v>0.36970768122463266</v>
      </c>
      <c r="I129" s="375">
        <f>VLOOKUP(A129,'[1]981800D'!$A$8:$O$304,9,FALSE)</f>
        <v>9.630287996654498E-3</v>
      </c>
      <c r="J129" s="375">
        <f>VLOOKUP(A129,'[1]981800D'!$A$8:$O$304,10,FALSE)</f>
        <v>0</v>
      </c>
      <c r="K129" s="375">
        <f>VLOOKUP(A129,'[1]981800D'!$A$8:$O$304,11,FALSE)</f>
        <v>3.7806209585735258</v>
      </c>
      <c r="L129" s="375">
        <f>VLOOKUP(A129,'[1]981800D'!$A$8:$O$304,12,FALSE)</f>
        <v>3.279706818460391</v>
      </c>
      <c r="M129" s="220">
        <f>VLOOKUP(A129,'[1]981800D'!$A$8:$O$304,13,FALSE)</f>
        <v>-0.50091414011313451</v>
      </c>
    </row>
    <row r="130" spans="1:16" s="51" customFormat="1">
      <c r="A130" s="360" t="s">
        <v>388</v>
      </c>
      <c r="B130" s="359" t="s">
        <v>148</v>
      </c>
      <c r="C130" s="248" t="str">
        <f>VLOOKUP(A130,'[1]981800D'!$A$8:$M$306,3,FALSE)</f>
        <v>BLSC</v>
      </c>
      <c r="D130" s="219">
        <f>VLOOKUP(A130,'[1]981800D'!$A$8:$M$306,4,FALSE)</f>
        <v>593381.57939581724</v>
      </c>
      <c r="E130" s="375">
        <f>VLOOKUP(A130,'[1]981800D'!$A$8:$O$304,5,FALSE)</f>
        <v>1.441729925069579</v>
      </c>
      <c r="F130" s="375">
        <f>VLOOKUP(A130,'[1]981800D'!$A$8:$O$304,6,FALSE)</f>
        <v>1.8976594304570982</v>
      </c>
      <c r="G130" s="375">
        <f>VLOOKUP(A130,'[1]981800D'!$A$8:$O$304,7,FALSE)</f>
        <v>4.8009983776386871E-2</v>
      </c>
      <c r="H130" s="375">
        <f>VLOOKUP(A130,'[1]981800D'!$A$8:$O$304,8,FALSE)</f>
        <v>0.35891403860539389</v>
      </c>
      <c r="I130" s="375">
        <f>VLOOKUP(A130,'[1]981800D'!$A$8:$O$304,9,FALSE)</f>
        <v>7.4105704536317749E-2</v>
      </c>
      <c r="J130" s="375">
        <f>VLOOKUP(A130,'[1]981800D'!$A$8:$O$304,10,FALSE)</f>
        <v>0</v>
      </c>
      <c r="K130" s="375">
        <f>VLOOKUP(A130,'[1]981800D'!$A$8:$O$304,11,FALSE)</f>
        <v>3.8204190824447757</v>
      </c>
      <c r="L130" s="375">
        <f>VLOOKUP(A130,'[1]981800D'!$A$8:$O$304,12,FALSE)</f>
        <v>3.3181547563454399</v>
      </c>
      <c r="M130" s="220">
        <f>VLOOKUP(A130,'[1]981800D'!$A$8:$O$304,13,FALSE)</f>
        <v>-0.50226432609933591</v>
      </c>
      <c r="N130" s="124"/>
      <c r="O130" s="124"/>
      <c r="P130" s="124"/>
    </row>
    <row r="131" spans="1:16">
      <c r="A131" s="360" t="s">
        <v>372</v>
      </c>
      <c r="B131" s="359" t="s">
        <v>132</v>
      </c>
      <c r="C131" s="248" t="str">
        <f>VLOOKUP(A131,'[1]981800D'!$A$8:$M$306,3,FALSE)</f>
        <v>BLS</v>
      </c>
      <c r="D131" s="219">
        <f>VLOOKUP(A131,'[1]981800D'!$A$8:$M$306,4,FALSE)</f>
        <v>266422.32640492689</v>
      </c>
      <c r="E131" s="375">
        <f>VLOOKUP(A131,'[1]981800D'!$A$8:$O$304,5,FALSE)</f>
        <v>1.5199869525368397</v>
      </c>
      <c r="F131" s="375">
        <f>VLOOKUP(A131,'[1]981800D'!$A$8:$O$304,6,FALSE)</f>
        <v>1.8631286150004154</v>
      </c>
      <c r="G131" s="375">
        <f>VLOOKUP(A131,'[1]981800D'!$A$8:$O$304,7,FALSE)</f>
        <v>6.7855724570632991E-2</v>
      </c>
      <c r="H131" s="375">
        <f>VLOOKUP(A131,'[1]981800D'!$A$8:$O$304,8,FALSE)</f>
        <v>0.31085800753096515</v>
      </c>
      <c r="I131" s="375">
        <f>VLOOKUP(A131,'[1]981800D'!$A$8:$O$304,9,FALSE)</f>
        <v>9.4526612464616178E-3</v>
      </c>
      <c r="J131" s="375">
        <f>VLOOKUP(A131,'[1]981800D'!$A$8:$O$304,10,FALSE)</f>
        <v>1.1627441445322928E-2</v>
      </c>
      <c r="K131" s="375">
        <f>VLOOKUP(A131,'[1]981800D'!$A$8:$O$304,11,FALSE)</f>
        <v>3.7829094023306382</v>
      </c>
      <c r="L131" s="375">
        <f>VLOOKUP(A131,'[1]981800D'!$A$8:$O$304,12,FALSE)</f>
        <v>3.2781471499974448</v>
      </c>
      <c r="M131" s="220">
        <f>VLOOKUP(A131,'[1]981800D'!$A$8:$O$304,13,FALSE)</f>
        <v>-0.50476225233319316</v>
      </c>
    </row>
    <row r="132" spans="1:16">
      <c r="A132" s="360" t="s">
        <v>539</v>
      </c>
      <c r="B132" s="359" t="s">
        <v>64</v>
      </c>
      <c r="C132" s="248" t="str">
        <f>VLOOKUP(A132,'[1]981800D'!$A$8:$M$306,3,FALSE)</f>
        <v>BL</v>
      </c>
      <c r="D132" s="219">
        <f>VLOOKUP(A132,'[1]981800D'!$A$8:$M$306,4,FALSE)</f>
        <v>93111.333333333328</v>
      </c>
      <c r="E132" s="375">
        <f>VLOOKUP(A132,'[1]981800D'!$A$8:$O$304,5,FALSE)</f>
        <v>1.6412997701676133</v>
      </c>
      <c r="F132" s="375">
        <f>VLOOKUP(A132,'[1]981800D'!$A$8:$O$304,6,FALSE)</f>
        <v>1.2266718337187739</v>
      </c>
      <c r="G132" s="375">
        <f>VLOOKUP(A132,'[1]981800D'!$A$8:$O$304,7,FALSE)</f>
        <v>0.10643366006286382</v>
      </c>
      <c r="H132" s="375">
        <f>VLOOKUP(A132,'[1]981800D'!$A$8:$O$304,8,FALSE)</f>
        <v>0.33967887546807773</v>
      </c>
      <c r="I132" s="375">
        <f>VLOOKUP(A132,'[1]981800D'!$A$8:$O$304,9,FALSE)</f>
        <v>1.4826551726606858E-2</v>
      </c>
      <c r="J132" s="375">
        <f>VLOOKUP(A132,'[1]981800D'!$A$8:$O$304,10,FALSE)</f>
        <v>0</v>
      </c>
      <c r="K132" s="375">
        <f>VLOOKUP(A132,'[1]981800D'!$A$8:$O$304,11,FALSE)</f>
        <v>3.3289106911439363</v>
      </c>
      <c r="L132" s="375">
        <f>VLOOKUP(A132,'[1]981800D'!$A$8:$O$304,12,FALSE)</f>
        <v>2.8234253617533129</v>
      </c>
      <c r="M132" s="220">
        <f>VLOOKUP(A132,'[1]981800D'!$A$8:$O$304,13,FALSE)</f>
        <v>-0.50548532939062329</v>
      </c>
    </row>
    <row r="133" spans="1:16">
      <c r="A133" s="360" t="s">
        <v>406</v>
      </c>
      <c r="B133" s="359" t="s">
        <v>166</v>
      </c>
      <c r="C133" s="248" t="str">
        <f>VLOOKUP(A133,'[1]981800D'!$A$8:$M$306,3,FALSE)</f>
        <v>BL</v>
      </c>
      <c r="D133" s="219">
        <f>VLOOKUP(A133,'[1]981800D'!$A$8:$M$306,4,FALSE)</f>
        <v>240651.60392460623</v>
      </c>
      <c r="E133" s="375">
        <f>VLOOKUP(A133,'[1]981800D'!$A$8:$O$304,5,FALSE)</f>
        <v>1.4506824982948063</v>
      </c>
      <c r="F133" s="375">
        <f>VLOOKUP(A133,'[1]981800D'!$A$8:$O$304,6,FALSE)</f>
        <v>1.8507243364957298</v>
      </c>
      <c r="G133" s="375">
        <f>VLOOKUP(A133,'[1]981800D'!$A$8:$O$304,7,FALSE)</f>
        <v>0.18245991002726225</v>
      </c>
      <c r="H133" s="375">
        <f>VLOOKUP(A133,'[1]981800D'!$A$8:$O$304,8,FALSE)</f>
        <v>0.36955461330672085</v>
      </c>
      <c r="I133" s="375">
        <f>VLOOKUP(A133,'[1]981800D'!$A$8:$O$304,9,FALSE)</f>
        <v>9.6813524697301145E-2</v>
      </c>
      <c r="J133" s="375">
        <f>VLOOKUP(A133,'[1]981800D'!$A$8:$O$304,10,FALSE)</f>
        <v>0</v>
      </c>
      <c r="K133" s="375">
        <f>VLOOKUP(A133,'[1]981800D'!$A$8:$O$304,11,FALSE)</f>
        <v>3.950234882821821</v>
      </c>
      <c r="L133" s="375">
        <f>VLOOKUP(A133,'[1]981800D'!$A$8:$O$304,12,FALSE)</f>
        <v>3.4393411741369695</v>
      </c>
      <c r="M133" s="220">
        <f>VLOOKUP(A133,'[1]981800D'!$A$8:$O$304,13,FALSE)</f>
        <v>-0.5108937086848514</v>
      </c>
    </row>
    <row r="134" spans="1:16">
      <c r="A134" s="360" t="s">
        <v>366</v>
      </c>
      <c r="B134" s="359" t="s">
        <v>127</v>
      </c>
      <c r="C134" s="248" t="str">
        <f>VLOOKUP(A134,'[1]981800D'!$A$8:$M$306,3,FALSE)</f>
        <v>BLSC</v>
      </c>
      <c r="D134" s="219">
        <f>VLOOKUP(A134,'[1]981800D'!$A$8:$M$306,4,FALSE)</f>
        <v>435434.57813702844</v>
      </c>
      <c r="E134" s="375">
        <f>VLOOKUP(A134,'[1]981800D'!$A$8:$O$304,5,FALSE)</f>
        <v>1.4630584753412013</v>
      </c>
      <c r="F134" s="375">
        <f>VLOOKUP(A134,'[1]981800D'!$A$8:$O$304,6,FALSE)</f>
        <v>1.6668586199683779</v>
      </c>
      <c r="G134" s="375">
        <f>VLOOKUP(A134,'[1]981800D'!$A$8:$O$304,7,FALSE)</f>
        <v>0.21608157625550509</v>
      </c>
      <c r="H134" s="375">
        <f>VLOOKUP(A134,'[1]981800D'!$A$8:$O$304,8,FALSE)</f>
        <v>0.26886903159573433</v>
      </c>
      <c r="I134" s="375">
        <f>VLOOKUP(A134,'[1]981800D'!$A$8:$O$304,9,FALSE)</f>
        <v>0.19970141179884704</v>
      </c>
      <c r="J134" s="375">
        <f>VLOOKUP(A134,'[1]981800D'!$A$8:$O$304,10,FALSE)</f>
        <v>0</v>
      </c>
      <c r="K134" s="375">
        <f>VLOOKUP(A134,'[1]981800D'!$A$8:$O$304,11,FALSE)</f>
        <v>3.814569114959665</v>
      </c>
      <c r="L134" s="375">
        <f>VLOOKUP(A134,'[1]981800D'!$A$8:$O$304,12,FALSE)</f>
        <v>3.3017338819324742</v>
      </c>
      <c r="M134" s="220">
        <f>VLOOKUP(A134,'[1]981800D'!$A$8:$O$304,13,FALSE)</f>
        <v>-0.51283523302719103</v>
      </c>
    </row>
    <row r="135" spans="1:16">
      <c r="A135" s="360" t="s">
        <v>586</v>
      </c>
      <c r="B135" s="359" t="s">
        <v>289</v>
      </c>
      <c r="C135" s="248" t="str">
        <f>VLOOKUP(A135,'[1]981800D'!$A$8:$M$306,3,FALSE)</f>
        <v>BLS</v>
      </c>
      <c r="D135" s="219">
        <f>VLOOKUP(A135,'[1]981800D'!$A$8:$M$306,4,FALSE)</f>
        <v>316553.60892994609</v>
      </c>
      <c r="E135" s="375">
        <f>VLOOKUP(A135,'[1]981800D'!$A$8:$O$304,5,FALSE)</f>
        <v>1.9235610012701205</v>
      </c>
      <c r="F135" s="375">
        <f>VLOOKUP(A135,'[1]981800D'!$A$8:$O$304,6,FALSE)</f>
        <v>1.1694500327638242</v>
      </c>
      <c r="G135" s="375">
        <f>VLOOKUP(A135,'[1]981800D'!$A$8:$O$304,7,FALSE)</f>
        <v>0.15168529690486121</v>
      </c>
      <c r="H135" s="375">
        <f>VLOOKUP(A135,'[1]981800D'!$A$8:$O$304,8,FALSE)</f>
        <v>0.2685806126760662</v>
      </c>
      <c r="I135" s="375">
        <f>VLOOKUP(A135,'[1]981800D'!$A$8:$O$304,9,FALSE)</f>
        <v>4.6383064812303393E-2</v>
      </c>
      <c r="J135" s="375">
        <f>VLOOKUP(A135,'[1]981800D'!$A$8:$O$304,10,FALSE)</f>
        <v>0</v>
      </c>
      <c r="K135" s="375">
        <f>VLOOKUP(A135,'[1]981800D'!$A$8:$O$304,11,FALSE)</f>
        <v>3.5596600084271759</v>
      </c>
      <c r="L135" s="375">
        <f>VLOOKUP(A135,'[1]981800D'!$A$8:$O$304,12,FALSE)</f>
        <v>3.0407941430641521</v>
      </c>
      <c r="M135" s="220">
        <f>VLOOKUP(A135,'[1]981800D'!$A$8:$O$304,13,FALSE)</f>
        <v>-0.51886586536302404</v>
      </c>
    </row>
    <row r="136" spans="1:16">
      <c r="A136" s="360" t="s">
        <v>334</v>
      </c>
      <c r="B136" s="359" t="s">
        <v>109</v>
      </c>
      <c r="C136" s="248" t="str">
        <f>VLOOKUP(A136,'[1]981800D'!$A$8:$M$306,3,FALSE)</f>
        <v>BLC</v>
      </c>
      <c r="D136" s="219">
        <f>VLOOKUP(A136,'[1]981800D'!$A$8:$M$306,4,FALSE)</f>
        <v>221614.80138568129</v>
      </c>
      <c r="E136" s="375">
        <f>VLOOKUP(A136,'[1]981800D'!$A$8:$O$304,5,FALSE)</f>
        <v>1.3248059522892797</v>
      </c>
      <c r="F136" s="375">
        <f>VLOOKUP(A136,'[1]981800D'!$A$8:$O$304,6,FALSE)</f>
        <v>1.7572301070682028</v>
      </c>
      <c r="G136" s="375">
        <f>VLOOKUP(A136,'[1]981800D'!$A$8:$O$304,7,FALSE)</f>
        <v>0.2236651009616876</v>
      </c>
      <c r="H136" s="375">
        <f>VLOOKUP(A136,'[1]981800D'!$A$8:$O$304,8,FALSE)</f>
        <v>0.3391072773532689</v>
      </c>
      <c r="I136" s="375">
        <f>VLOOKUP(A136,'[1]981800D'!$A$8:$O$304,9,FALSE)</f>
        <v>4.0006325660627569E-2</v>
      </c>
      <c r="J136" s="375">
        <f>VLOOKUP(A136,'[1]981800D'!$A$8:$O$304,10,FALSE)</f>
        <v>0</v>
      </c>
      <c r="K136" s="375">
        <f>VLOOKUP(A136,'[1]981800D'!$A$8:$O$304,11,FALSE)</f>
        <v>3.6848147633330663</v>
      </c>
      <c r="L136" s="375">
        <f>VLOOKUP(A136,'[1]981800D'!$A$8:$O$304,12,FALSE)</f>
        <v>3.164128549246378</v>
      </c>
      <c r="M136" s="220">
        <f>VLOOKUP(A136,'[1]981800D'!$A$8:$O$304,13,FALSE)</f>
        <v>-0.52068621408668847</v>
      </c>
    </row>
    <row r="137" spans="1:16">
      <c r="A137" s="360" t="s">
        <v>524</v>
      </c>
      <c r="B137" s="359" t="s">
        <v>53</v>
      </c>
      <c r="C137" s="248" t="str">
        <f>VLOOKUP(A137,'[1]981800D'!$A$8:$M$306,3,FALSE)</f>
        <v>BLS</v>
      </c>
      <c r="D137" s="219">
        <f>VLOOKUP(A137,'[1]981800D'!$A$8:$M$306,4,FALSE)</f>
        <v>421914.81601231714</v>
      </c>
      <c r="E137" s="375">
        <f>VLOOKUP(A137,'[1]981800D'!$A$8:$O$304,5,FALSE)</f>
        <v>1.6451313005792538</v>
      </c>
      <c r="F137" s="375">
        <f>VLOOKUP(A137,'[1]981800D'!$A$8:$O$304,6,FALSE)</f>
        <v>1.7684172768614461</v>
      </c>
      <c r="G137" s="375">
        <f>VLOOKUP(A137,'[1]981800D'!$A$8:$O$304,7,FALSE)</f>
        <v>3.2214109304005138E-2</v>
      </c>
      <c r="H137" s="375">
        <f>VLOOKUP(A137,'[1]981800D'!$A$8:$O$304,8,FALSE)</f>
        <v>0.36351880090298244</v>
      </c>
      <c r="I137" s="375">
        <f>VLOOKUP(A137,'[1]981800D'!$A$8:$O$304,9,FALSE)</f>
        <v>1.6962618349461018E-2</v>
      </c>
      <c r="J137" s="375">
        <f>VLOOKUP(A137,'[1]981800D'!$A$8:$O$304,10,FALSE)</f>
        <v>6.1609592774388724E-4</v>
      </c>
      <c r="K137" s="375">
        <f>VLOOKUP(A137,'[1]981800D'!$A$8:$O$304,11,FALSE)</f>
        <v>3.8268602019248927</v>
      </c>
      <c r="L137" s="375">
        <f>VLOOKUP(A137,'[1]981800D'!$A$8:$O$304,12,FALSE)</f>
        <v>3.2931988099688763</v>
      </c>
      <c r="M137" s="220">
        <f>VLOOKUP(A137,'[1]981800D'!$A$8:$O$304,13,FALSE)</f>
        <v>-0.53366139195601658</v>
      </c>
    </row>
    <row r="138" spans="1:16">
      <c r="A138" s="360" t="s">
        <v>497</v>
      </c>
      <c r="B138" s="359" t="s">
        <v>34</v>
      </c>
      <c r="C138" s="248" t="str">
        <f>VLOOKUP(A138,'[1]981800D'!$A$8:$M$306,3,FALSE)</f>
        <v>BL</v>
      </c>
      <c r="D138" s="219">
        <f>VLOOKUP(A138,'[1]981800D'!$A$8:$M$306,4,FALSE)</f>
        <v>223704.08649625615</v>
      </c>
      <c r="E138" s="375">
        <f>VLOOKUP(A138,'[1]981800D'!$A$8:$O$304,5,FALSE)</f>
        <v>1.2381361999588183</v>
      </c>
      <c r="F138" s="375">
        <f>VLOOKUP(A138,'[1]981800D'!$A$8:$O$304,6,FALSE)</f>
        <v>2.1153685049193105</v>
      </c>
      <c r="G138" s="375">
        <f>VLOOKUP(A138,'[1]981800D'!$A$8:$O$304,7,FALSE)</f>
        <v>7.5559748852576367E-2</v>
      </c>
      <c r="H138" s="375">
        <f>VLOOKUP(A138,'[1]981800D'!$A$8:$O$304,8,FALSE)</f>
        <v>0.36009333464859328</v>
      </c>
      <c r="I138" s="375">
        <f>VLOOKUP(A138,'[1]981800D'!$A$8:$O$304,9,FALSE)</f>
        <v>8.2388252848020441E-2</v>
      </c>
      <c r="J138" s="375">
        <f>VLOOKUP(A138,'[1]981800D'!$A$8:$O$304,10,FALSE)</f>
        <v>0</v>
      </c>
      <c r="K138" s="375">
        <f>VLOOKUP(A138,'[1]981800D'!$A$8:$O$304,11,FALSE)</f>
        <v>3.8715460412273179</v>
      </c>
      <c r="L138" s="375">
        <f>VLOOKUP(A138,'[1]981800D'!$A$8:$O$304,12,FALSE)</f>
        <v>3.3290865252587305</v>
      </c>
      <c r="M138" s="220">
        <f>VLOOKUP(A138,'[1]981800D'!$A$8:$O$304,13,FALSE)</f>
        <v>-0.54245951596858732</v>
      </c>
    </row>
    <row r="139" spans="1:16">
      <c r="A139" s="360" t="s">
        <v>317</v>
      </c>
      <c r="B139" s="359" t="s">
        <v>93</v>
      </c>
      <c r="C139" s="248" t="str">
        <f>VLOOKUP(A139,'[1]981800D'!$A$8:$M$306,3,FALSE)</f>
        <v>BLC</v>
      </c>
      <c r="D139" s="219">
        <f>VLOOKUP(A139,'[1]981800D'!$A$8:$M$306,4,FALSE)</f>
        <v>300280.45496535796</v>
      </c>
      <c r="E139" s="375">
        <f>VLOOKUP(A139,'[1]981800D'!$A$8:$O$304,5,FALSE)</f>
        <v>1.3814116541413091</v>
      </c>
      <c r="F139" s="375">
        <f>VLOOKUP(A139,'[1]981800D'!$A$8:$O$304,6,FALSE)</f>
        <v>1.5493964802127207</v>
      </c>
      <c r="G139" s="375">
        <f>VLOOKUP(A139,'[1]981800D'!$A$8:$O$304,7,FALSE)</f>
        <v>0.18850211215555171</v>
      </c>
      <c r="H139" s="375">
        <f>VLOOKUP(A139,'[1]981800D'!$A$8:$O$304,8,FALSE)</f>
        <v>0.3085200214269283</v>
      </c>
      <c r="I139" s="375">
        <f>VLOOKUP(A139,'[1]981800D'!$A$8:$O$304,9,FALSE)</f>
        <v>2.4237341723888195E-4</v>
      </c>
      <c r="J139" s="375">
        <f>VLOOKUP(A139,'[1]981800D'!$A$8:$O$304,10,FALSE)</f>
        <v>1.1852086744741946E-2</v>
      </c>
      <c r="K139" s="375">
        <f>VLOOKUP(A139,'[1]981800D'!$A$8:$O$304,11,FALSE)</f>
        <v>3.4399247280984908</v>
      </c>
      <c r="L139" s="375">
        <f>VLOOKUP(A139,'[1]981800D'!$A$8:$O$304,12,FALSE)</f>
        <v>2.8952367216184514</v>
      </c>
      <c r="M139" s="220">
        <f>VLOOKUP(A139,'[1]981800D'!$A$8:$O$304,13,FALSE)</f>
        <v>-0.54468800648003923</v>
      </c>
    </row>
    <row r="140" spans="1:16">
      <c r="A140" s="360" t="s">
        <v>510</v>
      </c>
      <c r="B140" s="359" t="s">
        <v>251</v>
      </c>
      <c r="C140" s="248" t="str">
        <f>VLOOKUP(A140,'[1]981800D'!$A$8:$M$306,3,FALSE)</f>
        <v>BL</v>
      </c>
      <c r="D140" s="219">
        <f>VLOOKUP(A140,'[1]981800D'!$A$8:$M$306,4,FALSE)</f>
        <v>5093.4534257120858</v>
      </c>
      <c r="E140" s="375">
        <f>VLOOKUP(A140,'[1]981800D'!$A$8:$O$304,5,FALSE)</f>
        <v>2.6247987136803785</v>
      </c>
      <c r="F140" s="375">
        <f>VLOOKUP(A140,'[1]981800D'!$A$8:$O$304,6,FALSE)</f>
        <v>0.35373053396441201</v>
      </c>
      <c r="G140" s="375">
        <f>VLOOKUP(A140,'[1]981800D'!$A$8:$O$304,7,FALSE)</f>
        <v>0.13557795512844154</v>
      </c>
      <c r="H140" s="375">
        <f>VLOOKUP(A140,'[1]981800D'!$A$8:$O$304,8,FALSE)</f>
        <v>0.26714305271374317</v>
      </c>
      <c r="I140" s="375">
        <f>VLOOKUP(A140,'[1]981800D'!$A$8:$O$304,9,FALSE)</f>
        <v>6.5967030993912698E-2</v>
      </c>
      <c r="J140" s="375">
        <f>VLOOKUP(A140,'[1]981800D'!$A$8:$O$304,10,FALSE)</f>
        <v>0</v>
      </c>
      <c r="K140" s="375">
        <f>VLOOKUP(A140,'[1]981800D'!$A$8:$O$304,11,FALSE)</f>
        <v>3.4472172864808877</v>
      </c>
      <c r="L140" s="375">
        <f>VLOOKUP(A140,'[1]981800D'!$A$8:$O$304,12,FALSE)</f>
        <v>2.9000088477170962</v>
      </c>
      <c r="M140" s="220">
        <f>VLOOKUP(A140,'[1]981800D'!$A$8:$O$304,13,FALSE)</f>
        <v>-0.54720843876379155</v>
      </c>
    </row>
    <row r="141" spans="1:16">
      <c r="A141" s="360" t="s">
        <v>441</v>
      </c>
      <c r="B141" s="359" t="s">
        <v>199</v>
      </c>
      <c r="C141" s="248" t="str">
        <f>VLOOKUP(A141,'[1]981800D'!$A$8:$M$306,3,FALSE)</f>
        <v>BLC</v>
      </c>
      <c r="D141" s="219">
        <f>VLOOKUP(A141,'[1]981800D'!$A$8:$M$306,4,FALSE)</f>
        <v>286095.87220939185</v>
      </c>
      <c r="E141" s="375">
        <f>VLOOKUP(A141,'[1]981800D'!$A$8:$O$304,5,FALSE)</f>
        <v>1.3426296272011735</v>
      </c>
      <c r="F141" s="375">
        <f>VLOOKUP(A141,'[1]981800D'!$A$8:$O$304,6,FALSE)</f>
        <v>1.7425717646809806</v>
      </c>
      <c r="G141" s="375">
        <f>VLOOKUP(A141,'[1]981800D'!$A$8:$O$304,7,FALSE)</f>
        <v>0.22500133892155369</v>
      </c>
      <c r="H141" s="375">
        <f>VLOOKUP(A141,'[1]981800D'!$A$8:$O$304,8,FALSE)</f>
        <v>0.36589654038337122</v>
      </c>
      <c r="I141" s="375">
        <f>VLOOKUP(A141,'[1]981800D'!$A$8:$O$304,9,FALSE)</f>
        <v>0.20779277263629589</v>
      </c>
      <c r="J141" s="375">
        <f>VLOOKUP(A141,'[1]981800D'!$A$8:$O$304,10,FALSE)</f>
        <v>3.8280307681608242E-2</v>
      </c>
      <c r="K141" s="375">
        <f>VLOOKUP(A141,'[1]981800D'!$A$8:$O$304,11,FALSE)</f>
        <v>3.9221723515049836</v>
      </c>
      <c r="L141" s="375">
        <f>VLOOKUP(A141,'[1]981800D'!$A$8:$O$304,12,FALSE)</f>
        <v>3.3741121902433053</v>
      </c>
      <c r="M141" s="220">
        <f>VLOOKUP(A141,'[1]981800D'!$A$8:$O$304,13,FALSE)</f>
        <v>-0.548060161261678</v>
      </c>
    </row>
    <row r="142" spans="1:16">
      <c r="A142" s="360" t="s">
        <v>489</v>
      </c>
      <c r="B142" s="359" t="s">
        <v>246</v>
      </c>
      <c r="C142" s="248" t="str">
        <f>VLOOKUP(A142,'[1]981800D'!$A$8:$M$306,3,FALSE)</f>
        <v>BL</v>
      </c>
      <c r="D142" s="219">
        <f>VLOOKUP(A142,'[1]981800D'!$A$8:$M$306,4,FALSE)</f>
        <v>313346.72398657375</v>
      </c>
      <c r="E142" s="375">
        <f>VLOOKUP(A142,'[1]981800D'!$A$8:$O$304,5,FALSE)</f>
        <v>1.2241564236037532</v>
      </c>
      <c r="F142" s="375">
        <f>VLOOKUP(A142,'[1]981800D'!$A$8:$O$304,6,FALSE)</f>
        <v>2.2013601616621559</v>
      </c>
      <c r="G142" s="375">
        <f>VLOOKUP(A142,'[1]981800D'!$A$8:$O$304,7,FALSE)</f>
        <v>9.911551393165427E-2</v>
      </c>
      <c r="H142" s="375">
        <f>VLOOKUP(A142,'[1]981800D'!$A$8:$O$304,8,FALSE)</f>
        <v>0.408652449400632</v>
      </c>
      <c r="I142" s="375">
        <f>VLOOKUP(A142,'[1]981800D'!$A$8:$O$304,9,FALSE)</f>
        <v>4.9452153046972765E-2</v>
      </c>
      <c r="J142" s="375">
        <f>VLOOKUP(A142,'[1]981800D'!$A$8:$O$304,10,FALSE)</f>
        <v>2.441170665470007E-2</v>
      </c>
      <c r="K142" s="375">
        <f>VLOOKUP(A142,'[1]981800D'!$A$8:$O$304,11,FALSE)</f>
        <v>4.0071484082998676</v>
      </c>
      <c r="L142" s="375">
        <f>VLOOKUP(A142,'[1]981800D'!$A$8:$O$304,12,FALSE)</f>
        <v>3.4568363958590882</v>
      </c>
      <c r="M142" s="220">
        <f>VLOOKUP(A142,'[1]981800D'!$A$8:$O$304,13,FALSE)</f>
        <v>-0.55031201244077965</v>
      </c>
    </row>
    <row r="143" spans="1:16">
      <c r="A143" s="360" t="s">
        <v>324</v>
      </c>
      <c r="B143" s="359" t="s">
        <v>100</v>
      </c>
      <c r="C143" s="248" t="str">
        <f>VLOOKUP(A143,'[1]981800D'!$A$8:$M$306,3,FALSE)</f>
        <v>BLC</v>
      </c>
      <c r="D143" s="219">
        <f>VLOOKUP(A143,'[1]981800D'!$A$8:$M$306,4,FALSE)</f>
        <v>283407.79984603537</v>
      </c>
      <c r="E143" s="375">
        <f>VLOOKUP(A143,'[1]981800D'!$A$8:$O$304,5,FALSE)</f>
        <v>1.3745907847689385</v>
      </c>
      <c r="F143" s="375">
        <f>VLOOKUP(A143,'[1]981800D'!$A$8:$O$304,6,FALSE)</f>
        <v>1.5266969019026906</v>
      </c>
      <c r="G143" s="375">
        <f>VLOOKUP(A143,'[1]981800D'!$A$8:$O$304,7,FALSE)</f>
        <v>0.72115164124287279</v>
      </c>
      <c r="H143" s="375">
        <f>VLOOKUP(A143,'[1]981800D'!$A$8:$O$304,8,FALSE)</f>
        <v>0.37808812495708377</v>
      </c>
      <c r="I143" s="375">
        <f>VLOOKUP(A143,'[1]981800D'!$A$8:$O$304,9,FALSE)</f>
        <v>0</v>
      </c>
      <c r="J143" s="375">
        <f>VLOOKUP(A143,'[1]981800D'!$A$8:$O$304,10,FALSE)</f>
        <v>0</v>
      </c>
      <c r="K143" s="375">
        <f>VLOOKUP(A143,'[1]981800D'!$A$8:$O$304,11,FALSE)</f>
        <v>4.0005274528715855</v>
      </c>
      <c r="L143" s="375">
        <f>VLOOKUP(A143,'[1]981800D'!$A$8:$O$304,12,FALSE)</f>
        <v>3.4493275080328578</v>
      </c>
      <c r="M143" s="220">
        <f>VLOOKUP(A143,'[1]981800D'!$A$8:$O$304,13,FALSE)</f>
        <v>-0.55119994483872781</v>
      </c>
    </row>
    <row r="144" spans="1:16">
      <c r="A144" s="360" t="s">
        <v>389</v>
      </c>
      <c r="B144" s="359" t="s">
        <v>149</v>
      </c>
      <c r="C144" s="248" t="str">
        <f>VLOOKUP(A144,'[1]981800D'!$A$8:$M$306,3,FALSE)</f>
        <v>LC</v>
      </c>
      <c r="D144" s="219">
        <f>VLOOKUP(A144,'[1]981800D'!$A$8:$M$306,4,FALSE)</f>
        <v>68879.099307159355</v>
      </c>
      <c r="E144" s="375">
        <f>VLOOKUP(A144,'[1]981800D'!$A$8:$O$304,5,FALSE)</f>
        <v>1.3758784733433587</v>
      </c>
      <c r="F144" s="375">
        <f>VLOOKUP(A144,'[1]981800D'!$A$8:$O$304,6,FALSE)</f>
        <v>1.61208553998119</v>
      </c>
      <c r="G144" s="375">
        <f>VLOOKUP(A144,'[1]981800D'!$A$8:$O$304,7,FALSE)</f>
        <v>0.42176582290152603</v>
      </c>
      <c r="H144" s="375">
        <f>VLOOKUP(A144,'[1]981800D'!$A$8:$O$304,8,FALSE)</f>
        <v>0.66608632134408974</v>
      </c>
      <c r="I144" s="375">
        <f>VLOOKUP(A144,'[1]981800D'!$A$8:$O$304,9,FALSE)</f>
        <v>0</v>
      </c>
      <c r="J144" s="375">
        <f>VLOOKUP(A144,'[1]981800D'!$A$8:$O$304,10,FALSE)</f>
        <v>0</v>
      </c>
      <c r="K144" s="375">
        <f>VLOOKUP(A144,'[1]981800D'!$A$8:$O$304,11,FALSE)</f>
        <v>4.0758161575701655</v>
      </c>
      <c r="L144" s="375">
        <f>VLOOKUP(A144,'[1]981800D'!$A$8:$O$304,12,FALSE)</f>
        <v>3.5191457559434896</v>
      </c>
      <c r="M144" s="220">
        <f>VLOOKUP(A144,'[1]981800D'!$A$8:$O$304,13,FALSE)</f>
        <v>-0.55667040162667558</v>
      </c>
    </row>
    <row r="145" spans="1:16">
      <c r="A145" s="360" t="s">
        <v>587</v>
      </c>
      <c r="B145" s="359" t="s">
        <v>290</v>
      </c>
      <c r="C145" s="248" t="str">
        <f>VLOOKUP(A145,'[1]981800D'!$A$8:$M$306,3,FALSE)</f>
        <v>BLS</v>
      </c>
      <c r="D145" s="219">
        <f>VLOOKUP(A145,'[1]981800D'!$A$8:$M$306,4,FALSE)</f>
        <v>184475.38183217859</v>
      </c>
      <c r="E145" s="375">
        <f>VLOOKUP(A145,'[1]981800D'!$A$8:$O$304,5,FALSE)</f>
        <v>1.6399203351437632</v>
      </c>
      <c r="F145" s="375">
        <f>VLOOKUP(A145,'[1]981800D'!$A$8:$O$304,6,FALSE)</f>
        <v>1.5328023023540183</v>
      </c>
      <c r="G145" s="375">
        <f>VLOOKUP(A145,'[1]981800D'!$A$8:$O$304,7,FALSE)</f>
        <v>0.13228128196639066</v>
      </c>
      <c r="H145" s="375">
        <f>VLOOKUP(A145,'[1]981800D'!$A$8:$O$304,8,FALSE)</f>
        <v>0.49501233545120754</v>
      </c>
      <c r="I145" s="375">
        <f>VLOOKUP(A145,'[1]981800D'!$A$8:$O$304,9,FALSE)</f>
        <v>7.2411450608364597E-2</v>
      </c>
      <c r="J145" s="375">
        <f>VLOOKUP(A145,'[1]981800D'!$A$8:$O$304,10,FALSE)</f>
        <v>0.11092667106452107</v>
      </c>
      <c r="K145" s="375">
        <f>VLOOKUP(A145,'[1]981800D'!$A$8:$O$304,11,FALSE)</f>
        <v>3.9833543765882653</v>
      </c>
      <c r="L145" s="375">
        <f>VLOOKUP(A145,'[1]981800D'!$A$8:$O$304,12,FALSE)</f>
        <v>3.4254946309034957</v>
      </c>
      <c r="M145" s="220">
        <f>VLOOKUP(A145,'[1]981800D'!$A$8:$O$304,13,FALSE)</f>
        <v>-0.55785974568476981</v>
      </c>
    </row>
    <row r="146" spans="1:16">
      <c r="A146" s="360" t="s">
        <v>451</v>
      </c>
      <c r="B146" s="359" t="s">
        <v>209</v>
      </c>
      <c r="C146" s="248" t="str">
        <f>VLOOKUP(A146,'[1]981800D'!$A$8:$M$306,3,FALSE)</f>
        <v>BL</v>
      </c>
      <c r="D146" s="219">
        <f>VLOOKUP(A146,'[1]981800D'!$A$8:$M$306,4,FALSE)</f>
        <v>70754</v>
      </c>
      <c r="E146" s="375">
        <f>VLOOKUP(A146,'[1]981800D'!$A$8:$O$304,5,FALSE)</f>
        <v>1.8236277807615118</v>
      </c>
      <c r="F146" s="375">
        <f>VLOOKUP(A146,'[1]981800D'!$A$8:$O$304,6,FALSE)</f>
        <v>1.5251417587698222</v>
      </c>
      <c r="G146" s="375">
        <f>VLOOKUP(A146,'[1]981800D'!$A$8:$O$304,7,FALSE)</f>
        <v>9.0198434010797992E-3</v>
      </c>
      <c r="H146" s="375">
        <f>VLOOKUP(A146,'[1]981800D'!$A$8:$O$304,8,FALSE)</f>
        <v>0.35914190335528745</v>
      </c>
      <c r="I146" s="375">
        <f>VLOOKUP(A146,'[1]981800D'!$A$8:$O$304,9,FALSE)</f>
        <v>3.9193543827910791E-3</v>
      </c>
      <c r="J146" s="375">
        <f>VLOOKUP(A146,'[1]981800D'!$A$8:$O$304,10,FALSE)</f>
        <v>0</v>
      </c>
      <c r="K146" s="375">
        <f>VLOOKUP(A146,'[1]981800D'!$A$8:$O$304,11,FALSE)</f>
        <v>3.7208506406704931</v>
      </c>
      <c r="L146" s="375">
        <f>VLOOKUP(A146,'[1]981800D'!$A$8:$O$304,12,FALSE)</f>
        <v>3.1520438420442662</v>
      </c>
      <c r="M146" s="220">
        <f>VLOOKUP(A146,'[1]981800D'!$A$8:$O$304,13,FALSE)</f>
        <v>-0.56880679862622652</v>
      </c>
    </row>
    <row r="147" spans="1:16">
      <c r="A147" s="360" t="s">
        <v>416</v>
      </c>
      <c r="B147" s="359" t="s">
        <v>176</v>
      </c>
      <c r="C147" s="248" t="str">
        <f>VLOOKUP(A147,'[1]981800D'!$A$8:$M$306,3,FALSE)</f>
        <v>BL</v>
      </c>
      <c r="D147" s="219">
        <f>VLOOKUP(A147,'[1]981800D'!$A$8:$M$306,4,FALSE)</f>
        <v>251132.88974954817</v>
      </c>
      <c r="E147" s="375">
        <f>VLOOKUP(A147,'[1]981800D'!$A$8:$O$304,5,FALSE)</f>
        <v>1.3473406463703099</v>
      </c>
      <c r="F147" s="375">
        <f>VLOOKUP(A147,'[1]981800D'!$A$8:$O$304,6,FALSE)</f>
        <v>2.2046433685056424</v>
      </c>
      <c r="G147" s="375">
        <f>VLOOKUP(A147,'[1]981800D'!$A$8:$O$304,7,FALSE)</f>
        <v>0.11772157772517804</v>
      </c>
      <c r="H147" s="375">
        <f>VLOOKUP(A147,'[1]981800D'!$A$8:$O$304,8,FALSE)</f>
        <v>0.4404820106849387</v>
      </c>
      <c r="I147" s="375">
        <f>VLOOKUP(A147,'[1]981800D'!$A$8:$O$304,9,FALSE)</f>
        <v>5.9906609663926219E-2</v>
      </c>
      <c r="J147" s="375">
        <f>VLOOKUP(A147,'[1]981800D'!$A$8:$O$304,10,FALSE)</f>
        <v>4.4287468722602918E-2</v>
      </c>
      <c r="K147" s="375">
        <f>VLOOKUP(A147,'[1]981800D'!$A$8:$O$304,11,FALSE)</f>
        <v>4.2143816816725979</v>
      </c>
      <c r="L147" s="375">
        <f>VLOOKUP(A147,'[1]981800D'!$A$8:$O$304,12,FALSE)</f>
        <v>3.6435181027563761</v>
      </c>
      <c r="M147" s="220">
        <f>VLOOKUP(A147,'[1]981800D'!$A$8:$O$304,13,FALSE)</f>
        <v>-0.57086357891622208</v>
      </c>
    </row>
    <row r="148" spans="1:16">
      <c r="A148" s="360" t="s">
        <v>312</v>
      </c>
      <c r="B148" s="359" t="s">
        <v>88</v>
      </c>
      <c r="C148" s="248" t="str">
        <f>VLOOKUP(A148,'[1]981800D'!$A$8:$M$306,3,FALSE)</f>
        <v>BL</v>
      </c>
      <c r="D148" s="219">
        <f>VLOOKUP(A148,'[1]981800D'!$A$8:$M$306,4,FALSE)</f>
        <v>169555.35565819862</v>
      </c>
      <c r="E148" s="375">
        <f>VLOOKUP(A148,'[1]981800D'!$A$8:$O$304,5,FALSE)</f>
        <v>1.4137103429702813</v>
      </c>
      <c r="F148" s="375">
        <f>VLOOKUP(A148,'[1]981800D'!$A$8:$O$304,6,FALSE)</f>
        <v>1.7065397838762322</v>
      </c>
      <c r="G148" s="375">
        <f>VLOOKUP(A148,'[1]981800D'!$A$8:$O$304,7,FALSE)</f>
        <v>0.11253675783892794</v>
      </c>
      <c r="H148" s="375">
        <f>VLOOKUP(A148,'[1]981800D'!$A$8:$O$304,8,FALSE)</f>
        <v>0.35165343510113362</v>
      </c>
      <c r="I148" s="375">
        <f>VLOOKUP(A148,'[1]981800D'!$A$8:$O$304,9,FALSE)</f>
        <v>9.5204542123346697E-2</v>
      </c>
      <c r="J148" s="375">
        <f>VLOOKUP(A148,'[1]981800D'!$A$8:$O$304,10,FALSE)</f>
        <v>0</v>
      </c>
      <c r="K148" s="375">
        <f>VLOOKUP(A148,'[1]981800D'!$A$8:$O$304,11,FALSE)</f>
        <v>3.6796448619099213</v>
      </c>
      <c r="L148" s="375">
        <f>VLOOKUP(A148,'[1]981800D'!$A$8:$O$304,12,FALSE)</f>
        <v>3.1082777536229149</v>
      </c>
      <c r="M148" s="220">
        <f>VLOOKUP(A148,'[1]981800D'!$A$8:$O$304,13,FALSE)</f>
        <v>-0.57136710828700643</v>
      </c>
    </row>
    <row r="149" spans="1:16" s="51" customFormat="1">
      <c r="A149" s="360" t="s">
        <v>336</v>
      </c>
      <c r="B149" s="359" t="s">
        <v>111</v>
      </c>
      <c r="C149" s="248" t="str">
        <f>VLOOKUP(A149,'[1]981800D'!$A$8:$M$306,3,FALSE)</f>
        <v>BLS</v>
      </c>
      <c r="D149" s="219">
        <f>VLOOKUP(A149,'[1]981800D'!$A$8:$M$306,4,FALSE)</f>
        <v>45246.052347959965</v>
      </c>
      <c r="E149" s="375">
        <f>VLOOKUP(A149,'[1]981800D'!$A$8:$O$304,5,FALSE)</f>
        <v>1.794784661488827</v>
      </c>
      <c r="F149" s="375">
        <f>VLOOKUP(A149,'[1]981800D'!$A$8:$O$304,6,FALSE)</f>
        <v>1.3890995080542663</v>
      </c>
      <c r="G149" s="375">
        <f>VLOOKUP(A149,'[1]981800D'!$A$8:$O$304,7,FALSE)</f>
        <v>0.10817461986965266</v>
      </c>
      <c r="H149" s="375">
        <f>VLOOKUP(A149,'[1]981800D'!$A$8:$O$304,8,FALSE)</f>
        <v>0.17661588514816695</v>
      </c>
      <c r="I149" s="375">
        <f>VLOOKUP(A149,'[1]981800D'!$A$8:$O$304,9,FALSE)</f>
        <v>1.7441868201011835E-2</v>
      </c>
      <c r="J149" s="375">
        <f>VLOOKUP(A149,'[1]981800D'!$A$8:$O$304,10,FALSE)</f>
        <v>0</v>
      </c>
      <c r="K149" s="375">
        <f>VLOOKUP(A149,'[1]981800D'!$A$8:$O$304,11,FALSE)</f>
        <v>3.4861165427619252</v>
      </c>
      <c r="L149" s="375">
        <f>VLOOKUP(A149,'[1]981800D'!$A$8:$O$304,12,FALSE)</f>
        <v>2.9127312364509979</v>
      </c>
      <c r="M149" s="220">
        <f>VLOOKUP(A149,'[1]981800D'!$A$8:$O$304,13,FALSE)</f>
        <v>-0.57338530631092754</v>
      </c>
      <c r="N149" s="124"/>
      <c r="O149" s="124"/>
      <c r="P149" s="124"/>
    </row>
    <row r="150" spans="1:16">
      <c r="A150" s="360" t="s">
        <v>379</v>
      </c>
      <c r="B150" s="359" t="s">
        <v>139</v>
      </c>
      <c r="C150" s="248" t="str">
        <f>VLOOKUP(A150,'[1]981800D'!$A$8:$M$306,3,FALSE)</f>
        <v>BLSC</v>
      </c>
      <c r="D150" s="219">
        <f>VLOOKUP(A150,'[1]981800D'!$A$8:$M$306,4,FALSE)</f>
        <v>119160.54815388589</v>
      </c>
      <c r="E150" s="375">
        <f>VLOOKUP(A150,'[1]981800D'!$A$8:$O$304,5,FALSE)</f>
        <v>1.3449485797348917</v>
      </c>
      <c r="F150" s="375">
        <f>VLOOKUP(A150,'[1]981800D'!$A$8:$O$304,6,FALSE)</f>
        <v>1.7230138093595584</v>
      </c>
      <c r="G150" s="375">
        <f>VLOOKUP(A150,'[1]981800D'!$A$8:$O$304,7,FALSE)</f>
        <v>0.43564510909231774</v>
      </c>
      <c r="H150" s="375">
        <f>VLOOKUP(A150,'[1]981800D'!$A$8:$O$304,8,FALSE)</f>
        <v>0.44122988293156351</v>
      </c>
      <c r="I150" s="375">
        <f>VLOOKUP(A150,'[1]981800D'!$A$8:$O$304,9,FALSE)</f>
        <v>0</v>
      </c>
      <c r="J150" s="375">
        <f>VLOOKUP(A150,'[1]981800D'!$A$8:$O$304,10,FALSE)</f>
        <v>0</v>
      </c>
      <c r="K150" s="375">
        <f>VLOOKUP(A150,'[1]981800D'!$A$8:$O$304,11,FALSE)</f>
        <v>3.9448373811183317</v>
      </c>
      <c r="L150" s="375">
        <f>VLOOKUP(A150,'[1]981800D'!$A$8:$O$304,12,FALSE)</f>
        <v>3.3663736548271213</v>
      </c>
      <c r="M150" s="220">
        <f>VLOOKUP(A150,'[1]981800D'!$A$8:$O$304,13,FALSE)</f>
        <v>-0.57846372629121068</v>
      </c>
    </row>
    <row r="151" spans="1:16">
      <c r="A151" s="360" t="s">
        <v>399</v>
      </c>
      <c r="B151" s="359" t="s">
        <v>159</v>
      </c>
      <c r="C151" s="248" t="str">
        <f>VLOOKUP(A151,'[1]981800D'!$A$8:$M$306,3,FALSE)</f>
        <v>LC</v>
      </c>
      <c r="D151" s="219">
        <f>VLOOKUP(A151,'[1]981800D'!$A$8:$M$306,4,FALSE)</f>
        <v>197223.41285824942</v>
      </c>
      <c r="E151" s="375">
        <f>VLOOKUP(A151,'[1]981800D'!$A$8:$O$304,5,FALSE)</f>
        <v>3.8844479221835324</v>
      </c>
      <c r="F151" s="375">
        <f>VLOOKUP(A151,'[1]981800D'!$A$8:$O$304,6,FALSE)</f>
        <v>3.1823170792678179</v>
      </c>
      <c r="G151" s="375">
        <f>VLOOKUP(A151,'[1]981800D'!$A$8:$O$304,7,FALSE)</f>
        <v>0.30254797250006371</v>
      </c>
      <c r="H151" s="375">
        <f>VLOOKUP(A151,'[1]981800D'!$A$8:$O$304,8,FALSE)</f>
        <v>0.73135896171534975</v>
      </c>
      <c r="I151" s="375">
        <f>VLOOKUP(A151,'[1]981800D'!$A$8:$O$304,9,FALSE)</f>
        <v>0.62158616505047815</v>
      </c>
      <c r="J151" s="375">
        <f>VLOOKUP(A151,'[1]981800D'!$A$8:$O$304,10,FALSE)</f>
        <v>0</v>
      </c>
      <c r="K151" s="375">
        <f>VLOOKUP(A151,'[1]981800D'!$A$8:$O$304,11,FALSE)</f>
        <v>8.7222581007172408</v>
      </c>
      <c r="L151" s="375">
        <f>VLOOKUP(A151,'[1]981800D'!$A$8:$O$304,12,FALSE)</f>
        <v>8.1377064555389502</v>
      </c>
      <c r="M151" s="220">
        <f>VLOOKUP(A151,'[1]981800D'!$A$8:$O$304,13,FALSE)</f>
        <v>-0.58455164517829061</v>
      </c>
    </row>
    <row r="152" spans="1:16">
      <c r="A152" s="360" t="s">
        <v>522</v>
      </c>
      <c r="B152" s="359" t="s">
        <v>51</v>
      </c>
      <c r="C152" s="248" t="str">
        <f>VLOOKUP(A152,'[1]981800D'!$A$8:$M$306,3,FALSE)</f>
        <v>BL</v>
      </c>
      <c r="D152" s="219">
        <f>VLOOKUP(A152,'[1]981800D'!$A$8:$M$306,4,FALSE)</f>
        <v>1253175.1851278078</v>
      </c>
      <c r="E152" s="375">
        <f>VLOOKUP(A152,'[1]981800D'!$A$8:$O$304,5,FALSE)</f>
        <v>1.8025001881936935</v>
      </c>
      <c r="F152" s="375">
        <f>VLOOKUP(A152,'[1]981800D'!$A$8:$O$304,6,FALSE)</f>
        <v>1.7126774204514814</v>
      </c>
      <c r="G152" s="375">
        <f>VLOOKUP(A152,'[1]981800D'!$A$8:$O$304,7,FALSE)</f>
        <v>0.15945818901170669</v>
      </c>
      <c r="H152" s="375">
        <f>VLOOKUP(A152,'[1]981800D'!$A$8:$O$304,8,FALSE)</f>
        <v>0.27450236356497526</v>
      </c>
      <c r="I152" s="375">
        <f>VLOOKUP(A152,'[1]981800D'!$A$8:$O$304,9,FALSE)</f>
        <v>2.7534726626606075E-2</v>
      </c>
      <c r="J152" s="375">
        <f>VLOOKUP(A152,'[1]981800D'!$A$8:$O$304,10,FALSE)</f>
        <v>2.3179215644431168E-2</v>
      </c>
      <c r="K152" s="375">
        <f>VLOOKUP(A152,'[1]981800D'!$A$8:$O$304,11,FALSE)</f>
        <v>3.999852103492894</v>
      </c>
      <c r="L152" s="375">
        <f>VLOOKUP(A152,'[1]981800D'!$A$8:$O$304,12,FALSE)</f>
        <v>3.388663277406744</v>
      </c>
      <c r="M152" s="220">
        <f>VLOOKUP(A152,'[1]981800D'!$A$8:$O$304,13,FALSE)</f>
        <v>-0.61118882608614999</v>
      </c>
    </row>
    <row r="153" spans="1:16">
      <c r="A153" s="360" t="s">
        <v>547</v>
      </c>
      <c r="B153" s="359" t="s">
        <v>72</v>
      </c>
      <c r="C153" s="248" t="str">
        <f>VLOOKUP(A153,'[1]981800D'!$A$8:$M$306,3,FALSE)</f>
        <v>L</v>
      </c>
      <c r="D153" s="219">
        <f>VLOOKUP(A153,'[1]981800D'!$A$8:$M$306,4,FALSE)</f>
        <v>54802.807900852051</v>
      </c>
      <c r="E153" s="375">
        <f>VLOOKUP(A153,'[1]981800D'!$A$8:$O$304,5,FALSE)</f>
        <v>1.4315192619525081</v>
      </c>
      <c r="F153" s="375">
        <f>VLOOKUP(A153,'[1]981800D'!$A$8:$O$304,6,FALSE)</f>
        <v>2.1141764797657934</v>
      </c>
      <c r="G153" s="375">
        <f>VLOOKUP(A153,'[1]981800D'!$A$8:$O$304,7,FALSE)</f>
        <v>1.6922997666324172E-2</v>
      </c>
      <c r="H153" s="375">
        <f>VLOOKUP(A153,'[1]981800D'!$A$8:$O$304,8,FALSE)</f>
        <v>0.33820764143151816</v>
      </c>
      <c r="I153" s="375">
        <f>VLOOKUP(A153,'[1]981800D'!$A$8:$O$304,9,FALSE)</f>
        <v>4.3869277754493965E-2</v>
      </c>
      <c r="J153" s="375">
        <f>VLOOKUP(A153,'[1]981800D'!$A$8:$O$304,10,FALSE)</f>
        <v>0</v>
      </c>
      <c r="K153" s="375">
        <f>VLOOKUP(A153,'[1]981800D'!$A$8:$O$304,11,FALSE)</f>
        <v>3.9446956585706379</v>
      </c>
      <c r="L153" s="375">
        <f>VLOOKUP(A153,'[1]981800D'!$A$8:$O$304,12,FALSE)</f>
        <v>3.3309634486294604</v>
      </c>
      <c r="M153" s="220">
        <f>VLOOKUP(A153,'[1]981800D'!$A$8:$O$304,13,FALSE)</f>
        <v>-0.6137322099411775</v>
      </c>
    </row>
    <row r="154" spans="1:16">
      <c r="A154" s="360" t="s">
        <v>559</v>
      </c>
      <c r="B154" s="359" t="s">
        <v>264</v>
      </c>
      <c r="C154" s="248" t="str">
        <f>VLOOKUP(A154,'[1]981800D'!$A$8:$M$306,3,FALSE)</f>
        <v>BLSC</v>
      </c>
      <c r="D154" s="219">
        <f>VLOOKUP(A154,'[1]981800D'!$A$8:$M$306,4,FALSE)</f>
        <v>418830.48960739031</v>
      </c>
      <c r="E154" s="375">
        <f>VLOOKUP(A154,'[1]981800D'!$A$8:$O$304,5,FALSE)</f>
        <v>1.2283383152106118</v>
      </c>
      <c r="F154" s="375">
        <f>VLOOKUP(A154,'[1]981800D'!$A$8:$O$304,6,FALSE)</f>
        <v>1.9409808566716225</v>
      </c>
      <c r="G154" s="375">
        <f>VLOOKUP(A154,'[1]981800D'!$A$8:$O$304,7,FALSE)</f>
        <v>0.19187098403692707</v>
      </c>
      <c r="H154" s="375">
        <f>VLOOKUP(A154,'[1]981800D'!$A$8:$O$304,8,FALSE)</f>
        <v>0.32764766505766835</v>
      </c>
      <c r="I154" s="375">
        <f>VLOOKUP(A154,'[1]981800D'!$A$8:$O$304,9,FALSE)</f>
        <v>0.17778049397176274</v>
      </c>
      <c r="J154" s="375">
        <f>VLOOKUP(A154,'[1]981800D'!$A$8:$O$304,10,FALSE)</f>
        <v>0</v>
      </c>
      <c r="K154" s="375">
        <f>VLOOKUP(A154,'[1]981800D'!$A$8:$O$304,11,FALSE)</f>
        <v>3.8666183149485924</v>
      </c>
      <c r="L154" s="375">
        <f>VLOOKUP(A154,'[1]981800D'!$A$8:$O$304,12,FALSE)</f>
        <v>3.2475831004448428</v>
      </c>
      <c r="M154" s="220">
        <f>VLOOKUP(A154,'[1]981800D'!$A$8:$O$304,13,FALSE)</f>
        <v>-0.61903521450374976</v>
      </c>
    </row>
    <row r="155" spans="1:16">
      <c r="A155" s="360" t="s">
        <v>306</v>
      </c>
      <c r="B155" s="359" t="s">
        <v>82</v>
      </c>
      <c r="C155" s="248" t="str">
        <f>VLOOKUP(A155,'[1]981800D'!$A$8:$M$306,3,FALSE)</f>
        <v>BLS</v>
      </c>
      <c r="D155" s="219">
        <f>VLOOKUP(A155,'[1]981800D'!$A$8:$M$306,4,FALSE)</f>
        <v>159592.97536566592</v>
      </c>
      <c r="E155" s="375">
        <f>VLOOKUP(A155,'[1]981800D'!$A$8:$O$304,5,FALSE)</f>
        <v>1.4406070158991593</v>
      </c>
      <c r="F155" s="375">
        <f>VLOOKUP(A155,'[1]981800D'!$A$8:$O$304,6,FALSE)</f>
        <v>1.6169712946871797</v>
      </c>
      <c r="G155" s="375">
        <f>VLOOKUP(A155,'[1]981800D'!$A$8:$O$304,7,FALSE)</f>
        <v>0.54530846235931929</v>
      </c>
      <c r="H155" s="375">
        <f>VLOOKUP(A155,'[1]981800D'!$A$8:$O$304,8,FALSE)</f>
        <v>0.40980682792051232</v>
      </c>
      <c r="I155" s="375">
        <f>VLOOKUP(A155,'[1]981800D'!$A$8:$O$304,9,FALSE)</f>
        <v>1.8703893408595358E-2</v>
      </c>
      <c r="J155" s="375">
        <f>VLOOKUP(A155,'[1]981800D'!$A$8:$O$304,10,FALSE)</f>
        <v>0</v>
      </c>
      <c r="K155" s="375">
        <f>VLOOKUP(A155,'[1]981800D'!$A$8:$O$304,11,FALSE)</f>
        <v>4.0313974942747661</v>
      </c>
      <c r="L155" s="375">
        <f>VLOOKUP(A155,'[1]981800D'!$A$8:$O$304,12,FALSE)</f>
        <v>3.3970186266521192</v>
      </c>
      <c r="M155" s="220">
        <f>VLOOKUP(A155,'[1]981800D'!$A$8:$O$304,13,FALSE)</f>
        <v>-0.63437886762264706</v>
      </c>
    </row>
    <row r="156" spans="1:16">
      <c r="A156" s="360" t="s">
        <v>528</v>
      </c>
      <c r="B156" s="359" t="s">
        <v>55</v>
      </c>
      <c r="C156" s="248" t="str">
        <f>VLOOKUP(A156,'[1]981800D'!$A$8:$M$306,3,FALSE)</f>
        <v>BLSC</v>
      </c>
      <c r="D156" s="219">
        <f>VLOOKUP(A156,'[1]981800D'!$A$8:$M$306,4,FALSE)</f>
        <v>239866.10777521168</v>
      </c>
      <c r="E156" s="375">
        <f>VLOOKUP(A156,'[1]981800D'!$A$8:$O$304,5,FALSE)</f>
        <v>1.1434577504256498</v>
      </c>
      <c r="F156" s="375">
        <f>VLOOKUP(A156,'[1]981800D'!$A$8:$O$304,6,FALSE)</f>
        <v>1.621876402666186</v>
      </c>
      <c r="G156" s="375">
        <f>VLOOKUP(A156,'[1]981800D'!$A$8:$O$304,7,FALSE)</f>
        <v>7.198682698508535E-2</v>
      </c>
      <c r="H156" s="375">
        <f>VLOOKUP(A156,'[1]981800D'!$A$8:$O$304,8,FALSE)</f>
        <v>0.44085392216435515</v>
      </c>
      <c r="I156" s="375">
        <f>VLOOKUP(A156,'[1]981800D'!$A$8:$O$304,9,FALSE)</f>
        <v>0.30728939025047702</v>
      </c>
      <c r="J156" s="375">
        <f>VLOOKUP(A156,'[1]981800D'!$A$8:$O$304,10,FALSE)</f>
        <v>0</v>
      </c>
      <c r="K156" s="375">
        <f>VLOOKUP(A156,'[1]981800D'!$A$8:$O$304,11,FALSE)</f>
        <v>3.585464292491753</v>
      </c>
      <c r="L156" s="375">
        <f>VLOOKUP(A156,'[1]981800D'!$A$8:$O$304,12,FALSE)</f>
        <v>2.9465158565141776</v>
      </c>
      <c r="M156" s="220">
        <f>VLOOKUP(A156,'[1]981800D'!$A$8:$O$304,13,FALSE)</f>
        <v>-0.63894843597757511</v>
      </c>
    </row>
    <row r="157" spans="1:16">
      <c r="A157" s="360" t="s">
        <v>335</v>
      </c>
      <c r="B157" s="359" t="s">
        <v>110</v>
      </c>
      <c r="C157" s="248" t="str">
        <f>VLOOKUP(A157,'[1]981800D'!$A$8:$M$306,3,FALSE)</f>
        <v>BLS</v>
      </c>
      <c r="D157" s="219">
        <f>VLOOKUP(A157,'[1]981800D'!$A$8:$M$306,4,FALSE)</f>
        <v>642907.07544264826</v>
      </c>
      <c r="E157" s="375">
        <f>VLOOKUP(A157,'[1]981800D'!$A$8:$O$304,5,FALSE)</f>
        <v>1.664868076351697</v>
      </c>
      <c r="F157" s="375">
        <f>VLOOKUP(A157,'[1]981800D'!$A$8:$O$304,6,FALSE)</f>
        <v>1.6144753461765813</v>
      </c>
      <c r="G157" s="375">
        <f>VLOOKUP(A157,'[1]981800D'!$A$8:$O$304,7,FALSE)</f>
        <v>0.24193192424429674</v>
      </c>
      <c r="H157" s="375">
        <f>VLOOKUP(A157,'[1]981800D'!$A$8:$O$304,8,FALSE)</f>
        <v>0.36709692160204188</v>
      </c>
      <c r="I157" s="375">
        <f>VLOOKUP(A157,'[1]981800D'!$A$8:$O$304,9,FALSE)</f>
        <v>1.4626988508998989E-2</v>
      </c>
      <c r="J157" s="375">
        <f>VLOOKUP(A157,'[1]981800D'!$A$8:$O$304,10,FALSE)</f>
        <v>6.555956116039212E-3</v>
      </c>
      <c r="K157" s="375">
        <f>VLOOKUP(A157,'[1]981800D'!$A$8:$O$304,11,FALSE)</f>
        <v>3.9095552129996545</v>
      </c>
      <c r="L157" s="375">
        <f>VLOOKUP(A157,'[1]981800D'!$A$8:$O$304,12,FALSE)</f>
        <v>3.2567262361491598</v>
      </c>
      <c r="M157" s="220">
        <f>VLOOKUP(A157,'[1]981800D'!$A$8:$O$304,13,FALSE)</f>
        <v>-0.65282897685049468</v>
      </c>
    </row>
    <row r="158" spans="1:16">
      <c r="A158" s="360" t="s">
        <v>476</v>
      </c>
      <c r="B158" s="359" t="s">
        <v>233</v>
      </c>
      <c r="C158" s="248" t="str">
        <f>VLOOKUP(A158,'[1]981800D'!$A$8:$M$306,3,FALSE)</f>
        <v>BLC</v>
      </c>
      <c r="D158" s="219">
        <f>VLOOKUP(A158,'[1]981800D'!$A$8:$M$306,4,FALSE)</f>
        <v>254371.96333591529</v>
      </c>
      <c r="E158" s="375">
        <f>VLOOKUP(A158,'[1]981800D'!$A$8:$O$304,5,FALSE)</f>
        <v>1.590342028870418</v>
      </c>
      <c r="F158" s="375">
        <f>VLOOKUP(A158,'[1]981800D'!$A$8:$O$304,6,FALSE)</f>
        <v>1.3931618547126052</v>
      </c>
      <c r="G158" s="375">
        <f>VLOOKUP(A158,'[1]981800D'!$A$8:$O$304,7,FALSE)</f>
        <v>0.21640649897650685</v>
      </c>
      <c r="H158" s="375">
        <f>VLOOKUP(A158,'[1]981800D'!$A$8:$O$304,8,FALSE)</f>
        <v>0.61897362153598789</v>
      </c>
      <c r="I158" s="375">
        <f>VLOOKUP(A158,'[1]981800D'!$A$8:$O$304,9,FALSE)</f>
        <v>9.8416253198271769E-2</v>
      </c>
      <c r="J158" s="375">
        <f>VLOOKUP(A158,'[1]981800D'!$A$8:$O$304,10,FALSE)</f>
        <v>4.7013938888189818E-2</v>
      </c>
      <c r="K158" s="375">
        <f>VLOOKUP(A158,'[1]981800D'!$A$8:$O$304,11,FALSE)</f>
        <v>3.9643141961819794</v>
      </c>
      <c r="L158" s="375">
        <f>VLOOKUP(A158,'[1]981800D'!$A$8:$O$304,12,FALSE)</f>
        <v>3.3089616047365609</v>
      </c>
      <c r="M158" s="220">
        <f>VLOOKUP(A158,'[1]981800D'!$A$8:$O$304,13,FALSE)</f>
        <v>-0.65535259144541835</v>
      </c>
    </row>
    <row r="159" spans="1:16">
      <c r="A159" s="360" t="s">
        <v>378</v>
      </c>
      <c r="B159" s="359" t="s">
        <v>138</v>
      </c>
      <c r="C159" s="248" t="str">
        <f>VLOOKUP(A159,'[1]981800D'!$A$8:$M$306,3,FALSE)</f>
        <v>BLS</v>
      </c>
      <c r="D159" s="219">
        <f>VLOOKUP(A159,'[1]981800D'!$A$8:$M$306,4,FALSE)</f>
        <v>53960.879907621245</v>
      </c>
      <c r="E159" s="375">
        <f>VLOOKUP(A159,'[1]981800D'!$A$8:$O$304,5,FALSE)</f>
        <v>1.3956760921788307</v>
      </c>
      <c r="F159" s="375">
        <f>VLOOKUP(A159,'[1]981800D'!$A$8:$O$304,6,FALSE)</f>
        <v>1.1753909519003611</v>
      </c>
      <c r="G159" s="375">
        <f>VLOOKUP(A159,'[1]981800D'!$A$8:$O$304,7,FALSE)</f>
        <v>9.0358608094367909E-2</v>
      </c>
      <c r="H159" s="375">
        <f>VLOOKUP(A159,'[1]981800D'!$A$8:$O$304,8,FALSE)</f>
        <v>0.31609352340436858</v>
      </c>
      <c r="I159" s="375">
        <f>VLOOKUP(A159,'[1]981800D'!$A$8:$O$304,9,FALSE)</f>
        <v>5.7449026133507639E-3</v>
      </c>
      <c r="J159" s="375">
        <f>VLOOKUP(A159,'[1]981800D'!$A$8:$O$304,10,FALSE)</f>
        <v>0</v>
      </c>
      <c r="K159" s="375">
        <f>VLOOKUP(A159,'[1]981800D'!$A$8:$O$304,11,FALSE)</f>
        <v>2.9832640781912789</v>
      </c>
      <c r="L159" s="375">
        <f>VLOOKUP(A159,'[1]981800D'!$A$8:$O$304,12,FALSE)</f>
        <v>2.3116515189067988</v>
      </c>
      <c r="M159" s="220">
        <f>VLOOKUP(A159,'[1]981800D'!$A$8:$O$304,13,FALSE)</f>
        <v>-0.67161255928448027</v>
      </c>
    </row>
    <row r="160" spans="1:16">
      <c r="A160" s="360" t="s">
        <v>386</v>
      </c>
      <c r="B160" s="359" t="s">
        <v>146</v>
      </c>
      <c r="C160" s="248" t="str">
        <f>VLOOKUP(A160,'[1]981800D'!$A$8:$M$306,3,FALSE)</f>
        <v>BLS</v>
      </c>
      <c r="D160" s="219">
        <f>VLOOKUP(A160,'[1]981800D'!$A$8:$M$306,4,FALSE)</f>
        <v>89328.756735950737</v>
      </c>
      <c r="E160" s="375">
        <f>VLOOKUP(A160,'[1]981800D'!$A$8:$O$304,5,FALSE)</f>
        <v>1.8701586622732813</v>
      </c>
      <c r="F160" s="375">
        <f>VLOOKUP(A160,'[1]981800D'!$A$8:$O$304,6,FALSE)</f>
        <v>1.8847182086059888</v>
      </c>
      <c r="G160" s="375">
        <f>VLOOKUP(A160,'[1]981800D'!$A$8:$O$304,7,FALSE)</f>
        <v>4.6901801420587266E-2</v>
      </c>
      <c r="H160" s="375">
        <f>VLOOKUP(A160,'[1]981800D'!$A$8:$O$304,8,FALSE)</f>
        <v>0.39760392454715948</v>
      </c>
      <c r="I160" s="375">
        <f>VLOOKUP(A160,'[1]981800D'!$A$8:$O$304,9,FALSE)</f>
        <v>1.2653459641685398E-2</v>
      </c>
      <c r="J160" s="375">
        <f>VLOOKUP(A160,'[1]981800D'!$A$8:$O$304,10,FALSE)</f>
        <v>0</v>
      </c>
      <c r="K160" s="375">
        <f>VLOOKUP(A160,'[1]981800D'!$A$8:$O$304,11,FALSE)</f>
        <v>4.2120360564887021</v>
      </c>
      <c r="L160" s="375">
        <f>VLOOKUP(A160,'[1]981800D'!$A$8:$O$304,12,FALSE)</f>
        <v>3.5186601883321806</v>
      </c>
      <c r="M160" s="220">
        <f>VLOOKUP(A160,'[1]981800D'!$A$8:$O$304,13,FALSE)</f>
        <v>-0.69337586815652175</v>
      </c>
    </row>
    <row r="161" spans="1:16">
      <c r="A161" s="360" t="s">
        <v>326</v>
      </c>
      <c r="B161" s="359" t="s">
        <v>101</v>
      </c>
      <c r="C161" s="248" t="str">
        <f>VLOOKUP(A161,'[1]981800D'!$A$8:$M$306,3,FALSE)</f>
        <v>BLC</v>
      </c>
      <c r="D161" s="219">
        <f>VLOOKUP(A161,'[1]981800D'!$A$8:$M$306,4,FALSE)</f>
        <v>440767.27420604182</v>
      </c>
      <c r="E161" s="375">
        <f>VLOOKUP(A161,'[1]981800D'!$A$8:$O$304,5,FALSE)</f>
        <v>1.5193847846492867</v>
      </c>
      <c r="F161" s="375">
        <f>VLOOKUP(A161,'[1]981800D'!$A$8:$O$304,6,FALSE)</f>
        <v>2.1083041649902556</v>
      </c>
      <c r="G161" s="375">
        <f>VLOOKUP(A161,'[1]981800D'!$A$8:$O$304,7,FALSE)</f>
        <v>3.6533111558714887E-3</v>
      </c>
      <c r="H161" s="375">
        <f>VLOOKUP(A161,'[1]981800D'!$A$8:$O$304,8,FALSE)</f>
        <v>0.32684967636153328</v>
      </c>
      <c r="I161" s="375">
        <f>VLOOKUP(A161,'[1]981800D'!$A$8:$O$304,9,FALSE)</f>
        <v>3.1319090159009716E-2</v>
      </c>
      <c r="J161" s="375">
        <f>VLOOKUP(A161,'[1]981800D'!$A$8:$O$304,10,FALSE)</f>
        <v>0</v>
      </c>
      <c r="K161" s="375">
        <f>VLOOKUP(A161,'[1]981800D'!$A$8:$O$304,11,FALSE)</f>
        <v>3.9895110273159564</v>
      </c>
      <c r="L161" s="375">
        <f>VLOOKUP(A161,'[1]981800D'!$A$8:$O$304,12,FALSE)</f>
        <v>3.2950864208695188</v>
      </c>
      <c r="M161" s="220">
        <f>VLOOKUP(A161,'[1]981800D'!$A$8:$O$304,13,FALSE)</f>
        <v>-0.69442460644643778</v>
      </c>
    </row>
    <row r="162" spans="1:16">
      <c r="A162" s="360" t="s">
        <v>374</v>
      </c>
      <c r="B162" s="359" t="s">
        <v>134</v>
      </c>
      <c r="C162" s="248" t="str">
        <f>VLOOKUP(A162,'[1]981800D'!$A$8:$M$306,3,FALSE)</f>
        <v>BLSC</v>
      </c>
      <c r="D162" s="219">
        <f>VLOOKUP(A162,'[1]981800D'!$A$8:$M$306,4,FALSE)</f>
        <v>107481.16397228638</v>
      </c>
      <c r="E162" s="375">
        <f>VLOOKUP(A162,'[1]981800D'!$A$8:$O$304,5,FALSE)</f>
        <v>1.4821574693876216</v>
      </c>
      <c r="F162" s="375">
        <f>VLOOKUP(A162,'[1]981800D'!$A$8:$O$304,6,FALSE)</f>
        <v>1.7067396111126962</v>
      </c>
      <c r="G162" s="375">
        <f>VLOOKUP(A162,'[1]981800D'!$A$8:$O$304,7,FALSE)</f>
        <v>0.11036724539993516</v>
      </c>
      <c r="H162" s="375">
        <f>VLOOKUP(A162,'[1]981800D'!$A$8:$O$304,8,FALSE)</f>
        <v>0.49788809698598246</v>
      </c>
      <c r="I162" s="375">
        <f>VLOOKUP(A162,'[1]981800D'!$A$8:$O$304,9,FALSE)</f>
        <v>0.10375771519254762</v>
      </c>
      <c r="J162" s="375">
        <f>VLOOKUP(A162,'[1]981800D'!$A$8:$O$304,10,FALSE)</f>
        <v>0</v>
      </c>
      <c r="K162" s="375">
        <f>VLOOKUP(A162,'[1]981800D'!$A$8:$O$304,11,FALSE)</f>
        <v>3.9009101380787836</v>
      </c>
      <c r="L162" s="375">
        <f>VLOOKUP(A162,'[1]981800D'!$A$8:$O$304,12,FALSE)</f>
        <v>3.1919637573748352</v>
      </c>
      <c r="M162" s="220">
        <f>VLOOKUP(A162,'[1]981800D'!$A$8:$O$304,13,FALSE)</f>
        <v>-0.70894638070394844</v>
      </c>
    </row>
    <row r="163" spans="1:16">
      <c r="A163" s="360" t="s">
        <v>495</v>
      </c>
      <c r="B163" s="359" t="s">
        <v>32</v>
      </c>
      <c r="C163" s="248" t="str">
        <f>VLOOKUP(A163,'[1]981800D'!$A$8:$M$306,3,FALSE)</f>
        <v>BLS</v>
      </c>
      <c r="D163" s="219">
        <f>VLOOKUP(A163,'[1]981800D'!$A$8:$M$306,4,FALSE)</f>
        <v>402540.81909160892</v>
      </c>
      <c r="E163" s="375">
        <f>VLOOKUP(A163,'[1]981800D'!$A$8:$O$304,5,FALSE)</f>
        <v>1.6605632729370248</v>
      </c>
      <c r="F163" s="375">
        <f>VLOOKUP(A163,'[1]981800D'!$A$8:$O$304,6,FALSE)</f>
        <v>1.9760191044945916</v>
      </c>
      <c r="G163" s="375">
        <f>VLOOKUP(A163,'[1]981800D'!$A$8:$O$304,7,FALSE)</f>
        <v>0.12109076439957495</v>
      </c>
      <c r="H163" s="375">
        <f>VLOOKUP(A163,'[1]981800D'!$A$8:$O$304,8,FALSE)</f>
        <v>0.39612612077950321</v>
      </c>
      <c r="I163" s="375">
        <f>VLOOKUP(A163,'[1]981800D'!$A$8:$O$304,9,FALSE)</f>
        <v>3.7190350822984615E-2</v>
      </c>
      <c r="J163" s="375">
        <f>VLOOKUP(A163,'[1]981800D'!$A$8:$O$304,10,FALSE)</f>
        <v>6.5737634722013383E-2</v>
      </c>
      <c r="K163" s="375">
        <f>VLOOKUP(A163,'[1]981800D'!$A$8:$O$304,11,FALSE)</f>
        <v>4.2567272481556921</v>
      </c>
      <c r="L163" s="375">
        <f>VLOOKUP(A163,'[1]981800D'!$A$8:$O$304,12,FALSE)</f>
        <v>3.5463051752650379</v>
      </c>
      <c r="M163" s="220">
        <f>VLOOKUP(A163,'[1]981800D'!$A$8:$O$304,13,FALSE)</f>
        <v>-0.71042207289065429</v>
      </c>
    </row>
    <row r="164" spans="1:16">
      <c r="A164" s="360" t="s">
        <v>430</v>
      </c>
      <c r="B164" s="359" t="s">
        <v>188</v>
      </c>
      <c r="C164" s="248" t="str">
        <f>VLOOKUP(A164,'[1]981800D'!$A$8:$M$306,3,FALSE)</f>
        <v>BLS</v>
      </c>
      <c r="D164" s="219">
        <f>VLOOKUP(A164,'[1]981800D'!$A$8:$M$306,4,FALSE)</f>
        <v>111700.6712856043</v>
      </c>
      <c r="E164" s="375">
        <f>VLOOKUP(A164,'[1]981800D'!$A$8:$O$304,5,FALSE)</f>
        <v>1.5050666935577</v>
      </c>
      <c r="F164" s="375">
        <f>VLOOKUP(A164,'[1]981800D'!$A$8:$O$304,6,FALSE)</f>
        <v>2.123559932719671</v>
      </c>
      <c r="G164" s="375">
        <f>VLOOKUP(A164,'[1]981800D'!$A$8:$O$304,7,FALSE)</f>
        <v>4.8335877822927892E-2</v>
      </c>
      <c r="H164" s="375">
        <f>VLOOKUP(A164,'[1]981800D'!$A$8:$O$304,8,FALSE)</f>
        <v>0.31583280055494739</v>
      </c>
      <c r="I164" s="375">
        <f>VLOOKUP(A164,'[1]981800D'!$A$8:$O$304,9,FALSE)</f>
        <v>1.2286765909318905E-2</v>
      </c>
      <c r="J164" s="375">
        <f>VLOOKUP(A164,'[1]981800D'!$A$8:$O$304,10,FALSE)</f>
        <v>0</v>
      </c>
      <c r="K164" s="375">
        <f>VLOOKUP(A164,'[1]981800D'!$A$8:$O$304,11,FALSE)</f>
        <v>4.0050820705645656</v>
      </c>
      <c r="L164" s="375">
        <f>VLOOKUP(A164,'[1]981800D'!$A$8:$O$304,12,FALSE)</f>
        <v>3.2797752760436154</v>
      </c>
      <c r="M164" s="220">
        <f>VLOOKUP(A164,'[1]981800D'!$A$8:$O$304,13,FALSE)</f>
        <v>-0.72530679452095037</v>
      </c>
    </row>
    <row r="165" spans="1:16">
      <c r="A165" s="360" t="s">
        <v>322</v>
      </c>
      <c r="B165" s="359" t="s">
        <v>98</v>
      </c>
      <c r="C165" s="248" t="str">
        <f>VLOOKUP(A165,'[1]981800D'!$A$8:$M$306,3,FALSE)</f>
        <v>BL</v>
      </c>
      <c r="D165" s="219">
        <f>VLOOKUP(A165,'[1]981800D'!$A$8:$M$306,4,FALSE)</f>
        <v>112354.00542215336</v>
      </c>
      <c r="E165" s="375">
        <f>VLOOKUP(A165,'[1]981800D'!$A$8:$O$304,5,FALSE)</f>
        <v>1.5265296448984651</v>
      </c>
      <c r="F165" s="375">
        <f>VLOOKUP(A165,'[1]981800D'!$A$8:$O$304,6,FALSE)</f>
        <v>2.0198402286355317</v>
      </c>
      <c r="G165" s="375">
        <f>VLOOKUP(A165,'[1]981800D'!$A$8:$O$304,7,FALSE)</f>
        <v>6.6833398344687907E-4</v>
      </c>
      <c r="H165" s="375">
        <f>VLOOKUP(A165,'[1]981800D'!$A$8:$O$304,8,FALSE)</f>
        <v>0.37272700819745624</v>
      </c>
      <c r="I165" s="375">
        <f>VLOOKUP(A165,'[1]981800D'!$A$8:$O$304,9,FALSE)</f>
        <v>1.6251045017394501E-2</v>
      </c>
      <c r="J165" s="375">
        <f>VLOOKUP(A165,'[1]981800D'!$A$8:$O$304,10,FALSE)</f>
        <v>0</v>
      </c>
      <c r="K165" s="375">
        <f>VLOOKUP(A165,'[1]981800D'!$A$8:$O$304,11,FALSE)</f>
        <v>3.9360162607322944</v>
      </c>
      <c r="L165" s="375">
        <f>VLOOKUP(A165,'[1]981800D'!$A$8:$O$304,12,FALSE)</f>
        <v>3.208075036094177</v>
      </c>
      <c r="M165" s="220">
        <f>VLOOKUP(A165,'[1]981800D'!$A$8:$O$304,13,FALSE)</f>
        <v>-0.72794122463811717</v>
      </c>
    </row>
    <row r="166" spans="1:16">
      <c r="A166" s="360" t="s">
        <v>394</v>
      </c>
      <c r="B166" s="359" t="s">
        <v>154</v>
      </c>
      <c r="C166" s="248" t="str">
        <f>VLOOKUP(A166,'[1]981800D'!$A$8:$M$306,3,FALSE)</f>
        <v>BL</v>
      </c>
      <c r="D166" s="219">
        <f>VLOOKUP(A166,'[1]981800D'!$A$8:$M$306,4,FALSE)</f>
        <v>100314.2286374134</v>
      </c>
      <c r="E166" s="375">
        <f>VLOOKUP(A166,'[1]981800D'!$A$8:$O$304,5,FALSE)</f>
        <v>1.3369659700496321</v>
      </c>
      <c r="F166" s="375">
        <f>VLOOKUP(A166,'[1]981800D'!$A$8:$O$304,6,FALSE)</f>
        <v>1.744617910910476</v>
      </c>
      <c r="G166" s="375">
        <f>VLOOKUP(A166,'[1]981800D'!$A$8:$O$304,7,FALSE)</f>
        <v>0.23344136039407443</v>
      </c>
      <c r="H166" s="375">
        <f>VLOOKUP(A166,'[1]981800D'!$A$8:$O$304,8,FALSE)</f>
        <v>0.53816980056870245</v>
      </c>
      <c r="I166" s="375">
        <f>VLOOKUP(A166,'[1]981800D'!$A$8:$O$304,9,FALSE)</f>
        <v>0.24578287980579086</v>
      </c>
      <c r="J166" s="375">
        <f>VLOOKUP(A166,'[1]981800D'!$A$8:$O$304,10,FALSE)</f>
        <v>0</v>
      </c>
      <c r="K166" s="375">
        <f>VLOOKUP(A166,'[1]981800D'!$A$8:$O$304,11,FALSE)</f>
        <v>4.0989779217286753</v>
      </c>
      <c r="L166" s="375">
        <f>VLOOKUP(A166,'[1]981800D'!$A$8:$O$304,12,FALSE)</f>
        <v>3.3486360266415502</v>
      </c>
      <c r="M166" s="220">
        <f>VLOOKUP(A166,'[1]981800D'!$A$8:$O$304,13,FALSE)</f>
        <v>-0.75034189508712512</v>
      </c>
    </row>
    <row r="167" spans="1:16">
      <c r="A167" s="360" t="s">
        <v>525</v>
      </c>
      <c r="B167" s="359" t="s">
        <v>649</v>
      </c>
      <c r="C167" s="248" t="str">
        <f>VLOOKUP(A167,'[1]981800D'!$A$8:$M$306,3,FALSE)</f>
        <v>BL</v>
      </c>
      <c r="D167" s="219">
        <f>VLOOKUP(A167,'[1]981800D'!$A$8:$M$306,4,FALSE)</f>
        <v>483620.19784449582</v>
      </c>
      <c r="E167" s="375">
        <f>VLOOKUP(A167,'[1]981800D'!$A$8:$O$304,5,FALSE)</f>
        <v>1.7201489042503104</v>
      </c>
      <c r="F167" s="375">
        <f>VLOOKUP(A167,'[1]981800D'!$A$8:$O$304,6,FALSE)</f>
        <v>1.8303177037819249</v>
      </c>
      <c r="G167" s="375">
        <f>VLOOKUP(A167,'[1]981800D'!$A$8:$O$304,7,FALSE)</f>
        <v>0.22166818074785044</v>
      </c>
      <c r="H167" s="375">
        <f>VLOOKUP(A167,'[1]981800D'!$A$8:$O$304,8,FALSE)</f>
        <v>0.33713189958247269</v>
      </c>
      <c r="I167" s="375">
        <f>VLOOKUP(A167,'[1]981800D'!$A$8:$O$304,9,FALSE)</f>
        <v>6.4347446182545343E-2</v>
      </c>
      <c r="J167" s="375">
        <f>VLOOKUP(A167,'[1]981800D'!$A$8:$O$304,10,FALSE)</f>
        <v>8.9571367559812959E-2</v>
      </c>
      <c r="K167" s="375">
        <f>VLOOKUP(A167,'[1]981800D'!$A$8:$O$304,11,FALSE)</f>
        <v>4.2631855021049168</v>
      </c>
      <c r="L167" s="375">
        <f>VLOOKUP(A167,'[1]981800D'!$A$8:$O$304,12,FALSE)</f>
        <v>3.4911558440387744</v>
      </c>
      <c r="M167" s="220">
        <f>VLOOKUP(A167,'[1]981800D'!$A$8:$O$304,13,FALSE)</f>
        <v>-0.77202965806614232</v>
      </c>
    </row>
    <row r="168" spans="1:16">
      <c r="A168" s="360" t="s">
        <v>445</v>
      </c>
      <c r="B168" s="359" t="s">
        <v>203</v>
      </c>
      <c r="C168" s="248" t="str">
        <f>VLOOKUP(A168,'[1]981800D'!$A$8:$M$306,3,FALSE)</f>
        <v>BL</v>
      </c>
      <c r="D168" s="219">
        <f>VLOOKUP(A168,'[1]981800D'!$A$8:$M$306,4,FALSE)</f>
        <v>80916.73612186934</v>
      </c>
      <c r="E168" s="375">
        <f>VLOOKUP(A168,'[1]981800D'!$A$8:$O$304,5,FALSE)</f>
        <v>1.5737165716384287</v>
      </c>
      <c r="F168" s="375">
        <f>VLOOKUP(A168,'[1]981800D'!$A$8:$O$304,6,FALSE)</f>
        <v>1.3308121324152333</v>
      </c>
      <c r="G168" s="375">
        <f>VLOOKUP(A168,'[1]981800D'!$A$8:$O$304,7,FALSE)</f>
        <v>0.14193767387196221</v>
      </c>
      <c r="H168" s="375">
        <f>VLOOKUP(A168,'[1]981800D'!$A$8:$O$304,8,FALSE)</f>
        <v>0.34046288219918758</v>
      </c>
      <c r="I168" s="375">
        <f>VLOOKUP(A168,'[1]981800D'!$A$8:$O$304,9,FALSE)</f>
        <v>2.7086679171780668E-2</v>
      </c>
      <c r="J168" s="375">
        <f>VLOOKUP(A168,'[1]981800D'!$A$8:$O$304,10,FALSE)</f>
        <v>4.1975967952648116E-2</v>
      </c>
      <c r="K168" s="375">
        <f>VLOOKUP(A168,'[1]981800D'!$A$8:$O$304,11,FALSE)</f>
        <v>3.4559919072492407</v>
      </c>
      <c r="L168" s="375">
        <f>VLOOKUP(A168,'[1]981800D'!$A$8:$O$304,12,FALSE)</f>
        <v>2.6824146697303251</v>
      </c>
      <c r="M168" s="220">
        <f>VLOOKUP(A168,'[1]981800D'!$A$8:$O$304,13,FALSE)</f>
        <v>-0.77357723751891561</v>
      </c>
    </row>
    <row r="169" spans="1:16">
      <c r="A169" s="360" t="s">
        <v>558</v>
      </c>
      <c r="B169" s="359" t="s">
        <v>263</v>
      </c>
      <c r="C169" s="248" t="str">
        <f>VLOOKUP(A169,'[1]981800D'!$A$8:$M$306,3,FALSE)</f>
        <v>BLS</v>
      </c>
      <c r="D169" s="219">
        <f>VLOOKUP(A169,'[1]981800D'!$A$8:$M$306,4,FALSE)</f>
        <v>1008281.4072363356</v>
      </c>
      <c r="E169" s="375">
        <f>VLOOKUP(A169,'[1]981800D'!$A$8:$O$304,5,FALSE)</f>
        <v>1.5309196260378164</v>
      </c>
      <c r="F169" s="375">
        <f>VLOOKUP(A169,'[1]981800D'!$A$8:$O$304,6,FALSE)</f>
        <v>2.0341347241382981</v>
      </c>
      <c r="G169" s="375">
        <f>VLOOKUP(A169,'[1]981800D'!$A$8:$O$304,7,FALSE)</f>
        <v>8.4395609573234262E-2</v>
      </c>
      <c r="H169" s="375">
        <f>VLOOKUP(A169,'[1]981800D'!$A$8:$O$304,8,FALSE)</f>
        <v>0.38946065807290564</v>
      </c>
      <c r="I169" s="375">
        <f>VLOOKUP(A169,'[1]981800D'!$A$8:$O$304,9,FALSE)</f>
        <v>1.667064256536295E-2</v>
      </c>
      <c r="J169" s="375">
        <f>VLOOKUP(A169,'[1]981800D'!$A$8:$O$304,10,FALSE)</f>
        <v>0</v>
      </c>
      <c r="K169" s="375">
        <f>VLOOKUP(A169,'[1]981800D'!$A$8:$O$304,11,FALSE)</f>
        <v>4.0555812603876165</v>
      </c>
      <c r="L169" s="375">
        <f>VLOOKUP(A169,'[1]981800D'!$A$8:$O$304,12,FALSE)</f>
        <v>3.2793023319381556</v>
      </c>
      <c r="M169" s="220">
        <f>VLOOKUP(A169,'[1]981800D'!$A$8:$O$304,13,FALSE)</f>
        <v>-0.77627892844946123</v>
      </c>
    </row>
    <row r="170" spans="1:16">
      <c r="A170" s="360" t="s">
        <v>516</v>
      </c>
      <c r="B170" s="359" t="s">
        <v>45</v>
      </c>
      <c r="C170" s="248" t="str">
        <f>VLOOKUP(A170,'[1]981800D'!$A$8:$M$306,3,FALSE)</f>
        <v>BL</v>
      </c>
      <c r="D170" s="219">
        <f>VLOOKUP(A170,'[1]981800D'!$A$8:$M$306,4,FALSE)</f>
        <v>195545.46497305619</v>
      </c>
      <c r="E170" s="375">
        <f>VLOOKUP(A170,'[1]981800D'!$A$8:$O$304,5,FALSE)</f>
        <v>1.6214410587609003</v>
      </c>
      <c r="F170" s="375">
        <f>VLOOKUP(A170,'[1]981800D'!$A$8:$O$304,6,FALSE)</f>
        <v>2.1336277119596398</v>
      </c>
      <c r="G170" s="375">
        <f>VLOOKUP(A170,'[1]981800D'!$A$8:$O$304,7,FALSE)</f>
        <v>7.9359701034933533E-3</v>
      </c>
      <c r="H170" s="375">
        <f>VLOOKUP(A170,'[1]981800D'!$A$8:$O$304,8,FALSE)</f>
        <v>0.41314068045165908</v>
      </c>
      <c r="I170" s="375">
        <f>VLOOKUP(A170,'[1]981800D'!$A$8:$O$304,9,FALSE)</f>
        <v>5.4824837084443398E-2</v>
      </c>
      <c r="J170" s="375">
        <f>VLOOKUP(A170,'[1]981800D'!$A$8:$O$304,10,FALSE)</f>
        <v>0</v>
      </c>
      <c r="K170" s="375">
        <f>VLOOKUP(A170,'[1]981800D'!$A$8:$O$304,11,FALSE)</f>
        <v>4.2309702583601352</v>
      </c>
      <c r="L170" s="375">
        <f>VLOOKUP(A170,'[1]981800D'!$A$8:$O$304,12,FALSE)</f>
        <v>3.4473117036638192</v>
      </c>
      <c r="M170" s="220">
        <f>VLOOKUP(A170,'[1]981800D'!$A$8:$O$304,13,FALSE)</f>
        <v>-0.78365855469631629</v>
      </c>
    </row>
    <row r="171" spans="1:16">
      <c r="A171" s="360" t="s">
        <v>468</v>
      </c>
      <c r="B171" s="359" t="s">
        <v>226</v>
      </c>
      <c r="C171" s="248" t="str">
        <f>VLOOKUP(A171,'[1]981800D'!$A$8:$M$306,3,FALSE)</f>
        <v>BL</v>
      </c>
      <c r="D171" s="219">
        <f>VLOOKUP(A171,'[1]981800D'!$A$8:$M$306,4,FALSE)</f>
        <v>84458.288683602761</v>
      </c>
      <c r="E171" s="375">
        <f>VLOOKUP(A171,'[1]981800D'!$A$8:$O$304,5,FALSE)</f>
        <v>1.6594947894937768</v>
      </c>
      <c r="F171" s="375">
        <f>VLOOKUP(A171,'[1]981800D'!$A$8:$O$304,6,FALSE)</f>
        <v>1.8463482084532814</v>
      </c>
      <c r="G171" s="375">
        <f>VLOOKUP(A171,'[1]981800D'!$A$8:$O$304,7,FALSE)</f>
        <v>1.2658793076014212E-2</v>
      </c>
      <c r="H171" s="375">
        <f>VLOOKUP(A171,'[1]981800D'!$A$8:$O$304,8,FALSE)</f>
        <v>0.40226825105676206</v>
      </c>
      <c r="I171" s="375">
        <f>VLOOKUP(A171,'[1]981800D'!$A$8:$O$304,9,FALSE)</f>
        <v>1.3750219405350867E-2</v>
      </c>
      <c r="J171" s="375">
        <f>VLOOKUP(A171,'[1]981800D'!$A$8:$O$304,10,FALSE)</f>
        <v>0</v>
      </c>
      <c r="K171" s="375">
        <f>VLOOKUP(A171,'[1]981800D'!$A$8:$O$304,11,FALSE)</f>
        <v>3.934520261485186</v>
      </c>
      <c r="L171" s="375">
        <f>VLOOKUP(A171,'[1]981800D'!$A$8:$O$304,12,FALSE)</f>
        <v>3.1451413963064545</v>
      </c>
      <c r="M171" s="220">
        <f>VLOOKUP(A171,'[1]981800D'!$A$8:$O$304,13,FALSE)</f>
        <v>-0.78937886517873146</v>
      </c>
    </row>
    <row r="172" spans="1:16">
      <c r="A172" s="360" t="s">
        <v>401</v>
      </c>
      <c r="B172" s="359" t="s">
        <v>161</v>
      </c>
      <c r="C172" s="248" t="str">
        <f>VLOOKUP(A172,'[1]981800D'!$A$8:$M$306,3,FALSE)</f>
        <v>BL</v>
      </c>
      <c r="D172" s="219">
        <f>VLOOKUP(A172,'[1]981800D'!$A$8:$M$306,4,FALSE)</f>
        <v>139469.87245029691</v>
      </c>
      <c r="E172" s="375">
        <f>VLOOKUP(A172,'[1]981800D'!$A$8:$O$304,5,FALSE)</f>
        <v>1.4886068939343211</v>
      </c>
      <c r="F172" s="375">
        <f>VLOOKUP(A172,'[1]981800D'!$A$8:$O$304,6,FALSE)</f>
        <v>1.9130809865487532</v>
      </c>
      <c r="G172" s="375">
        <f>VLOOKUP(A172,'[1]981800D'!$A$8:$O$304,7,FALSE)</f>
        <v>0.24896075896343117</v>
      </c>
      <c r="H172" s="375">
        <f>VLOOKUP(A172,'[1]981800D'!$A$8:$O$304,8,FALSE)</f>
        <v>0.57756238748144595</v>
      </c>
      <c r="I172" s="375">
        <f>VLOOKUP(A172,'[1]981800D'!$A$8:$O$304,9,FALSE)</f>
        <v>5.9852345232728746E-3</v>
      </c>
      <c r="J172" s="375">
        <f>VLOOKUP(A172,'[1]981800D'!$A$8:$O$304,10,FALSE)</f>
        <v>0</v>
      </c>
      <c r="K172" s="375">
        <f>VLOOKUP(A172,'[1]981800D'!$A$8:$O$304,11,FALSE)</f>
        <v>4.234196261451225</v>
      </c>
      <c r="L172" s="375">
        <f>VLOOKUP(A172,'[1]981800D'!$A$8:$O$304,12,FALSE)</f>
        <v>3.4288424560682382</v>
      </c>
      <c r="M172" s="220">
        <f>VLOOKUP(A172,'[1]981800D'!$A$8:$O$304,13,FALSE)</f>
        <v>-0.80535380538298706</v>
      </c>
    </row>
    <row r="173" spans="1:16">
      <c r="A173" s="360" t="s">
        <v>435</v>
      </c>
      <c r="B173" s="359" t="s">
        <v>193</v>
      </c>
      <c r="C173" s="248" t="str">
        <f>VLOOKUP(A173,'[1]981800D'!$A$8:$M$306,3,FALSE)</f>
        <v>BL</v>
      </c>
      <c r="D173" s="219">
        <f>VLOOKUP(A173,'[1]981800D'!$A$8:$M$306,4,FALSE)</f>
        <v>59834.871417505812</v>
      </c>
      <c r="E173" s="375">
        <f>VLOOKUP(A173,'[1]981800D'!$A$8:$O$304,5,FALSE)</f>
        <v>1.5256501407520742</v>
      </c>
      <c r="F173" s="375">
        <f>VLOOKUP(A173,'[1]981800D'!$A$8:$O$304,6,FALSE)</f>
        <v>1.9364335086730238</v>
      </c>
      <c r="G173" s="375">
        <f>VLOOKUP(A173,'[1]981800D'!$A$8:$O$304,7,FALSE)</f>
        <v>0</v>
      </c>
      <c r="H173" s="375">
        <f>VLOOKUP(A173,'[1]981800D'!$A$8:$O$304,8,FALSE)</f>
        <v>0.46817932567335885</v>
      </c>
      <c r="I173" s="375">
        <f>VLOOKUP(A173,'[1]981800D'!$A$8:$O$304,9,FALSE)</f>
        <v>0.17819759192931944</v>
      </c>
      <c r="J173" s="375">
        <f>VLOOKUP(A173,'[1]981800D'!$A$8:$O$304,10,FALSE)</f>
        <v>0</v>
      </c>
      <c r="K173" s="375">
        <f>VLOOKUP(A173,'[1]981800D'!$A$8:$O$304,11,FALSE)</f>
        <v>4.1084605670277767</v>
      </c>
      <c r="L173" s="375">
        <f>VLOOKUP(A173,'[1]981800D'!$A$8:$O$304,12,FALSE)</f>
        <v>3.2905395354855971</v>
      </c>
      <c r="M173" s="220">
        <f>VLOOKUP(A173,'[1]981800D'!$A$8:$O$304,13,FALSE)</f>
        <v>-0.81792103154217932</v>
      </c>
    </row>
    <row r="174" spans="1:16">
      <c r="A174" s="360" t="s">
        <v>566</v>
      </c>
      <c r="B174" s="359" t="s">
        <v>271</v>
      </c>
      <c r="C174" s="248" t="str">
        <f>VLOOKUP(A174,'[1]981800D'!$A$8:$M$306,3,FALSE)</f>
        <v>BL</v>
      </c>
      <c r="D174" s="219">
        <f>VLOOKUP(A174,'[1]981800D'!$A$8:$M$306,4,FALSE)</f>
        <v>32466.048498845266</v>
      </c>
      <c r="E174" s="375">
        <f>VLOOKUP(A174,'[1]981800D'!$A$8:$O$304,5,FALSE)</f>
        <v>1.3748546397529713</v>
      </c>
      <c r="F174" s="375">
        <f>VLOOKUP(A174,'[1]981800D'!$A$8:$O$304,6,FALSE)</f>
        <v>1.6412278732340799</v>
      </c>
      <c r="G174" s="375">
        <f>VLOOKUP(A174,'[1]981800D'!$A$8:$O$304,7,FALSE)</f>
        <v>3.3027772848849481E-2</v>
      </c>
      <c r="H174" s="375">
        <f>VLOOKUP(A174,'[1]981800D'!$A$8:$O$304,8,FALSE)</f>
        <v>0.60023258261603907</v>
      </c>
      <c r="I174" s="375">
        <f>VLOOKUP(A174,'[1]981800D'!$A$8:$O$304,9,FALSE)</f>
        <v>4.7581940308462078E-2</v>
      </c>
      <c r="J174" s="375">
        <f>VLOOKUP(A174,'[1]981800D'!$A$8:$O$304,10,FALSE)</f>
        <v>0</v>
      </c>
      <c r="K174" s="375">
        <f>VLOOKUP(A174,'[1]981800D'!$A$8:$O$304,11,FALSE)</f>
        <v>3.6969248087604014</v>
      </c>
      <c r="L174" s="375">
        <f>VLOOKUP(A174,'[1]981800D'!$A$8:$O$304,12,FALSE)</f>
        <v>2.8755544427687436</v>
      </c>
      <c r="M174" s="220">
        <f>VLOOKUP(A174,'[1]981800D'!$A$8:$O$304,13,FALSE)</f>
        <v>-0.82137036599165802</v>
      </c>
    </row>
    <row r="175" spans="1:16">
      <c r="A175" s="360" t="s">
        <v>470</v>
      </c>
      <c r="B175" s="159" t="s">
        <v>634</v>
      </c>
      <c r="C175" s="248" t="str">
        <f>VLOOKUP(A175,'[1]981800D'!$A$8:$M$306,3,FALSE)</f>
        <v>BL</v>
      </c>
      <c r="D175" s="219">
        <f>VLOOKUP(A175,'[1]981800D'!$A$8:$M$306,4,FALSE)</f>
        <v>40549.702078521936</v>
      </c>
      <c r="E175" s="375">
        <f>VLOOKUP(A175,'[1]981800D'!$A$8:$O$304,5,FALSE)</f>
        <v>1.6886104333740122</v>
      </c>
      <c r="F175" s="375">
        <f>VLOOKUP(A175,'[1]981800D'!$A$8:$O$304,6,FALSE)</f>
        <v>1.9726860100007857</v>
      </c>
      <c r="G175" s="375">
        <f>VLOOKUP(A175,'[1]981800D'!$A$8:$O$304,7,FALSE)</f>
        <v>0.11987658973639456</v>
      </c>
      <c r="H175" s="375">
        <f>VLOOKUP(A175,'[1]981800D'!$A$8:$O$304,8,FALSE)</f>
        <v>0.32616044427131052</v>
      </c>
      <c r="I175" s="375">
        <f>VLOOKUP(A175,'[1]981800D'!$A$8:$O$304,9,FALSE)</f>
        <v>4.9322187278395442E-3</v>
      </c>
      <c r="J175" s="375">
        <f>VLOOKUP(A175,'[1]981800D'!$A$8:$O$304,10,FALSE)</f>
        <v>0</v>
      </c>
      <c r="K175" s="375">
        <f>VLOOKUP(A175,'[1]981800D'!$A$8:$O$304,11,FALSE)</f>
        <v>4.1122656961103417</v>
      </c>
      <c r="L175" s="375">
        <f>VLOOKUP(A175,'[1]981800D'!$A$8:$O$304,12,FALSE)</f>
        <v>3.283474678609851</v>
      </c>
      <c r="M175" s="220">
        <f>VLOOKUP(A175,'[1]981800D'!$A$8:$O$304,13,FALSE)</f>
        <v>-0.82879101750049111</v>
      </c>
    </row>
    <row r="176" spans="1:16" s="51" customFormat="1">
      <c r="A176" s="360" t="s">
        <v>458</v>
      </c>
      <c r="B176" s="359" t="s">
        <v>216</v>
      </c>
      <c r="C176" s="248" t="str">
        <f>VLOOKUP(A176,'[1]981800D'!$A$8:$M$306,3,FALSE)</f>
        <v>BLS</v>
      </c>
      <c r="D176" s="219">
        <f>VLOOKUP(A176,'[1]981800D'!$A$8:$M$306,4,FALSE)</f>
        <v>59456.765204003081</v>
      </c>
      <c r="E176" s="375">
        <f>VLOOKUP(A176,'[1]981800D'!$A$8:$O$304,5,FALSE)</f>
        <v>1.3688891368499849</v>
      </c>
      <c r="F176" s="375">
        <f>VLOOKUP(A176,'[1]981800D'!$A$8:$O$304,6,FALSE)</f>
        <v>2.091809394158334</v>
      </c>
      <c r="G176" s="375">
        <f>VLOOKUP(A176,'[1]981800D'!$A$8:$O$304,7,FALSE)</f>
        <v>6.7167629895397041E-2</v>
      </c>
      <c r="H176" s="375">
        <f>VLOOKUP(A176,'[1]981800D'!$A$8:$O$304,8,FALSE)</f>
        <v>0.3702833073488116</v>
      </c>
      <c r="I176" s="375">
        <f>VLOOKUP(A176,'[1]981800D'!$A$8:$O$304,9,FALSE)</f>
        <v>7.7033286023633671E-2</v>
      </c>
      <c r="J176" s="375">
        <f>VLOOKUP(A176,'[1]981800D'!$A$8:$O$304,10,FALSE)</f>
        <v>0.13958562951623926</v>
      </c>
      <c r="K176" s="375">
        <f>VLOOKUP(A176,'[1]981800D'!$A$8:$O$304,11,FALSE)</f>
        <v>4.1147683837924003</v>
      </c>
      <c r="L176" s="375">
        <f>VLOOKUP(A176,'[1]981800D'!$A$8:$O$304,12,FALSE)</f>
        <v>3.2819419174668134</v>
      </c>
      <c r="M176" s="220">
        <f>VLOOKUP(A176,'[1]981800D'!$A$8:$O$304,13,FALSE)</f>
        <v>-0.8328264663255871</v>
      </c>
      <c r="N176" s="124"/>
      <c r="O176" s="124"/>
      <c r="P176" s="124"/>
    </row>
    <row r="177" spans="1:13">
      <c r="A177" s="360" t="s">
        <v>509</v>
      </c>
      <c r="B177" s="359" t="s">
        <v>250</v>
      </c>
      <c r="C177" s="248" t="str">
        <f>VLOOKUP(A177,'[1]981800D'!$A$8:$M$306,3,FALSE)</f>
        <v>BLSC</v>
      </c>
      <c r="D177" s="219">
        <f>VLOOKUP(A177,'[1]981800D'!$A$8:$M$306,4,FALSE)</f>
        <v>1090135.079291763</v>
      </c>
      <c r="E177" s="375">
        <f>VLOOKUP(A177,'[1]981800D'!$A$8:$O$304,5,FALSE)</f>
        <v>1.810815772875088</v>
      </c>
      <c r="F177" s="375">
        <f>VLOOKUP(A177,'[1]981800D'!$A$8:$O$304,6,FALSE)</f>
        <v>1.8090653832526917</v>
      </c>
      <c r="G177" s="375">
        <f>VLOOKUP(A177,'[1]981800D'!$A$8:$O$304,7,FALSE)</f>
        <v>3.7343845588234746E-2</v>
      </c>
      <c r="H177" s="375">
        <f>VLOOKUP(A177,'[1]981800D'!$A$8:$O$304,8,FALSE)</f>
        <v>0.28451538605144655</v>
      </c>
      <c r="I177" s="375">
        <f>VLOOKUP(A177,'[1]981800D'!$A$8:$O$304,9,FALSE)</f>
        <v>0.24254367902578866</v>
      </c>
      <c r="J177" s="375">
        <f>VLOOKUP(A177,'[1]981800D'!$A$8:$O$304,10,FALSE)</f>
        <v>0</v>
      </c>
      <c r="K177" s="375">
        <f>VLOOKUP(A177,'[1]981800D'!$A$8:$O$304,11,FALSE)</f>
        <v>4.1842840667932499</v>
      </c>
      <c r="L177" s="375">
        <f>VLOOKUP(A177,'[1]981800D'!$A$8:$O$304,12,FALSE)</f>
        <v>3.3356559284033263</v>
      </c>
      <c r="M177" s="220">
        <f>VLOOKUP(A177,'[1]981800D'!$A$8:$O$304,13,FALSE)</f>
        <v>-0.84862813838992346</v>
      </c>
    </row>
    <row r="178" spans="1:13">
      <c r="A178" s="360" t="s">
        <v>555</v>
      </c>
      <c r="B178" s="359" t="s">
        <v>652</v>
      </c>
      <c r="C178" s="248" t="str">
        <f>VLOOKUP(A178,'[1]981800D'!$A$8:$M$306,3,FALSE)</f>
        <v>BLSC</v>
      </c>
      <c r="D178" s="219">
        <f>VLOOKUP(A178,'[1]981800D'!$A$8:$M$306,4,FALSE)</f>
        <v>104111.49114703618</v>
      </c>
      <c r="E178" s="375">
        <f>VLOOKUP(A178,'[1]981800D'!$A$8:$O$304,5,FALSE)</f>
        <v>1.6030200716681509</v>
      </c>
      <c r="F178" s="375">
        <f>VLOOKUP(A178,'[1]981800D'!$A$8:$O$304,6,FALSE)</f>
        <v>1.5828328668087783</v>
      </c>
      <c r="G178" s="375">
        <f>VLOOKUP(A178,'[1]981800D'!$A$8:$O$304,7,FALSE)</f>
        <v>0.32554888635811136</v>
      </c>
      <c r="H178" s="375">
        <f>VLOOKUP(A178,'[1]981800D'!$A$8:$O$304,8,FALSE)</f>
        <v>0.43912759736994222</v>
      </c>
      <c r="I178" s="375">
        <f>VLOOKUP(A178,'[1]981800D'!$A$8:$O$304,9,FALSE)</f>
        <v>0.15712905290057122</v>
      </c>
      <c r="J178" s="375">
        <f>VLOOKUP(A178,'[1]981800D'!$A$8:$O$304,10,FALSE)</f>
        <v>2.7462770617337321E-2</v>
      </c>
      <c r="K178" s="375">
        <f>VLOOKUP(A178,'[1]981800D'!$A$8:$O$304,11,FALSE)</f>
        <v>4.1351212457228916</v>
      </c>
      <c r="L178" s="375">
        <f>VLOOKUP(A178,'[1]981800D'!$A$8:$O$304,12,FALSE)</f>
        <v>3.2710522752866633</v>
      </c>
      <c r="M178" s="220">
        <f>VLOOKUP(A178,'[1]981800D'!$A$8:$O$304,13,FALSE)</f>
        <v>-0.86406897043622832</v>
      </c>
    </row>
    <row r="179" spans="1:13">
      <c r="A179" s="360" t="s">
        <v>331</v>
      </c>
      <c r="B179" s="359" t="s">
        <v>106</v>
      </c>
      <c r="C179" s="248" t="str">
        <f>VLOOKUP(A179,'[1]981800D'!$A$8:$M$306,3,FALSE)</f>
        <v>BL</v>
      </c>
      <c r="D179" s="219">
        <f>VLOOKUP(A179,'[1]981800D'!$A$8:$M$306,4,FALSE)</f>
        <v>70202.672347017811</v>
      </c>
      <c r="E179" s="375">
        <f>VLOOKUP(A179,'[1]981800D'!$A$8:$O$304,5,FALSE)</f>
        <v>2.0584108149857143</v>
      </c>
      <c r="F179" s="375">
        <f>VLOOKUP(A179,'[1]981800D'!$A$8:$O$304,6,FALSE)</f>
        <v>1.7842494567846887</v>
      </c>
      <c r="G179" s="375">
        <f>VLOOKUP(A179,'[1]981800D'!$A$8:$O$304,7,FALSE)</f>
        <v>0.15928909293828372</v>
      </c>
      <c r="H179" s="375">
        <f>VLOOKUP(A179,'[1]981800D'!$A$8:$O$304,8,FALSE)</f>
        <v>0.36905788189843186</v>
      </c>
      <c r="I179" s="375">
        <f>VLOOKUP(A179,'[1]981800D'!$A$8:$O$304,9,FALSE)</f>
        <v>1.3290092368394485E-2</v>
      </c>
      <c r="J179" s="375">
        <f>VLOOKUP(A179,'[1]981800D'!$A$8:$O$304,10,FALSE)</f>
        <v>0</v>
      </c>
      <c r="K179" s="375">
        <f>VLOOKUP(A179,'[1]981800D'!$A$8:$O$304,11,FALSE)</f>
        <v>4.3842973389755135</v>
      </c>
      <c r="L179" s="375">
        <f>VLOOKUP(A179,'[1]981800D'!$A$8:$O$304,12,FALSE)</f>
        <v>3.5043703006620754</v>
      </c>
      <c r="M179" s="220">
        <f>VLOOKUP(A179,'[1]981800D'!$A$8:$O$304,13,FALSE)</f>
        <v>-0.87992703831343788</v>
      </c>
    </row>
    <row r="180" spans="1:13">
      <c r="A180" s="360" t="s">
        <v>443</v>
      </c>
      <c r="B180" s="359" t="s">
        <v>201</v>
      </c>
      <c r="C180" s="248" t="str">
        <f>VLOOKUP(A180,'[1]981800D'!$A$8:$M$306,3,FALSE)</f>
        <v>BLSC</v>
      </c>
      <c r="D180" s="219">
        <f>VLOOKUP(A180,'[1]981800D'!$A$8:$M$306,4,FALSE)</f>
        <v>501633.60354118556</v>
      </c>
      <c r="E180" s="375">
        <f>VLOOKUP(A180,'[1]981800D'!$A$8:$O$304,5,FALSE)</f>
        <v>1.4829921375849815</v>
      </c>
      <c r="F180" s="375">
        <f>VLOOKUP(A180,'[1]981800D'!$A$8:$O$304,6,FALSE)</f>
        <v>1.4067966041713955</v>
      </c>
      <c r="G180" s="375">
        <f>VLOOKUP(A180,'[1]981800D'!$A$8:$O$304,7,FALSE)</f>
        <v>0.22860105302053382</v>
      </c>
      <c r="H180" s="375">
        <f>VLOOKUP(A180,'[1]981800D'!$A$8:$O$304,8,FALSE)</f>
        <v>0.32446209531422832</v>
      </c>
      <c r="I180" s="375">
        <f>VLOOKUP(A180,'[1]981800D'!$A$8:$O$304,9,FALSE)</f>
        <v>0.12320448543261475</v>
      </c>
      <c r="J180" s="375">
        <f>VLOOKUP(A180,'[1]981800D'!$A$8:$O$304,10,FALSE)</f>
        <v>0</v>
      </c>
      <c r="K180" s="375">
        <f>VLOOKUP(A180,'[1]981800D'!$A$8:$O$304,11,FALSE)</f>
        <v>3.566056375523754</v>
      </c>
      <c r="L180" s="375">
        <f>VLOOKUP(A180,'[1]981800D'!$A$8:$O$304,12,FALSE)</f>
        <v>2.6794994803206862</v>
      </c>
      <c r="M180" s="220">
        <f>VLOOKUP(A180,'[1]981800D'!$A$8:$O$304,13,FALSE)</f>
        <v>-0.88655689520306791</v>
      </c>
    </row>
    <row r="181" spans="1:13">
      <c r="A181" s="360" t="s">
        <v>463</v>
      </c>
      <c r="B181" s="359" t="s">
        <v>221</v>
      </c>
      <c r="C181" s="248" t="str">
        <f>VLOOKUP(A181,'[1]981800D'!$A$8:$M$306,3,FALSE)</f>
        <v>BLS</v>
      </c>
      <c r="D181" s="219">
        <f>VLOOKUP(A181,'[1]981800D'!$A$8:$M$306,4,FALSE)</f>
        <v>48699.65665896843</v>
      </c>
      <c r="E181" s="375">
        <f>VLOOKUP(A181,'[1]981800D'!$A$8:$O$304,5,FALSE)</f>
        <v>1.8849069233241778</v>
      </c>
      <c r="F181" s="375">
        <f>VLOOKUP(A181,'[1]981800D'!$A$8:$O$304,6,FALSE)</f>
        <v>1.7452067597759591</v>
      </c>
      <c r="G181" s="375">
        <f>VLOOKUP(A181,'[1]981800D'!$A$8:$O$304,7,FALSE)</f>
        <v>0.1271035655003962</v>
      </c>
      <c r="H181" s="375">
        <f>VLOOKUP(A181,'[1]981800D'!$A$8:$O$304,8,FALSE)</f>
        <v>0.59641685875522643</v>
      </c>
      <c r="I181" s="375">
        <f>VLOOKUP(A181,'[1]981800D'!$A$8:$O$304,9,FALSE)</f>
        <v>3.866967714346696E-2</v>
      </c>
      <c r="J181" s="375">
        <f>VLOOKUP(A181,'[1]981800D'!$A$8:$O$304,10,FALSE)</f>
        <v>0</v>
      </c>
      <c r="K181" s="375">
        <f>VLOOKUP(A181,'[1]981800D'!$A$8:$O$304,11,FALSE)</f>
        <v>4.3923037844992265</v>
      </c>
      <c r="L181" s="375">
        <f>VLOOKUP(A181,'[1]981800D'!$A$8:$O$304,12,FALSE)</f>
        <v>3.4666061648488027</v>
      </c>
      <c r="M181" s="220">
        <f>VLOOKUP(A181,'[1]981800D'!$A$8:$O$304,13,FALSE)</f>
        <v>-0.92569761965042363</v>
      </c>
    </row>
    <row r="182" spans="1:13">
      <c r="A182" s="360" t="s">
        <v>364</v>
      </c>
      <c r="B182" s="359" t="s">
        <v>125</v>
      </c>
      <c r="C182" s="248" t="str">
        <f>VLOOKUP(A182,'[1]981800D'!$A$8:$M$306,3,FALSE)</f>
        <v>BL</v>
      </c>
      <c r="D182" s="219">
        <f>VLOOKUP(A182,'[1]981800D'!$A$8:$M$306,4,FALSE)</f>
        <v>49198.179189258968</v>
      </c>
      <c r="E182" s="375">
        <f>VLOOKUP(A182,'[1]981800D'!$A$8:$O$304,5,FALSE)</f>
        <v>1.5846816139289381</v>
      </c>
      <c r="F182" s="375">
        <f>VLOOKUP(A182,'[1]981800D'!$A$8:$O$304,6,FALSE)</f>
        <v>1.8622630249698877</v>
      </c>
      <c r="G182" s="375">
        <f>VLOOKUP(A182,'[1]981800D'!$A$8:$O$304,7,FALSE)</f>
        <v>1.2688274450130162E-2</v>
      </c>
      <c r="H182" s="375">
        <f>VLOOKUP(A182,'[1]981800D'!$A$8:$O$304,8,FALSE)</f>
        <v>0.57824242174822005</v>
      </c>
      <c r="I182" s="375">
        <f>VLOOKUP(A182,'[1]981800D'!$A$8:$O$304,9,FALSE)</f>
        <v>8.5745043201131115E-3</v>
      </c>
      <c r="J182" s="375">
        <f>VLOOKUP(A182,'[1]981800D'!$A$8:$O$304,10,FALSE)</f>
        <v>0</v>
      </c>
      <c r="K182" s="375">
        <f>VLOOKUP(A182,'[1]981800D'!$A$8:$O$304,11,FALSE)</f>
        <v>4.0464498394172885</v>
      </c>
      <c r="L182" s="375">
        <f>VLOOKUP(A182,'[1]981800D'!$A$8:$O$304,12,FALSE)</f>
        <v>3.1169106769194999</v>
      </c>
      <c r="M182" s="220">
        <f>VLOOKUP(A182,'[1]981800D'!$A$8:$O$304,13,FALSE)</f>
        <v>-0.92953916249778912</v>
      </c>
    </row>
    <row r="183" spans="1:13">
      <c r="A183" s="360" t="s">
        <v>503</v>
      </c>
      <c r="B183" s="359" t="s">
        <v>633</v>
      </c>
      <c r="C183" s="248" t="str">
        <f>VLOOKUP(A183,'[1]981800D'!$A$8:$M$306,3,FALSE)</f>
        <v>BLS</v>
      </c>
      <c r="D183" s="219">
        <f>VLOOKUP(A183,'[1]981800D'!$A$8:$M$306,4,FALSE)</f>
        <v>128732.58814472672</v>
      </c>
      <c r="E183" s="375">
        <f>VLOOKUP(A183,'[1]981800D'!$A$8:$O$304,5,FALSE)</f>
        <v>1.4795103768586966</v>
      </c>
      <c r="F183" s="375">
        <f>VLOOKUP(A183,'[1]981800D'!$A$8:$O$304,6,FALSE)</f>
        <v>2.1869367660307728</v>
      </c>
      <c r="G183" s="375">
        <f>VLOOKUP(A183,'[1]981800D'!$A$8:$O$304,7,FALSE)</f>
        <v>5.31679670131791E-2</v>
      </c>
      <c r="H183" s="375">
        <f>VLOOKUP(A183,'[1]981800D'!$A$8:$O$304,8,FALSE)</f>
        <v>0.49164544974304231</v>
      </c>
      <c r="I183" s="375">
        <f>VLOOKUP(A183,'[1]981800D'!$A$8:$O$304,9,FALSE)</f>
        <v>0.22181539586462276</v>
      </c>
      <c r="J183" s="375">
        <f>VLOOKUP(A183,'[1]981800D'!$A$8:$O$304,10,FALSE)</f>
        <v>0.13812120346722287</v>
      </c>
      <c r="K183" s="375">
        <f>VLOOKUP(A183,'[1]981800D'!$A$8:$O$304,11,FALSE)</f>
        <v>4.5711971589775366</v>
      </c>
      <c r="L183" s="375">
        <f>VLOOKUP(A183,'[1]981800D'!$A$8:$O$304,12,FALSE)</f>
        <v>3.6288610889637893</v>
      </c>
      <c r="M183" s="220">
        <f>VLOOKUP(A183,'[1]981800D'!$A$8:$O$304,13,FALSE)</f>
        <v>-0.94233607001374708</v>
      </c>
    </row>
    <row r="184" spans="1:13">
      <c r="A184" s="360" t="s">
        <v>526</v>
      </c>
      <c r="B184" s="359" t="s">
        <v>54</v>
      </c>
      <c r="C184" s="248" t="str">
        <f>VLOOKUP(A184,'[1]981800D'!$A$8:$M$306,3,FALSE)</f>
        <v>BL</v>
      </c>
      <c r="D184" s="219">
        <f>VLOOKUP(A184,'[1]981800D'!$A$8:$M$306,4,FALSE)</f>
        <v>57716.08262328944</v>
      </c>
      <c r="E184" s="375">
        <f>VLOOKUP(A184,'[1]981800D'!$A$8:$O$304,5,FALSE)</f>
        <v>1.4011753106640576</v>
      </c>
      <c r="F184" s="375">
        <f>VLOOKUP(A184,'[1]981800D'!$A$8:$O$304,6,FALSE)</f>
        <v>2.1508500639284187</v>
      </c>
      <c r="G184" s="375">
        <f>VLOOKUP(A184,'[1]981800D'!$A$8:$O$304,7,FALSE)</f>
        <v>8.7480296141280958E-2</v>
      </c>
      <c r="H184" s="375">
        <f>VLOOKUP(A184,'[1]981800D'!$A$8:$O$304,8,FALSE)</f>
        <v>0.52634015316455007</v>
      </c>
      <c r="I184" s="375">
        <f>VLOOKUP(A184,'[1]981800D'!$A$8:$O$304,9,FALSE)</f>
        <v>5.8092646756435523E-2</v>
      </c>
      <c r="J184" s="375">
        <f>VLOOKUP(A184,'[1]981800D'!$A$8:$O$304,10,FALSE)</f>
        <v>0</v>
      </c>
      <c r="K184" s="375">
        <f>VLOOKUP(A184,'[1]981800D'!$A$8:$O$304,11,FALSE)</f>
        <v>4.2239384706547431</v>
      </c>
      <c r="L184" s="375">
        <f>VLOOKUP(A184,'[1]981800D'!$A$8:$O$304,12,FALSE)</f>
        <v>3.2749270464819933</v>
      </c>
      <c r="M184" s="220">
        <f>VLOOKUP(A184,'[1]981800D'!$A$8:$O$304,13,FALSE)</f>
        <v>-0.94901142417274942</v>
      </c>
    </row>
    <row r="185" spans="1:13">
      <c r="A185" s="360" t="s">
        <v>303</v>
      </c>
      <c r="B185" s="359" t="s">
        <v>78</v>
      </c>
      <c r="C185" s="248" t="str">
        <f>VLOOKUP(A185,'[1]981800D'!$A$8:$M$306,3,FALSE)</f>
        <v>BL</v>
      </c>
      <c r="D185" s="219">
        <f>VLOOKUP(A185,'[1]981800D'!$A$8:$M$306,4,FALSE)</f>
        <v>56465.470436354248</v>
      </c>
      <c r="E185" s="375">
        <f>VLOOKUP(A185,'[1]981800D'!$A$8:$O$304,5,FALSE)</f>
        <v>1.4347970427576398</v>
      </c>
      <c r="F185" s="375">
        <f>VLOOKUP(A185,'[1]981800D'!$A$8:$O$304,6,FALSE)</f>
        <v>2.0101879807756124</v>
      </c>
      <c r="G185" s="375">
        <f>VLOOKUP(A185,'[1]981800D'!$A$8:$O$304,7,FALSE)</f>
        <v>1.9786605714360132E-2</v>
      </c>
      <c r="H185" s="375">
        <f>VLOOKUP(A185,'[1]981800D'!$A$8:$O$304,8,FALSE)</f>
        <v>0.56129299182451553</v>
      </c>
      <c r="I185" s="375">
        <f>VLOOKUP(A185,'[1]981800D'!$A$8:$O$304,9,FALSE)</f>
        <v>5.1704164995680863E-3</v>
      </c>
      <c r="J185" s="375">
        <f>VLOOKUP(A185,'[1]981800D'!$A$8:$O$304,10,FALSE)</f>
        <v>0</v>
      </c>
      <c r="K185" s="375">
        <f>VLOOKUP(A185,'[1]981800D'!$A$8:$O$304,11,FALSE)</f>
        <v>4.0312350375716965</v>
      </c>
      <c r="L185" s="375">
        <f>VLOOKUP(A185,'[1]981800D'!$A$8:$O$304,12,FALSE)</f>
        <v>3.0735438606788548</v>
      </c>
      <c r="M185" s="220">
        <f>VLOOKUP(A185,'[1]981800D'!$A$8:$O$304,13,FALSE)</f>
        <v>-0.95769117689284189</v>
      </c>
    </row>
    <row r="186" spans="1:13">
      <c r="A186" s="360" t="s">
        <v>550</v>
      </c>
      <c r="B186" s="359" t="s">
        <v>256</v>
      </c>
      <c r="C186" s="248" t="str">
        <f>VLOOKUP(A186,'[1]981800D'!$A$8:$M$306,3,FALSE)</f>
        <v>BLS</v>
      </c>
      <c r="D186" s="219">
        <f>VLOOKUP(A186,'[1]981800D'!$A$8:$M$306,4,FALSE)</f>
        <v>53997.079291762893</v>
      </c>
      <c r="E186" s="375">
        <f>VLOOKUP(A186,'[1]981800D'!$A$8:$O$304,5,FALSE)</f>
        <v>1.7497916783512626</v>
      </c>
      <c r="F186" s="375">
        <f>VLOOKUP(A186,'[1]981800D'!$A$8:$O$304,6,FALSE)</f>
        <v>1.7851115516669094</v>
      </c>
      <c r="G186" s="375">
        <f>VLOOKUP(A186,'[1]981800D'!$A$8:$O$304,7,FALSE)</f>
        <v>0.20669969832428711</v>
      </c>
      <c r="H186" s="375">
        <f>VLOOKUP(A186,'[1]981800D'!$A$8:$O$304,8,FALSE)</f>
        <v>0.41255516506053436</v>
      </c>
      <c r="I186" s="375">
        <f>VLOOKUP(A186,'[1]981800D'!$A$8:$O$304,9,FALSE)</f>
        <v>6.0345856530374881E-3</v>
      </c>
      <c r="J186" s="375">
        <f>VLOOKUP(A186,'[1]981800D'!$A$8:$O$304,10,FALSE)</f>
        <v>0</v>
      </c>
      <c r="K186" s="375">
        <f>VLOOKUP(A186,'[1]981800D'!$A$8:$O$304,11,FALSE)</f>
        <v>4.1601926790560313</v>
      </c>
      <c r="L186" s="375">
        <f>VLOOKUP(A186,'[1]981800D'!$A$8:$O$304,12,FALSE)</f>
        <v>3.180393129637241</v>
      </c>
      <c r="M186" s="220">
        <f>VLOOKUP(A186,'[1]981800D'!$A$8:$O$304,13,FALSE)</f>
        <v>-0.97979954941879022</v>
      </c>
    </row>
    <row r="187" spans="1:13">
      <c r="A187" s="360" t="s">
        <v>546</v>
      </c>
      <c r="B187" s="359" t="s">
        <v>71</v>
      </c>
      <c r="C187" s="248" t="str">
        <f>VLOOKUP(A187,'[1]981800D'!$A$8:$M$306,3,FALSE)</f>
        <v>BLC</v>
      </c>
      <c r="D187" s="219">
        <f>VLOOKUP(A187,'[1]981800D'!$A$8:$M$306,4,FALSE)</f>
        <v>100878.97074672826</v>
      </c>
      <c r="E187" s="375">
        <f>VLOOKUP(A187,'[1]981800D'!$A$8:$O$304,5,FALSE)</f>
        <v>1.4887942342023841</v>
      </c>
      <c r="F187" s="375">
        <f>VLOOKUP(A187,'[1]981800D'!$A$8:$O$304,6,FALSE)</f>
        <v>1.9358176293281968</v>
      </c>
      <c r="G187" s="375">
        <f>VLOOKUP(A187,'[1]981800D'!$A$8:$O$304,7,FALSE)</f>
        <v>8.5589691648197436E-2</v>
      </c>
      <c r="H187" s="375">
        <f>VLOOKUP(A187,'[1]981800D'!$A$8:$O$304,8,FALSE)</f>
        <v>0.52964255329431831</v>
      </c>
      <c r="I187" s="375">
        <f>VLOOKUP(A187,'[1]981800D'!$A$8:$O$304,9,FALSE)</f>
        <v>0.24202239395659014</v>
      </c>
      <c r="J187" s="375">
        <f>VLOOKUP(A187,'[1]981800D'!$A$8:$O$304,10,FALSE)</f>
        <v>0</v>
      </c>
      <c r="K187" s="375">
        <f>VLOOKUP(A187,'[1]981800D'!$A$8:$O$304,11,FALSE)</f>
        <v>4.2818665024296871</v>
      </c>
      <c r="L187" s="375">
        <f>VLOOKUP(A187,'[1]981800D'!$A$8:$O$304,12,FALSE)</f>
        <v>3.2833848080348544</v>
      </c>
      <c r="M187" s="220">
        <f>VLOOKUP(A187,'[1]981800D'!$A$8:$O$304,13,FALSE)</f>
        <v>-0.99848169439483259</v>
      </c>
    </row>
    <row r="188" spans="1:13">
      <c r="A188" s="360" t="s">
        <v>461</v>
      </c>
      <c r="B188" s="359" t="s">
        <v>219</v>
      </c>
      <c r="C188" s="248" t="str">
        <f>VLOOKUP(A188,'[1]981800D'!$A$8:$M$306,3,FALSE)</f>
        <v>BLC</v>
      </c>
      <c r="D188" s="219">
        <f>VLOOKUP(A188,'[1]981800D'!$A$8:$M$306,4,FALSE)</f>
        <v>109268.83294842187</v>
      </c>
      <c r="E188" s="375">
        <f>VLOOKUP(A188,'[1]981800D'!$A$8:$O$304,5,FALSE)</f>
        <v>1.3713659783548022</v>
      </c>
      <c r="F188" s="375">
        <f>VLOOKUP(A188,'[1]981800D'!$A$8:$O$304,6,FALSE)</f>
        <v>1.9660807588327296</v>
      </c>
      <c r="G188" s="375">
        <f>VLOOKUP(A188,'[1]981800D'!$A$8:$O$304,7,FALSE)</f>
        <v>0.1838015421056079</v>
      </c>
      <c r="H188" s="375">
        <f>VLOOKUP(A188,'[1]981800D'!$A$8:$O$304,8,FALSE)</f>
        <v>0.71384361857162626</v>
      </c>
      <c r="I188" s="375">
        <f>VLOOKUP(A188,'[1]981800D'!$A$8:$O$304,9,FALSE)</f>
        <v>0.11700756432563912</v>
      </c>
      <c r="J188" s="375">
        <f>VLOOKUP(A188,'[1]981800D'!$A$8:$O$304,10,FALSE)</f>
        <v>0</v>
      </c>
      <c r="K188" s="375">
        <f>VLOOKUP(A188,'[1]981800D'!$A$8:$O$304,11,FALSE)</f>
        <v>4.352099462190405</v>
      </c>
      <c r="L188" s="375">
        <f>VLOOKUP(A188,'[1]981800D'!$A$8:$O$304,12,FALSE)</f>
        <v>3.3418560457433149</v>
      </c>
      <c r="M188" s="220">
        <f>VLOOKUP(A188,'[1]981800D'!$A$8:$O$304,13,FALSE)</f>
        <v>-1.0102434164470901</v>
      </c>
    </row>
    <row r="189" spans="1:13">
      <c r="A189" s="360" t="s">
        <v>549</v>
      </c>
      <c r="B189" s="359" t="s">
        <v>255</v>
      </c>
      <c r="C189" s="248" t="str">
        <f>VLOOKUP(A189,'[1]981800D'!$A$8:$M$306,3,FALSE)</f>
        <v>BL</v>
      </c>
      <c r="D189" s="219">
        <f>VLOOKUP(A189,'[1]981800D'!$A$8:$M$306,4,FALSE)</f>
        <v>143908.93841416473</v>
      </c>
      <c r="E189" s="375">
        <f>VLOOKUP(A189,'[1]981800D'!$A$8:$O$304,5,FALSE)</f>
        <v>1.6428785633841423</v>
      </c>
      <c r="F189" s="375">
        <f>VLOOKUP(A189,'[1]981800D'!$A$8:$O$304,6,FALSE)</f>
        <v>2.0044776452301805</v>
      </c>
      <c r="G189" s="375">
        <f>VLOOKUP(A189,'[1]981800D'!$A$8:$O$304,7,FALSE)</f>
        <v>0.11015368589807972</v>
      </c>
      <c r="H189" s="375">
        <f>VLOOKUP(A189,'[1]981800D'!$A$8:$O$304,8,FALSE)</f>
        <v>0.41133327234782485</v>
      </c>
      <c r="I189" s="375">
        <f>VLOOKUP(A189,'[1]981800D'!$A$8:$O$304,9,FALSE)</f>
        <v>0.14172232958389014</v>
      </c>
      <c r="J189" s="375">
        <f>VLOOKUP(A189,'[1]981800D'!$A$8:$O$304,10,FALSE)</f>
        <v>0</v>
      </c>
      <c r="K189" s="375">
        <f>VLOOKUP(A189,'[1]981800D'!$A$8:$O$304,11,FALSE)</f>
        <v>4.3105654964441165</v>
      </c>
      <c r="L189" s="375">
        <f>VLOOKUP(A189,'[1]981800D'!$A$8:$O$304,12,FALSE)</f>
        <v>3.2849450854782321</v>
      </c>
      <c r="M189" s="220">
        <f>VLOOKUP(A189,'[1]981800D'!$A$8:$O$304,13,FALSE)</f>
        <v>-1.0256204109658844</v>
      </c>
    </row>
    <row r="190" spans="1:13">
      <c r="A190" s="360" t="s">
        <v>573</v>
      </c>
      <c r="B190" s="359" t="s">
        <v>277</v>
      </c>
      <c r="C190" s="248" t="str">
        <f>VLOOKUP(A190,'[1]981800D'!$A$8:$M$306,3,FALSE)</f>
        <v>BL</v>
      </c>
      <c r="D190" s="219">
        <f>VLOOKUP(A190,'[1]981800D'!$A$8:$M$306,4,FALSE)</f>
        <v>37322.943802925329</v>
      </c>
      <c r="E190" s="375">
        <f>VLOOKUP(A190,'[1]981800D'!$A$8:$O$304,5,FALSE)</f>
        <v>1.4085839605149106</v>
      </c>
      <c r="F190" s="375">
        <f>VLOOKUP(A190,'[1]981800D'!$A$8:$O$304,6,FALSE)</f>
        <v>2.2268664132941649</v>
      </c>
      <c r="G190" s="375">
        <f>VLOOKUP(A190,'[1]981800D'!$A$8:$O$304,7,FALSE)</f>
        <v>5.9562825797941456E-2</v>
      </c>
      <c r="H190" s="375">
        <f>VLOOKUP(A190,'[1]981800D'!$A$8:$O$304,8,FALSE)</f>
        <v>0.61215447521074839</v>
      </c>
      <c r="I190" s="375">
        <f>VLOOKUP(A190,'[1]981800D'!$A$8:$O$304,9,FALSE)</f>
        <v>5.271663485037819E-2</v>
      </c>
      <c r="J190" s="375">
        <f>VLOOKUP(A190,'[1]981800D'!$A$8:$O$304,10,FALSE)</f>
        <v>0.16109688538364272</v>
      </c>
      <c r="K190" s="375">
        <f>VLOOKUP(A190,'[1]981800D'!$A$8:$O$304,11,FALSE)</f>
        <v>4.5209811950517862</v>
      </c>
      <c r="L190" s="375">
        <f>VLOOKUP(A190,'[1]981800D'!$A$8:$O$304,12,FALSE)</f>
        <v>3.4889517474179961</v>
      </c>
      <c r="M190" s="220">
        <f>VLOOKUP(A190,'[1]981800D'!$A$8:$O$304,13,FALSE)</f>
        <v>-1.0320294476337903</v>
      </c>
    </row>
    <row r="191" spans="1:13">
      <c r="A191" s="360" t="s">
        <v>311</v>
      </c>
      <c r="B191" s="359" t="s">
        <v>87</v>
      </c>
      <c r="C191" s="248" t="str">
        <f>VLOOKUP(A191,'[1]981800D'!$A$8:$M$306,3,FALSE)</f>
        <v>BLS</v>
      </c>
      <c r="D191" s="219">
        <f>VLOOKUP(A191,'[1]981800D'!$A$8:$M$306,4,FALSE)</f>
        <v>209171.59892224791</v>
      </c>
      <c r="E191" s="375">
        <f>VLOOKUP(A191,'[1]981800D'!$A$8:$O$304,5,FALSE)</f>
        <v>1.7670624725816388</v>
      </c>
      <c r="F191" s="375">
        <f>VLOOKUP(A191,'[1]981800D'!$A$8:$O$304,6,FALSE)</f>
        <v>1.8824197529685083</v>
      </c>
      <c r="G191" s="375">
        <f>VLOOKUP(A191,'[1]981800D'!$A$8:$O$304,7,FALSE)</f>
        <v>0.14895845623901047</v>
      </c>
      <c r="H191" s="375">
        <f>VLOOKUP(A191,'[1]981800D'!$A$8:$O$304,8,FALSE)</f>
        <v>0.3745328976286631</v>
      </c>
      <c r="I191" s="375">
        <f>VLOOKUP(A191,'[1]981800D'!$A$8:$O$304,9,FALSE)</f>
        <v>6.332479766419899E-2</v>
      </c>
      <c r="J191" s="375">
        <f>VLOOKUP(A191,'[1]981800D'!$A$8:$O$304,10,FALSE)</f>
        <v>0</v>
      </c>
      <c r="K191" s="375">
        <f>VLOOKUP(A191,'[1]981800D'!$A$8:$O$304,11,FALSE)</f>
        <v>4.2362983770820195</v>
      </c>
      <c r="L191" s="375">
        <f>VLOOKUP(A191,'[1]981800D'!$A$8:$O$304,12,FALSE)</f>
        <v>3.1975393095724023</v>
      </c>
      <c r="M191" s="220">
        <f>VLOOKUP(A191,'[1]981800D'!$A$8:$O$304,13,FALSE)</f>
        <v>-1.0387590675096177</v>
      </c>
    </row>
    <row r="192" spans="1:13">
      <c r="A192" s="360" t="s">
        <v>466</v>
      </c>
      <c r="B192" s="359" t="s">
        <v>224</v>
      </c>
      <c r="C192" s="248" t="str">
        <f>VLOOKUP(A192,'[1]981800D'!$A$8:$M$306,3,FALSE)</f>
        <v>BLC</v>
      </c>
      <c r="D192" s="219">
        <f>VLOOKUP(A192,'[1]981800D'!$A$8:$M$306,4,FALSE)</f>
        <v>75732.992301770602</v>
      </c>
      <c r="E192" s="375">
        <f>VLOOKUP(A192,'[1]981800D'!$A$8:$O$304,5,FALSE)</f>
        <v>1.2068619926676674</v>
      </c>
      <c r="F192" s="375">
        <f>VLOOKUP(A192,'[1]981800D'!$A$8:$O$304,6,FALSE)</f>
        <v>1.70389715338084</v>
      </c>
      <c r="G192" s="375">
        <f>VLOOKUP(A192,'[1]981800D'!$A$8:$O$304,7,FALSE)</f>
        <v>0.67885037204317655</v>
      </c>
      <c r="H192" s="375">
        <f>VLOOKUP(A192,'[1]981800D'!$A$8:$O$304,8,FALSE)</f>
        <v>0.67971418711256315</v>
      </c>
      <c r="I192" s="375">
        <f>VLOOKUP(A192,'[1]981800D'!$A$8:$O$304,9,FALSE)</f>
        <v>8.4454605656067078E-2</v>
      </c>
      <c r="J192" s="375">
        <f>VLOOKUP(A192,'[1]981800D'!$A$8:$O$304,10,FALSE)</f>
        <v>0</v>
      </c>
      <c r="K192" s="375">
        <f>VLOOKUP(A192,'[1]981800D'!$A$8:$O$304,11,FALSE)</f>
        <v>4.3537783108603145</v>
      </c>
      <c r="L192" s="375">
        <f>VLOOKUP(A192,'[1]981800D'!$A$8:$O$304,12,FALSE)</f>
        <v>3.3114497708040083</v>
      </c>
      <c r="M192" s="220">
        <f>VLOOKUP(A192,'[1]981800D'!$A$8:$O$304,13,FALSE)</f>
        <v>-1.0423285400563058</v>
      </c>
    </row>
    <row r="193" spans="1:13">
      <c r="A193" s="360" t="s">
        <v>534</v>
      </c>
      <c r="B193" s="359" t="s">
        <v>61</v>
      </c>
      <c r="C193" s="248" t="str">
        <f>VLOOKUP(A193,'[1]981800D'!$A$8:$M$306,3,FALSE)</f>
        <v>BL</v>
      </c>
      <c r="D193" s="219">
        <f>VLOOKUP(A193,'[1]981800D'!$A$8:$M$306,4,FALSE)</f>
        <v>173519.45496535796</v>
      </c>
      <c r="E193" s="375">
        <f>VLOOKUP(A193,'[1]981800D'!$A$8:$O$304,5,FALSE)</f>
        <v>1.6979603817843987</v>
      </c>
      <c r="F193" s="375">
        <f>VLOOKUP(A193,'[1]981800D'!$A$8:$O$304,6,FALSE)</f>
        <v>2.3079405711593073</v>
      </c>
      <c r="G193" s="375">
        <f>VLOOKUP(A193,'[1]981800D'!$A$8:$O$304,7,FALSE)</f>
        <v>2.9751015533276283E-2</v>
      </c>
      <c r="H193" s="375">
        <f>VLOOKUP(A193,'[1]981800D'!$A$8:$O$304,8,FALSE)</f>
        <v>0.34784905447663034</v>
      </c>
      <c r="I193" s="375">
        <f>VLOOKUP(A193,'[1]981800D'!$A$8:$O$304,9,FALSE)</f>
        <v>1.7413724591304455E-2</v>
      </c>
      <c r="J193" s="375">
        <f>VLOOKUP(A193,'[1]981800D'!$A$8:$O$304,10,FALSE)</f>
        <v>0</v>
      </c>
      <c r="K193" s="375">
        <f>VLOOKUP(A193,'[1]981800D'!$A$8:$O$304,11,FALSE)</f>
        <v>4.4009147475449177</v>
      </c>
      <c r="L193" s="375">
        <f>VLOOKUP(A193,'[1]981800D'!$A$8:$O$304,12,FALSE)</f>
        <v>3.3579151693181899</v>
      </c>
      <c r="M193" s="220">
        <f>VLOOKUP(A193,'[1]981800D'!$A$8:$O$304,13,FALSE)</f>
        <v>-1.0429995782267278</v>
      </c>
    </row>
    <row r="194" spans="1:13">
      <c r="A194" s="360" t="s">
        <v>423</v>
      </c>
      <c r="B194" s="359" t="s">
        <v>183</v>
      </c>
      <c r="C194" s="248" t="str">
        <f>VLOOKUP(A194,'[1]981800D'!$A$8:$M$306,3,FALSE)</f>
        <v>BL</v>
      </c>
      <c r="D194" s="219">
        <f>VLOOKUP(A194,'[1]981800D'!$A$8:$M$306,4,FALSE)</f>
        <v>61781.538106235574</v>
      </c>
      <c r="E194" s="375">
        <f>VLOOKUP(A194,'[1]981800D'!$A$8:$O$304,5,FALSE)</f>
        <v>2.0126324758407086</v>
      </c>
      <c r="F194" s="375">
        <f>VLOOKUP(A194,'[1]981800D'!$A$8:$O$304,6,FALSE)</f>
        <v>1.9250886858058973</v>
      </c>
      <c r="G194" s="375">
        <f>VLOOKUP(A194,'[1]981800D'!$A$8:$O$304,7,FALSE)</f>
        <v>5.5704343166112461E-2</v>
      </c>
      <c r="H194" s="375">
        <f>VLOOKUP(A194,'[1]981800D'!$A$8:$O$304,8,FALSE)</f>
        <v>0.49771697096832956</v>
      </c>
      <c r="I194" s="375">
        <f>VLOOKUP(A194,'[1]981800D'!$A$8:$O$304,9,FALSE)</f>
        <v>1.6466084063020834E-2</v>
      </c>
      <c r="J194" s="375">
        <f>VLOOKUP(A194,'[1]981800D'!$A$8:$O$304,10,FALSE)</f>
        <v>0</v>
      </c>
      <c r="K194" s="375">
        <f>VLOOKUP(A194,'[1]981800D'!$A$8:$O$304,11,FALSE)</f>
        <v>4.5076085598440692</v>
      </c>
      <c r="L194" s="375">
        <f>VLOOKUP(A194,'[1]981800D'!$A$8:$O$304,12,FALSE)</f>
        <v>3.4402165519823513</v>
      </c>
      <c r="M194" s="220">
        <f>VLOOKUP(A194,'[1]981800D'!$A$8:$O$304,13,FALSE)</f>
        <v>-1.0673920078617174</v>
      </c>
    </row>
    <row r="195" spans="1:13">
      <c r="A195" s="360" t="s">
        <v>473</v>
      </c>
      <c r="B195" s="359" t="s">
        <v>230</v>
      </c>
      <c r="C195" s="248" t="str">
        <f>VLOOKUP(A195,'[1]981800D'!$A$8:$M$306,3,FALSE)</f>
        <v>BLS</v>
      </c>
      <c r="D195" s="219">
        <f>VLOOKUP(A195,'[1]981800D'!$A$8:$M$306,4,FALSE)</f>
        <v>190546.67744418784</v>
      </c>
      <c r="E195" s="375">
        <f>VLOOKUP(A195,'[1]981800D'!$A$8:$O$304,5,FALSE)</f>
        <v>1.6779172131912308</v>
      </c>
      <c r="F195" s="375">
        <f>VLOOKUP(A195,'[1]981800D'!$A$8:$O$304,6,FALSE)</f>
        <v>1.7343802811612894</v>
      </c>
      <c r="G195" s="375">
        <f>VLOOKUP(A195,'[1]981800D'!$A$8:$O$304,7,FALSE)</f>
        <v>8.3414207023659731E-2</v>
      </c>
      <c r="H195" s="375">
        <f>VLOOKUP(A195,'[1]981800D'!$A$8:$O$304,8,FALSE)</f>
        <v>0.38051546182030588</v>
      </c>
      <c r="I195" s="375">
        <f>VLOOKUP(A195,'[1]981800D'!$A$8:$O$304,9,FALSE)</f>
        <v>1.7784198840163849E-2</v>
      </c>
      <c r="J195" s="375">
        <f>VLOOKUP(A195,'[1]981800D'!$A$8:$O$304,10,FALSE)</f>
        <v>0</v>
      </c>
      <c r="K195" s="375">
        <f>VLOOKUP(A195,'[1]981800D'!$A$8:$O$304,11,FALSE)</f>
        <v>3.8940113620366494</v>
      </c>
      <c r="L195" s="375">
        <f>VLOOKUP(A195,'[1]981800D'!$A$8:$O$304,12,FALSE)</f>
        <v>2.8236356950259243</v>
      </c>
      <c r="M195" s="220">
        <f>VLOOKUP(A195,'[1]981800D'!$A$8:$O$304,13,FALSE)</f>
        <v>-1.0703756670107254</v>
      </c>
    </row>
    <row r="196" spans="1:13">
      <c r="A196" s="360" t="s">
        <v>309</v>
      </c>
      <c r="B196" s="359" t="s">
        <v>85</v>
      </c>
      <c r="C196" s="248" t="str">
        <f>VLOOKUP(A196,'[1]981800D'!$A$8:$M$306,3,FALSE)</f>
        <v>BLS</v>
      </c>
      <c r="D196" s="219">
        <f>VLOOKUP(A196,'[1]981800D'!$A$8:$M$306,4,FALSE)</f>
        <v>128377.20554272518</v>
      </c>
      <c r="E196" s="375">
        <f>VLOOKUP(A196,'[1]981800D'!$A$8:$O$304,5,FALSE)</f>
        <v>1.9524454166258114</v>
      </c>
      <c r="F196" s="375">
        <f>VLOOKUP(A196,'[1]981800D'!$A$8:$O$304,6,FALSE)</f>
        <v>2.0009504107306224</v>
      </c>
      <c r="G196" s="375">
        <f>VLOOKUP(A196,'[1]981800D'!$A$8:$O$304,7,FALSE)</f>
        <v>0.11402962700622513</v>
      </c>
      <c r="H196" s="375">
        <f>VLOOKUP(A196,'[1]981800D'!$A$8:$O$304,8,FALSE)</f>
        <v>0.4026577455373897</v>
      </c>
      <c r="I196" s="375">
        <f>VLOOKUP(A196,'[1]981800D'!$A$8:$O$304,9,FALSE)</f>
        <v>5.8024525335952329E-2</v>
      </c>
      <c r="J196" s="375">
        <f>VLOOKUP(A196,'[1]981800D'!$A$8:$O$304,10,FALSE)</f>
        <v>0</v>
      </c>
      <c r="K196" s="375">
        <f>VLOOKUP(A196,'[1]981800D'!$A$8:$O$304,11,FALSE)</f>
        <v>4.5281077252360005</v>
      </c>
      <c r="L196" s="375">
        <f>VLOOKUP(A196,'[1]981800D'!$A$8:$O$304,12,FALSE)</f>
        <v>3.4396993464158108</v>
      </c>
      <c r="M196" s="220">
        <f>VLOOKUP(A196,'[1]981800D'!$A$8:$O$304,13,FALSE)</f>
        <v>-1.0884083788201899</v>
      </c>
    </row>
    <row r="197" spans="1:13">
      <c r="A197" s="360" t="s">
        <v>360</v>
      </c>
      <c r="B197" s="359" t="s">
        <v>121</v>
      </c>
      <c r="C197" s="248" t="str">
        <f>VLOOKUP(A197,'[1]981800D'!$A$8:$M$306,3,FALSE)</f>
        <v>BLS</v>
      </c>
      <c r="D197" s="219">
        <f>VLOOKUP(A197,'[1]981800D'!$A$8:$M$306,4,FALSE)</f>
        <v>58607.832948421863</v>
      </c>
      <c r="E197" s="375">
        <f>VLOOKUP(A197,'[1]981800D'!$A$8:$O$304,5,FALSE)</f>
        <v>1.6230786093680578</v>
      </c>
      <c r="F197" s="375">
        <f>VLOOKUP(A197,'[1]981800D'!$A$8:$O$304,6,FALSE)</f>
        <v>1.8773284126855383</v>
      </c>
      <c r="G197" s="375">
        <f>VLOOKUP(A197,'[1]981800D'!$A$8:$O$304,7,FALSE)</f>
        <v>0.14945920296539247</v>
      </c>
      <c r="H197" s="375">
        <f>VLOOKUP(A197,'[1]981800D'!$A$8:$O$304,8,FALSE)</f>
        <v>0.63220297519971203</v>
      </c>
      <c r="I197" s="375">
        <f>VLOOKUP(A197,'[1]981800D'!$A$8:$O$304,9,FALSE)</f>
        <v>6.7986987396490881E-2</v>
      </c>
      <c r="J197" s="375">
        <f>VLOOKUP(A197,'[1]981800D'!$A$8:$O$304,10,FALSE)</f>
        <v>0</v>
      </c>
      <c r="K197" s="375">
        <f>VLOOKUP(A197,'[1]981800D'!$A$8:$O$304,11,FALSE)</f>
        <v>4.3500561876151922</v>
      </c>
      <c r="L197" s="375">
        <f>VLOOKUP(A197,'[1]981800D'!$A$8:$O$304,12,FALSE)</f>
        <v>3.2134769454066858</v>
      </c>
      <c r="M197" s="220">
        <f>VLOOKUP(A197,'[1]981800D'!$A$8:$O$304,13,FALSE)</f>
        <v>-1.1365792422085059</v>
      </c>
    </row>
    <row r="198" spans="1:13">
      <c r="A198" s="360" t="s">
        <v>499</v>
      </c>
      <c r="B198" s="359" t="s">
        <v>36</v>
      </c>
      <c r="C198" s="248" t="str">
        <f>VLOOKUP(A198,'[1]981800D'!$A$8:$M$306,3,FALSE)</f>
        <v>BL</v>
      </c>
      <c r="D198" s="219">
        <f>VLOOKUP(A198,'[1]981800D'!$A$8:$M$306,4,FALSE)</f>
        <v>30961.479215078751</v>
      </c>
      <c r="E198" s="375">
        <f>VLOOKUP(A198,'[1]981800D'!$A$8:$O$304,5,FALSE)</f>
        <v>1.5051160726618233</v>
      </c>
      <c r="F198" s="375">
        <f>VLOOKUP(A198,'[1]981800D'!$A$8:$O$304,6,FALSE)</f>
        <v>2.4873168838294513</v>
      </c>
      <c r="G198" s="375">
        <f>VLOOKUP(A198,'[1]981800D'!$A$8:$O$304,7,FALSE)</f>
        <v>1.0979126599172577E-2</v>
      </c>
      <c r="H198" s="375">
        <f>VLOOKUP(A198,'[1]981800D'!$A$8:$O$304,8,FALSE)</f>
        <v>0.38310331465763042</v>
      </c>
      <c r="I198" s="375">
        <f>VLOOKUP(A198,'[1]981800D'!$A$8:$O$304,9,FALSE)</f>
        <v>0.12749778434608811</v>
      </c>
      <c r="J198" s="375">
        <f>VLOOKUP(A198,'[1]981800D'!$A$8:$O$304,10,FALSE)</f>
        <v>0</v>
      </c>
      <c r="K198" s="375">
        <f>VLOOKUP(A198,'[1]981800D'!$A$8:$O$304,11,FALSE)</f>
        <v>4.5140131820941658</v>
      </c>
      <c r="L198" s="375">
        <f>VLOOKUP(A198,'[1]981800D'!$A$8:$O$304,12,FALSE)</f>
        <v>3.3727539073502366</v>
      </c>
      <c r="M198" s="220">
        <f>VLOOKUP(A198,'[1]981800D'!$A$8:$O$304,13,FALSE)</f>
        <v>-1.1412592747439287</v>
      </c>
    </row>
    <row r="199" spans="1:13">
      <c r="A199" s="360" t="s">
        <v>301</v>
      </c>
      <c r="B199" s="359" t="s">
        <v>76</v>
      </c>
      <c r="C199" s="248" t="str">
        <f>VLOOKUP(A199,'[1]981800D'!$A$8:$M$306,3,FALSE)</f>
        <v>BL</v>
      </c>
      <c r="D199" s="219">
        <f>VLOOKUP(A199,'[1]981800D'!$A$8:$M$306,4,FALSE)</f>
        <v>42046.178672863411</v>
      </c>
      <c r="E199" s="375">
        <f>VLOOKUP(A199,'[1]981800D'!$A$8:$O$304,5,FALSE)</f>
        <v>1.6646682816189768</v>
      </c>
      <c r="F199" s="375">
        <f>VLOOKUP(A199,'[1]981800D'!$A$8:$O$304,6,FALSE)</f>
        <v>1.8241600645031144</v>
      </c>
      <c r="G199" s="375">
        <f>VLOOKUP(A199,'[1]981800D'!$A$8:$O$304,7,FALSE)</f>
        <v>2.0241791926487084E-2</v>
      </c>
      <c r="H199" s="375">
        <f>VLOOKUP(A199,'[1]981800D'!$A$8:$O$304,8,FALSE)</f>
        <v>0.41093146372303446</v>
      </c>
      <c r="I199" s="375">
        <f>VLOOKUP(A199,'[1]981800D'!$A$8:$O$304,9,FALSE)</f>
        <v>2.5168042219327173E-2</v>
      </c>
      <c r="J199" s="375">
        <f>VLOOKUP(A199,'[1]981800D'!$A$8:$O$304,10,FALSE)</f>
        <v>0</v>
      </c>
      <c r="K199" s="375">
        <f>VLOOKUP(A199,'[1]981800D'!$A$8:$O$304,11,FALSE)</f>
        <v>3.9451696439909396</v>
      </c>
      <c r="L199" s="375">
        <f>VLOOKUP(A199,'[1]981800D'!$A$8:$O$304,12,FALSE)</f>
        <v>2.79871545320592</v>
      </c>
      <c r="M199" s="220">
        <f>VLOOKUP(A199,'[1]981800D'!$A$8:$O$304,13,FALSE)</f>
        <v>-1.1464541907850196</v>
      </c>
    </row>
    <row r="200" spans="1:13">
      <c r="A200" s="360" t="s">
        <v>313</v>
      </c>
      <c r="B200" s="359" t="s">
        <v>89</v>
      </c>
      <c r="C200" s="248" t="str">
        <f>VLOOKUP(A200,'[1]981800D'!$A$8:$M$306,3,FALSE)</f>
        <v>BLS</v>
      </c>
      <c r="D200" s="219">
        <f>VLOOKUP(A200,'[1]981800D'!$A$8:$M$306,4,FALSE)</f>
        <v>123418.98383371824</v>
      </c>
      <c r="E200" s="375">
        <f>VLOOKUP(A200,'[1]981800D'!$A$8:$O$304,5,FALSE)</f>
        <v>1.4802841048030686</v>
      </c>
      <c r="F200" s="375">
        <f>VLOOKUP(A200,'[1]981800D'!$A$8:$O$304,6,FALSE)</f>
        <v>2.1209371675971109</v>
      </c>
      <c r="G200" s="375">
        <f>VLOOKUP(A200,'[1]981800D'!$A$8:$O$304,7,FALSE)</f>
        <v>0.32444935743394232</v>
      </c>
      <c r="H200" s="375">
        <f>VLOOKUP(A200,'[1]981800D'!$A$8:$O$304,8,FALSE)</f>
        <v>0.5104306257202319</v>
      </c>
      <c r="I200" s="375">
        <f>VLOOKUP(A200,'[1]981800D'!$A$8:$O$304,9,FALSE)</f>
        <v>1.5706173716449084E-2</v>
      </c>
      <c r="J200" s="375">
        <f>VLOOKUP(A200,'[1]981800D'!$A$8:$O$304,10,FALSE)</f>
        <v>6.3580818414226539E-2</v>
      </c>
      <c r="K200" s="375">
        <f>VLOOKUP(A200,'[1]981800D'!$A$8:$O$304,11,FALSE)</f>
        <v>4.5153882476850287</v>
      </c>
      <c r="L200" s="375">
        <f>VLOOKUP(A200,'[1]981800D'!$A$8:$O$304,12,FALSE)</f>
        <v>3.3670588356154387</v>
      </c>
      <c r="M200" s="220">
        <f>VLOOKUP(A200,'[1]981800D'!$A$8:$O$304,13,FALSE)</f>
        <v>-1.1483294120695899</v>
      </c>
    </row>
    <row r="201" spans="1:13">
      <c r="A201" s="360" t="s">
        <v>424</v>
      </c>
      <c r="B201" s="359" t="s">
        <v>632</v>
      </c>
      <c r="C201" s="248" t="str">
        <f>VLOOKUP(A201,'[1]981800D'!$A$8:$M$306,3,FALSE)</f>
        <v>BLS</v>
      </c>
      <c r="D201" s="219">
        <f>VLOOKUP(A201,'[1]981800D'!$A$8:$M$306,4,FALSE)</f>
        <v>80809.580446497304</v>
      </c>
      <c r="E201" s="375">
        <f>VLOOKUP(A201,'[1]981800D'!$A$8:$O$304,5,FALSE)</f>
        <v>1.8019739639214001</v>
      </c>
      <c r="F201" s="375">
        <f>VLOOKUP(A201,'[1]981800D'!$A$8:$O$304,6,FALSE)</f>
        <v>1.7459621646397936</v>
      </c>
      <c r="G201" s="375">
        <f>VLOOKUP(A201,'[1]981800D'!$A$8:$O$304,7,FALSE)</f>
        <v>1.3738098798013503E-2</v>
      </c>
      <c r="H201" s="375">
        <f>VLOOKUP(A201,'[1]981800D'!$A$8:$O$304,8,FALSE)</f>
        <v>0.43776020126006393</v>
      </c>
      <c r="I201" s="375">
        <f>VLOOKUP(A201,'[1]981800D'!$A$8:$O$304,9,FALSE)</f>
        <v>1.9812749814485615E-2</v>
      </c>
      <c r="J201" s="375">
        <f>VLOOKUP(A201,'[1]981800D'!$A$8:$O$304,10,FALSE)</f>
        <v>0</v>
      </c>
      <c r="K201" s="375">
        <f>VLOOKUP(A201,'[1]981800D'!$A$8:$O$304,11,FALSE)</f>
        <v>4.0192471784337567</v>
      </c>
      <c r="L201" s="375">
        <f>VLOOKUP(A201,'[1]981800D'!$A$8:$O$304,12,FALSE)</f>
        <v>2.8495226522362302</v>
      </c>
      <c r="M201" s="220">
        <f>VLOOKUP(A201,'[1]981800D'!$A$8:$O$304,13,FALSE)</f>
        <v>-1.1697245261975264</v>
      </c>
    </row>
    <row r="202" spans="1:13">
      <c r="A202" s="360" t="s">
        <v>569</v>
      </c>
      <c r="B202" s="359" t="s">
        <v>341</v>
      </c>
      <c r="C202" s="248" t="str">
        <f>VLOOKUP(A202,'[1]981800D'!$A$8:$M$306,3,FALSE)</f>
        <v>BL</v>
      </c>
      <c r="D202" s="219">
        <f>VLOOKUP(A202,'[1]981800D'!$A$8:$M$306,4,FALSE)</f>
        <v>17926.217144332557</v>
      </c>
      <c r="E202" s="375">
        <f>VLOOKUP(A202,'[1]981800D'!$A$8:$O$304,5,FALSE)</f>
        <v>1.2138093511200825</v>
      </c>
      <c r="F202" s="375">
        <f>VLOOKUP(A202,'[1]981800D'!$A$8:$O$304,6,FALSE)</f>
        <v>2.2634446338182368</v>
      </c>
      <c r="G202" s="375">
        <f>VLOOKUP(A202,'[1]981800D'!$A$8:$O$304,7,FALSE)</f>
        <v>6.0621825076104849E-2</v>
      </c>
      <c r="H202" s="375">
        <f>VLOOKUP(A202,'[1]981800D'!$A$8:$O$304,8,FALSE)</f>
        <v>0.61099555181182119</v>
      </c>
      <c r="I202" s="375">
        <f>VLOOKUP(A202,'[1]981800D'!$A$8:$O$304,9,FALSE)</f>
        <v>1.422497551752681E-2</v>
      </c>
      <c r="J202" s="375">
        <f>VLOOKUP(A202,'[1]981800D'!$A$8:$O$304,10,FALSE)</f>
        <v>0</v>
      </c>
      <c r="K202" s="375">
        <f>VLOOKUP(A202,'[1]981800D'!$A$8:$O$304,11,FALSE)</f>
        <v>4.1630963373437719</v>
      </c>
      <c r="L202" s="375">
        <f>VLOOKUP(A202,'[1]981800D'!$A$8:$O$304,12,FALSE)</f>
        <v>2.9813573923429058</v>
      </c>
      <c r="M202" s="220">
        <f>VLOOKUP(A202,'[1]981800D'!$A$8:$O$304,13,FALSE)</f>
        <v>-1.1817389450008662</v>
      </c>
    </row>
    <row r="203" spans="1:13">
      <c r="A203" s="360" t="s">
        <v>519</v>
      </c>
      <c r="B203" s="359" t="s">
        <v>48</v>
      </c>
      <c r="C203" s="248" t="str">
        <f>VLOOKUP(A203,'[1]981800D'!$A$8:$M$306,3,FALSE)</f>
        <v>L</v>
      </c>
      <c r="D203" s="219">
        <f>VLOOKUP(A203,'[1]981800D'!$A$8:$M$306,4,FALSE)</f>
        <v>136366.70952749805</v>
      </c>
      <c r="E203" s="375">
        <f>VLOOKUP(A203,'[1]981800D'!$A$8:$O$304,5,FALSE)</f>
        <v>1.6220826972098779</v>
      </c>
      <c r="F203" s="375">
        <f>VLOOKUP(A203,'[1]981800D'!$A$8:$O$304,6,FALSE)</f>
        <v>2.1777888535186447</v>
      </c>
      <c r="G203" s="375">
        <f>VLOOKUP(A203,'[1]981800D'!$A$8:$O$304,7,FALSE)</f>
        <v>0.16543810493169356</v>
      </c>
      <c r="H203" s="375">
        <f>VLOOKUP(A203,'[1]981800D'!$A$8:$O$304,8,FALSE)</f>
        <v>0.40146996669271667</v>
      </c>
      <c r="I203" s="375">
        <f>VLOOKUP(A203,'[1]981800D'!$A$8:$O$304,9,FALSE)</f>
        <v>5.2178570742481625E-2</v>
      </c>
      <c r="J203" s="375">
        <f>VLOOKUP(A203,'[1]981800D'!$A$8:$O$304,10,FALSE)</f>
        <v>0</v>
      </c>
      <c r="K203" s="375">
        <f>VLOOKUP(A203,'[1]981800D'!$A$8:$O$304,11,FALSE)</f>
        <v>4.4189581930954143</v>
      </c>
      <c r="L203" s="375">
        <f>VLOOKUP(A203,'[1]981800D'!$A$8:$O$304,12,FALSE)</f>
        <v>3.1961738426497077</v>
      </c>
      <c r="M203" s="220">
        <f>VLOOKUP(A203,'[1]981800D'!$A$8:$O$304,13,FALSE)</f>
        <v>-1.2227843504457065</v>
      </c>
    </row>
    <row r="204" spans="1:13">
      <c r="A204" s="360" t="s">
        <v>557</v>
      </c>
      <c r="B204" s="359" t="s">
        <v>262</v>
      </c>
      <c r="C204" s="248" t="str">
        <f>VLOOKUP(A204,'[1]981800D'!$A$8:$M$306,3,FALSE)</f>
        <v>BLS</v>
      </c>
      <c r="D204" s="219">
        <f>VLOOKUP(A204,'[1]981800D'!$A$8:$M$306,4,FALSE)</f>
        <v>89891.337952270973</v>
      </c>
      <c r="E204" s="375">
        <f>VLOOKUP(A204,'[1]981800D'!$A$8:$O$304,5,FALSE)</f>
        <v>1.1844642923941495</v>
      </c>
      <c r="F204" s="375">
        <f>VLOOKUP(A204,'[1]981800D'!$A$8:$O$304,6,FALSE)</f>
        <v>1.1276262241621156</v>
      </c>
      <c r="G204" s="375">
        <f>VLOOKUP(A204,'[1]981800D'!$A$8:$O$304,7,FALSE)</f>
        <v>0.1027274730842596</v>
      </c>
      <c r="H204" s="375">
        <f>VLOOKUP(A204,'[1]981800D'!$A$8:$O$304,8,FALSE)</f>
        <v>0.48181791608215579</v>
      </c>
      <c r="I204" s="375">
        <f>VLOOKUP(A204,'[1]981800D'!$A$8:$O$304,9,FALSE)</f>
        <v>1.0402302616704757</v>
      </c>
      <c r="J204" s="375">
        <f>VLOOKUP(A204,'[1]981800D'!$A$8:$O$304,10,FALSE)</f>
        <v>0</v>
      </c>
      <c r="K204" s="375">
        <f>VLOOKUP(A204,'[1]981800D'!$A$8:$O$304,11,FALSE)</f>
        <v>3.9368661673931569</v>
      </c>
      <c r="L204" s="375">
        <f>VLOOKUP(A204,'[1]981800D'!$A$8:$O$304,12,FALSE)</f>
        <v>2.7013099986222358</v>
      </c>
      <c r="M204" s="220">
        <f>VLOOKUP(A204,'[1]981800D'!$A$8:$O$304,13,FALSE)</f>
        <v>-1.2355561687709211</v>
      </c>
    </row>
    <row r="205" spans="1:13">
      <c r="A205" s="360" t="s">
        <v>409</v>
      </c>
      <c r="B205" s="359" t="s">
        <v>169</v>
      </c>
      <c r="C205" s="248" t="str">
        <f>VLOOKUP(A205,'[1]981800D'!$A$8:$M$306,3,FALSE)</f>
        <v>BLC</v>
      </c>
      <c r="D205" s="219">
        <f>VLOOKUP(A205,'[1]981800D'!$A$8:$M$306,4,FALSE)</f>
        <v>374600.15646785439</v>
      </c>
      <c r="E205" s="375">
        <f>VLOOKUP(A205,'[1]981800D'!$A$8:$O$304,5,FALSE)</f>
        <v>1.4461694358033013</v>
      </c>
      <c r="F205" s="375">
        <f>VLOOKUP(A205,'[1]981800D'!$A$8:$O$304,6,FALSE)</f>
        <v>2.3293708558554953</v>
      </c>
      <c r="G205" s="375">
        <f>VLOOKUP(A205,'[1]981800D'!$A$8:$O$304,7,FALSE)</f>
        <v>6.7374436368570878E-2</v>
      </c>
      <c r="H205" s="375">
        <f>VLOOKUP(A205,'[1]981800D'!$A$8:$O$304,8,FALSE)</f>
        <v>0.63729204202698853</v>
      </c>
      <c r="I205" s="375">
        <f>VLOOKUP(A205,'[1]981800D'!$A$8:$O$304,9,FALSE)</f>
        <v>0.24981634410063719</v>
      </c>
      <c r="J205" s="375">
        <f>VLOOKUP(A205,'[1]981800D'!$A$8:$O$304,10,FALSE)</f>
        <v>0</v>
      </c>
      <c r="K205" s="375">
        <f>VLOOKUP(A205,'[1]981800D'!$A$8:$O$304,11,FALSE)</f>
        <v>4.7300231141549931</v>
      </c>
      <c r="L205" s="375">
        <f>VLOOKUP(A205,'[1]981800D'!$A$8:$O$304,12,FALSE)</f>
        <v>3.4717247912084113</v>
      </c>
      <c r="M205" s="220">
        <f>VLOOKUP(A205,'[1]981800D'!$A$8:$O$304,13,FALSE)</f>
        <v>-1.2582983229465821</v>
      </c>
    </row>
    <row r="206" spans="1:13">
      <c r="A206" s="360" t="s">
        <v>491</v>
      </c>
      <c r="B206" s="359" t="s">
        <v>28</v>
      </c>
      <c r="C206" s="248" t="str">
        <f>VLOOKUP(A206,'[1]981800D'!$A$8:$M$306,3,FALSE)</f>
        <v>BL</v>
      </c>
      <c r="D206" s="219">
        <f>VLOOKUP(A206,'[1]981800D'!$A$8:$M$306,4,FALSE)</f>
        <v>53926.601231716704</v>
      </c>
      <c r="E206" s="375">
        <f>VLOOKUP(A206,'[1]981800D'!$A$8:$O$304,5,FALSE)</f>
        <v>1.5702224517386738</v>
      </c>
      <c r="F206" s="375">
        <f>VLOOKUP(A206,'[1]981800D'!$A$8:$O$304,6,FALSE)</f>
        <v>2.4084946396289939</v>
      </c>
      <c r="G206" s="375">
        <f>VLOOKUP(A206,'[1]981800D'!$A$8:$O$304,7,FALSE)</f>
        <v>2.2289741473509421E-2</v>
      </c>
      <c r="H206" s="375">
        <f>VLOOKUP(A206,'[1]981800D'!$A$8:$O$304,8,FALSE)</f>
        <v>0.45180606762716219</v>
      </c>
      <c r="I206" s="375">
        <f>VLOOKUP(A206,'[1]981800D'!$A$8:$O$304,9,FALSE)</f>
        <v>0.20058467904404317</v>
      </c>
      <c r="J206" s="375">
        <f>VLOOKUP(A206,'[1]981800D'!$A$8:$O$304,10,FALSE)</f>
        <v>0</v>
      </c>
      <c r="K206" s="375">
        <f>VLOOKUP(A206,'[1]981800D'!$A$8:$O$304,11,FALSE)</f>
        <v>4.653397579512383</v>
      </c>
      <c r="L206" s="375">
        <f>VLOOKUP(A206,'[1]981800D'!$A$8:$O$304,12,FALSE)</f>
        <v>3.3787280458690931</v>
      </c>
      <c r="M206" s="220">
        <f>VLOOKUP(A206,'[1]981800D'!$A$8:$O$304,13,FALSE)</f>
        <v>-1.2746695336432901</v>
      </c>
    </row>
    <row r="207" spans="1:13">
      <c r="A207" s="360" t="s">
        <v>398</v>
      </c>
      <c r="B207" s="359" t="s">
        <v>158</v>
      </c>
      <c r="C207" s="248" t="str">
        <f>VLOOKUP(A207,'[1]981800D'!$A$8:$M$306,3,FALSE)</f>
        <v>BL</v>
      </c>
      <c r="D207" s="219">
        <f>VLOOKUP(A207,'[1]981800D'!$A$8:$M$306,4,FALSE)</f>
        <v>411294.94500387297</v>
      </c>
      <c r="E207" s="375">
        <f>VLOOKUP(A207,'[1]981800D'!$A$8:$O$304,5,FALSE)</f>
        <v>1.805895003875305</v>
      </c>
      <c r="F207" s="375">
        <f>VLOOKUP(A207,'[1]981800D'!$A$8:$O$304,6,FALSE)</f>
        <v>2.0035797680044474</v>
      </c>
      <c r="G207" s="375">
        <f>VLOOKUP(A207,'[1]981800D'!$A$8:$O$304,7,FALSE)</f>
        <v>0.15887385266729201</v>
      </c>
      <c r="H207" s="375">
        <f>VLOOKUP(A207,'[1]981800D'!$A$8:$O$304,8,FALSE)</f>
        <v>0.44044395310838169</v>
      </c>
      <c r="I207" s="375">
        <f>VLOOKUP(A207,'[1]981800D'!$A$8:$O$304,9,FALSE)</f>
        <v>0.20171145237378799</v>
      </c>
      <c r="J207" s="375">
        <f>VLOOKUP(A207,'[1]981800D'!$A$8:$O$304,10,FALSE)</f>
        <v>0</v>
      </c>
      <c r="K207" s="375">
        <f>VLOOKUP(A207,'[1]981800D'!$A$8:$O$304,11,FALSE)</f>
        <v>4.6105040300292144</v>
      </c>
      <c r="L207" s="375">
        <f>VLOOKUP(A207,'[1]981800D'!$A$8:$O$304,12,FALSE)</f>
        <v>3.3004909165300274</v>
      </c>
      <c r="M207" s="220">
        <f>VLOOKUP(A207,'[1]981800D'!$A$8:$O$304,13,FALSE)</f>
        <v>-1.3100131134991864</v>
      </c>
    </row>
    <row r="208" spans="1:13">
      <c r="A208" s="360" t="s">
        <v>494</v>
      </c>
      <c r="B208" s="359" t="s">
        <v>31</v>
      </c>
      <c r="C208" s="248" t="str">
        <f>VLOOKUP(A208,'[1]981800D'!$A$8:$M$306,3,FALSE)</f>
        <v>BL</v>
      </c>
      <c r="D208" s="219">
        <f>VLOOKUP(A208,'[1]981800D'!$A$8:$M$306,4,FALSE)</f>
        <v>66323.622016936119</v>
      </c>
      <c r="E208" s="375">
        <f>VLOOKUP(A208,'[1]981800D'!$A$8:$O$304,5,FALSE)</f>
        <v>1.5106596556867067</v>
      </c>
      <c r="F208" s="375">
        <f>VLOOKUP(A208,'[1]981800D'!$A$8:$O$304,6,FALSE)</f>
        <v>2.0896471842959583</v>
      </c>
      <c r="G208" s="375">
        <f>VLOOKUP(A208,'[1]981800D'!$A$8:$O$304,7,FALSE)</f>
        <v>0.12817846404451727</v>
      </c>
      <c r="H208" s="375">
        <f>VLOOKUP(A208,'[1]981800D'!$A$8:$O$304,8,FALSE)</f>
        <v>0.66434095821468619</v>
      </c>
      <c r="I208" s="375">
        <f>VLOOKUP(A208,'[1]981800D'!$A$8:$O$304,9,FALSE)</f>
        <v>0.12222703998177224</v>
      </c>
      <c r="J208" s="375">
        <f>VLOOKUP(A208,'[1]981800D'!$A$8:$O$304,10,FALSE)</f>
        <v>0.6736928509210528</v>
      </c>
      <c r="K208" s="375">
        <f>VLOOKUP(A208,'[1]981800D'!$A$8:$O$304,11,FALSE)</f>
        <v>5.1887461531446943</v>
      </c>
      <c r="L208" s="375">
        <f>VLOOKUP(A208,'[1]981800D'!$A$8:$O$304,12,FALSE)</f>
        <v>3.8720183275639419</v>
      </c>
      <c r="M208" s="220">
        <f>VLOOKUP(A208,'[1]981800D'!$A$8:$O$304,13,FALSE)</f>
        <v>-1.316727825580752</v>
      </c>
    </row>
    <row r="209" spans="1:16">
      <c r="A209" s="360" t="s">
        <v>431</v>
      </c>
      <c r="B209" s="359" t="s">
        <v>189</v>
      </c>
      <c r="C209" s="248" t="str">
        <f>VLOOKUP(A209,'[1]981800D'!$A$8:$M$306,3,FALSE)</f>
        <v>BL</v>
      </c>
      <c r="D209" s="219">
        <f>VLOOKUP(A209,'[1]981800D'!$A$8:$M$306,4,FALSE)</f>
        <v>45999.063125481138</v>
      </c>
      <c r="E209" s="375">
        <f>VLOOKUP(A209,'[1]981800D'!$A$8:$O$304,5,FALSE)</f>
        <v>1.6833714588657736</v>
      </c>
      <c r="F209" s="375">
        <f>VLOOKUP(A209,'[1]981800D'!$A$8:$O$304,6,FALSE)</f>
        <v>1.4563013993841927</v>
      </c>
      <c r="G209" s="375">
        <f>VLOOKUP(A209,'[1]981800D'!$A$8:$O$304,7,FALSE)</f>
        <v>0.10688804653667763</v>
      </c>
      <c r="H209" s="375">
        <f>VLOOKUP(A209,'[1]981800D'!$A$8:$O$304,8,FALSE)</f>
        <v>0.3892884068345403</v>
      </c>
      <c r="I209" s="375">
        <f>VLOOKUP(A209,'[1]981800D'!$A$8:$O$304,9,FALSE)</f>
        <v>6.521871960340324E-3</v>
      </c>
      <c r="J209" s="375">
        <f>VLOOKUP(A209,'[1]981800D'!$A$8:$O$304,10,FALSE)</f>
        <v>0.34828165861329002</v>
      </c>
      <c r="K209" s="375">
        <f>VLOOKUP(A209,'[1]981800D'!$A$8:$O$304,11,FALSE)</f>
        <v>3.9906528421948151</v>
      </c>
      <c r="L209" s="375">
        <f>VLOOKUP(A209,'[1]981800D'!$A$8:$O$304,12,FALSE)</f>
        <v>2.668455000162921</v>
      </c>
      <c r="M209" s="220">
        <f>VLOOKUP(A209,'[1]981800D'!$A$8:$O$304,13,FALSE)</f>
        <v>-1.3221978420318938</v>
      </c>
    </row>
    <row r="210" spans="1:16">
      <c r="A210" s="360" t="s">
        <v>393</v>
      </c>
      <c r="B210" s="359" t="s">
        <v>153</v>
      </c>
      <c r="C210" s="248" t="str">
        <f>VLOOKUP(A210,'[1]981800D'!$A$8:$M$306,3,FALSE)</f>
        <v>BL</v>
      </c>
      <c r="D210" s="219">
        <f>VLOOKUP(A210,'[1]981800D'!$A$8:$M$306,4,FALSE)</f>
        <v>29720.914794732766</v>
      </c>
      <c r="E210" s="375">
        <f>VLOOKUP(A210,'[1]981800D'!$A$8:$O$304,5,FALSE)</f>
        <v>1.5289744718104525</v>
      </c>
      <c r="F210" s="375">
        <f>VLOOKUP(A210,'[1]981800D'!$A$8:$O$304,6,FALSE)</f>
        <v>2.2744434505757547</v>
      </c>
      <c r="G210" s="375">
        <f>VLOOKUP(A210,'[1]981800D'!$A$8:$O$304,7,FALSE)</f>
        <v>0.11352678823324684</v>
      </c>
      <c r="H210" s="375">
        <f>VLOOKUP(A210,'[1]981800D'!$A$8:$O$304,8,FALSE)</f>
        <v>0.4589554918214504</v>
      </c>
      <c r="I210" s="375">
        <f>VLOOKUP(A210,'[1]981800D'!$A$8:$O$304,9,FALSE)</f>
        <v>9.6899776466853355E-2</v>
      </c>
      <c r="J210" s="375">
        <f>VLOOKUP(A210,'[1]981800D'!$A$8:$O$304,10,FALSE)</f>
        <v>1.4028168475954504E-2</v>
      </c>
      <c r="K210" s="375">
        <f>VLOOKUP(A210,'[1]981800D'!$A$8:$O$304,11,FALSE)</f>
        <v>4.4868281473837133</v>
      </c>
      <c r="L210" s="375">
        <f>VLOOKUP(A210,'[1]981800D'!$A$8:$O$304,12,FALSE)</f>
        <v>3.1615830350098375</v>
      </c>
      <c r="M210" s="220">
        <f>VLOOKUP(A210,'[1]981800D'!$A$8:$O$304,13,FALSE)</f>
        <v>-1.3252451123738755</v>
      </c>
    </row>
    <row r="211" spans="1:16">
      <c r="A211" s="360" t="s">
        <v>517</v>
      </c>
      <c r="B211" s="359" t="s">
        <v>46</v>
      </c>
      <c r="C211" s="248" t="str">
        <f>VLOOKUP(A211,'[1]981800D'!$A$8:$M$306,3,FALSE)</f>
        <v>BL</v>
      </c>
      <c r="D211" s="219">
        <f>VLOOKUP(A211,'[1]981800D'!$A$8:$M$306,4,FALSE)</f>
        <v>360613.59979344177</v>
      </c>
      <c r="E211" s="375">
        <f>VLOOKUP(A211,'[1]981800D'!$A$8:$O$304,5,FALSE)</f>
        <v>1.5035130365885738</v>
      </c>
      <c r="F211" s="375">
        <f>VLOOKUP(A211,'[1]981800D'!$A$8:$O$304,6,FALSE)</f>
        <v>2.569692382442283</v>
      </c>
      <c r="G211" s="375">
        <f>VLOOKUP(A211,'[1]981800D'!$A$8:$O$304,7,FALSE)</f>
        <v>0.14231677044744928</v>
      </c>
      <c r="H211" s="375">
        <f>VLOOKUP(A211,'[1]981800D'!$A$8:$O$304,8,FALSE)</f>
        <v>0.40650043626056914</v>
      </c>
      <c r="I211" s="375">
        <f>VLOOKUP(A211,'[1]981800D'!$A$8:$O$304,9,FALSE)</f>
        <v>1.4351921963179456E-2</v>
      </c>
      <c r="J211" s="375">
        <f>VLOOKUP(A211,'[1]981800D'!$A$8:$O$304,10,FALSE)</f>
        <v>0</v>
      </c>
      <c r="K211" s="375">
        <f>VLOOKUP(A211,'[1]981800D'!$A$8:$O$304,11,FALSE)</f>
        <v>4.6363745477020544</v>
      </c>
      <c r="L211" s="375">
        <f>VLOOKUP(A211,'[1]981800D'!$A$8:$O$304,12,FALSE)</f>
        <v>3.3062372319927218</v>
      </c>
      <c r="M211" s="220">
        <f>VLOOKUP(A211,'[1]981800D'!$A$8:$O$304,13,FALSE)</f>
        <v>-1.3301373157093328</v>
      </c>
    </row>
    <row r="212" spans="1:16">
      <c r="A212" s="360" t="s">
        <v>493</v>
      </c>
      <c r="B212" s="359" t="s">
        <v>30</v>
      </c>
      <c r="C212" s="248" t="str">
        <f>VLOOKUP(A212,'[1]981800D'!$A$8:$M$306,3,FALSE)</f>
        <v>BL</v>
      </c>
      <c r="D212" s="219">
        <f>VLOOKUP(A212,'[1]981800D'!$A$8:$M$306,4,FALSE)</f>
        <v>72187.726052155951</v>
      </c>
      <c r="E212" s="375">
        <f>VLOOKUP(A212,'[1]981800D'!$A$8:$O$304,5,FALSE)</f>
        <v>2.3125641868727933</v>
      </c>
      <c r="F212" s="375">
        <f>VLOOKUP(A212,'[1]981800D'!$A$8:$O$304,6,FALSE)</f>
        <v>2.4642826381796952</v>
      </c>
      <c r="G212" s="375">
        <f>VLOOKUP(A212,'[1]981800D'!$A$8:$O$304,7,FALSE)</f>
        <v>0</v>
      </c>
      <c r="H212" s="375">
        <f>VLOOKUP(A212,'[1]981800D'!$A$8:$O$304,8,FALSE)</f>
        <v>0.56137945218998464</v>
      </c>
      <c r="I212" s="375">
        <f>VLOOKUP(A212,'[1]981800D'!$A$8:$O$304,9,FALSE)</f>
        <v>1.2027252380449098E-2</v>
      </c>
      <c r="J212" s="375">
        <f>VLOOKUP(A212,'[1]981800D'!$A$8:$O$304,10,FALSE)</f>
        <v>0</v>
      </c>
      <c r="K212" s="375">
        <f>VLOOKUP(A212,'[1]981800D'!$A$8:$O$304,11,FALSE)</f>
        <v>5.3502535296229219</v>
      </c>
      <c r="L212" s="375">
        <f>VLOOKUP(A212,'[1]981800D'!$A$8:$O$304,12,FALSE)</f>
        <v>4.0072141875060581</v>
      </c>
      <c r="M212" s="220">
        <f>VLOOKUP(A212,'[1]981800D'!$A$8:$O$304,13,FALSE)</f>
        <v>-1.343039342116864</v>
      </c>
    </row>
    <row r="213" spans="1:16">
      <c r="A213" s="360" t="s">
        <v>442</v>
      </c>
      <c r="B213" s="359" t="s">
        <v>200</v>
      </c>
      <c r="C213" s="248" t="str">
        <f>VLOOKUP(A213,'[1]981800D'!$A$8:$M$306,3,FALSE)</f>
        <v>BLSC</v>
      </c>
      <c r="D213" s="219">
        <f>VLOOKUP(A213,'[1]981800D'!$A$8:$M$306,4,FALSE)</f>
        <v>52249.797536566592</v>
      </c>
      <c r="E213" s="375">
        <f>VLOOKUP(A213,'[1]981800D'!$A$8:$O$304,5,FALSE)</f>
        <v>2.093161352025628</v>
      </c>
      <c r="F213" s="375">
        <f>VLOOKUP(A213,'[1]981800D'!$A$8:$O$304,6,FALSE)</f>
        <v>1.9528899674599902</v>
      </c>
      <c r="G213" s="375">
        <f>VLOOKUP(A213,'[1]981800D'!$A$8:$O$304,7,FALSE)</f>
        <v>0.28458536559710179</v>
      </c>
      <c r="H213" s="375">
        <f>VLOOKUP(A213,'[1]981800D'!$A$8:$O$304,8,FALSE)</f>
        <v>0.54348275839956772</v>
      </c>
      <c r="I213" s="375">
        <f>VLOOKUP(A213,'[1]981800D'!$A$8:$O$304,9,FALSE)</f>
        <v>0</v>
      </c>
      <c r="J213" s="375">
        <f>VLOOKUP(A213,'[1]981800D'!$A$8:$O$304,10,FALSE)</f>
        <v>0</v>
      </c>
      <c r="K213" s="375">
        <f>VLOOKUP(A213,'[1]981800D'!$A$8:$O$304,11,FALSE)</f>
        <v>4.8741194434822877</v>
      </c>
      <c r="L213" s="375">
        <f>VLOOKUP(A213,'[1]981800D'!$A$8:$O$304,12,FALSE)</f>
        <v>3.508787376098359</v>
      </c>
      <c r="M213" s="220">
        <f>VLOOKUP(A213,'[1]981800D'!$A$8:$O$304,13,FALSE)</f>
        <v>-1.3653320673839284</v>
      </c>
    </row>
    <row r="214" spans="1:16">
      <c r="A214" s="360" t="s">
        <v>319</v>
      </c>
      <c r="B214" s="359" t="s">
        <v>95</v>
      </c>
      <c r="C214" s="248" t="str">
        <f>VLOOKUP(A214,'[1]981800D'!$A$8:$M$306,3,FALSE)</f>
        <v>BL</v>
      </c>
      <c r="D214" s="219">
        <f>VLOOKUP(A214,'[1]981800D'!$A$8:$M$306,4,FALSE)</f>
        <v>157980.08160123174</v>
      </c>
      <c r="E214" s="375">
        <f>VLOOKUP(A214,'[1]981800D'!$A$8:$O$304,5,FALSE)</f>
        <v>1.5123401392138436</v>
      </c>
      <c r="F214" s="375">
        <f>VLOOKUP(A214,'[1]981800D'!$A$8:$O$304,6,FALSE)</f>
        <v>2.3300418604654016</v>
      </c>
      <c r="G214" s="375">
        <f>VLOOKUP(A214,'[1]981800D'!$A$8:$O$304,7,FALSE)</f>
        <v>0.12597560289795948</v>
      </c>
      <c r="H214" s="375">
        <f>VLOOKUP(A214,'[1]981800D'!$A$8:$O$304,8,FALSE)</f>
        <v>0.3775354188158721</v>
      </c>
      <c r="I214" s="375">
        <f>VLOOKUP(A214,'[1]981800D'!$A$8:$O$304,9,FALSE)</f>
        <v>4.9194340325239561E-2</v>
      </c>
      <c r="J214" s="375">
        <f>VLOOKUP(A214,'[1]981800D'!$A$8:$O$304,10,FALSE)</f>
        <v>0.15322169717689307</v>
      </c>
      <c r="K214" s="375">
        <f>VLOOKUP(A214,'[1]981800D'!$A$8:$O$304,11,FALSE)</f>
        <v>4.5483090588952084</v>
      </c>
      <c r="L214" s="375">
        <f>VLOOKUP(A214,'[1]981800D'!$A$8:$O$304,12,FALSE)</f>
        <v>3.1734717118673212</v>
      </c>
      <c r="M214" s="220">
        <f>VLOOKUP(A214,'[1]981800D'!$A$8:$O$304,13,FALSE)</f>
        <v>-1.3748373470278874</v>
      </c>
    </row>
    <row r="215" spans="1:16">
      <c r="A215" s="360" t="s">
        <v>448</v>
      </c>
      <c r="B215" s="359" t="s">
        <v>206</v>
      </c>
      <c r="C215" s="248" t="str">
        <f>VLOOKUP(A215,'[1]981800D'!$A$8:$M$306,3,FALSE)</f>
        <v>BL</v>
      </c>
      <c r="D215" s="219">
        <f>VLOOKUP(A215,'[1]981800D'!$A$8:$M$306,4,FALSE)</f>
        <v>29740.636199328685</v>
      </c>
      <c r="E215" s="375">
        <f>VLOOKUP(A215,'[1]981800D'!$A$8:$O$304,5,FALSE)</f>
        <v>1.5442480682722139</v>
      </c>
      <c r="F215" s="375">
        <f>VLOOKUP(A215,'[1]981800D'!$A$8:$O$304,6,FALSE)</f>
        <v>2.2434789072032721</v>
      </c>
      <c r="G215" s="375">
        <f>VLOOKUP(A215,'[1]981800D'!$A$8:$O$304,7,FALSE)</f>
        <v>9.3941164582856632E-2</v>
      </c>
      <c r="H215" s="375">
        <f>VLOOKUP(A215,'[1]981800D'!$A$8:$O$304,8,FALSE)</f>
        <v>0.55100373381958434</v>
      </c>
      <c r="I215" s="375">
        <f>VLOOKUP(A215,'[1]981800D'!$A$8:$O$304,9,FALSE)</f>
        <v>4.9944459494566176E-2</v>
      </c>
      <c r="J215" s="375">
        <f>VLOOKUP(A215,'[1]981800D'!$A$8:$O$304,10,FALSE)</f>
        <v>0</v>
      </c>
      <c r="K215" s="375">
        <f>VLOOKUP(A215,'[1]981800D'!$A$8:$O$304,11,FALSE)</f>
        <v>4.4826163333724933</v>
      </c>
      <c r="L215" s="375">
        <f>VLOOKUP(A215,'[1]981800D'!$A$8:$O$304,12,FALSE)</f>
        <v>3.0995349051100924</v>
      </c>
      <c r="M215" s="220">
        <f>VLOOKUP(A215,'[1]981800D'!$A$8:$O$304,13,FALSE)</f>
        <v>-1.3830814282624011</v>
      </c>
    </row>
    <row r="216" spans="1:16">
      <c r="A216" s="360" t="s">
        <v>556</v>
      </c>
      <c r="B216" s="359" t="s">
        <v>261</v>
      </c>
      <c r="C216" s="248" t="str">
        <f>VLOOKUP(A216,'[1]981800D'!$A$8:$M$306,3,FALSE)</f>
        <v>BLS</v>
      </c>
      <c r="D216" s="219">
        <f>VLOOKUP(A216,'[1]981800D'!$A$8:$M$306,4,FALSE)</f>
        <v>47046.955848179707</v>
      </c>
      <c r="E216" s="375">
        <f>VLOOKUP(A216,'[1]981800D'!$A$8:$O$304,5,FALSE)</f>
        <v>1.5335813325145977</v>
      </c>
      <c r="F216" s="375">
        <f>VLOOKUP(A216,'[1]981800D'!$A$8:$O$304,6,FALSE)</f>
        <v>2.1180292765383961</v>
      </c>
      <c r="G216" s="375">
        <f>VLOOKUP(A216,'[1]981800D'!$A$8:$O$304,7,FALSE)</f>
        <v>9.7712823533083332E-2</v>
      </c>
      <c r="H216" s="375">
        <f>VLOOKUP(A216,'[1]981800D'!$A$8:$O$304,8,FALSE)</f>
        <v>0.60944624631992916</v>
      </c>
      <c r="I216" s="375">
        <f>VLOOKUP(A216,'[1]981800D'!$A$8:$O$304,9,FALSE)</f>
        <v>9.3263421334458425E-3</v>
      </c>
      <c r="J216" s="375">
        <f>VLOOKUP(A216,'[1]981800D'!$A$8:$O$304,10,FALSE)</f>
        <v>0</v>
      </c>
      <c r="K216" s="375">
        <f>VLOOKUP(A216,'[1]981800D'!$A$8:$O$304,11,FALSE)</f>
        <v>4.3680960210394524</v>
      </c>
      <c r="L216" s="375">
        <f>VLOOKUP(A216,'[1]981800D'!$A$8:$O$304,12,FALSE)</f>
        <v>2.9672610583029102</v>
      </c>
      <c r="M216" s="220">
        <f>VLOOKUP(A216,'[1]981800D'!$A$8:$O$304,13,FALSE)</f>
        <v>-1.4008349627365426</v>
      </c>
    </row>
    <row r="217" spans="1:16">
      <c r="A217" s="360" t="s">
        <v>488</v>
      </c>
      <c r="B217" s="359" t="s">
        <v>245</v>
      </c>
      <c r="C217" s="248" t="str">
        <f>VLOOKUP(A217,'[1]981800D'!$A$8:$M$306,3,FALSE)</f>
        <v>BLC</v>
      </c>
      <c r="D217" s="219">
        <f>VLOOKUP(A217,'[1]981800D'!$A$8:$M$306,4,FALSE)</f>
        <v>192674.19958688357</v>
      </c>
      <c r="E217" s="375">
        <f>VLOOKUP(A217,'[1]981800D'!$A$8:$O$304,5,FALSE)</f>
        <v>1.5039542949772633</v>
      </c>
      <c r="F217" s="375">
        <f>VLOOKUP(A217,'[1]981800D'!$A$8:$O$304,6,FALSE)</f>
        <v>2.4861752171649334</v>
      </c>
      <c r="G217" s="375">
        <f>VLOOKUP(A217,'[1]981800D'!$A$8:$O$304,7,FALSE)</f>
        <v>0.14980189388037227</v>
      </c>
      <c r="H217" s="375">
        <f>VLOOKUP(A217,'[1]981800D'!$A$8:$O$304,8,FALSE)</f>
        <v>0.4316715522230305</v>
      </c>
      <c r="I217" s="375">
        <f>VLOOKUP(A217,'[1]981800D'!$A$8:$O$304,9,FALSE)</f>
        <v>9.9022079971826274E-4</v>
      </c>
      <c r="J217" s="375">
        <f>VLOOKUP(A217,'[1]981800D'!$A$8:$O$304,10,FALSE)</f>
        <v>5.8946968635925107E-2</v>
      </c>
      <c r="K217" s="375">
        <f>VLOOKUP(A217,'[1]981800D'!$A$8:$O$304,11,FALSE)</f>
        <v>4.6315401476812434</v>
      </c>
      <c r="L217" s="375">
        <f>VLOOKUP(A217,'[1]981800D'!$A$8:$O$304,12,FALSE)</f>
        <v>3.2279883935344484</v>
      </c>
      <c r="M217" s="220">
        <f>VLOOKUP(A217,'[1]981800D'!$A$8:$O$304,13,FALSE)</f>
        <v>-1.4035517541467948</v>
      </c>
    </row>
    <row r="218" spans="1:16">
      <c r="A218" s="360" t="s">
        <v>380</v>
      </c>
      <c r="B218" s="359" t="s">
        <v>140</v>
      </c>
      <c r="C218" s="248" t="str">
        <f>VLOOKUP(A218,'[1]981800D'!$A$8:$M$306,3,FALSE)</f>
        <v>BLS</v>
      </c>
      <c r="D218" s="219">
        <f>VLOOKUP(A218,'[1]981800D'!$A$8:$M$306,4,FALSE)</f>
        <v>220213.21709006929</v>
      </c>
      <c r="E218" s="375">
        <f>VLOOKUP(A218,'[1]981800D'!$A$8:$O$304,5,FALSE)</f>
        <v>1.4881993657354315</v>
      </c>
      <c r="F218" s="375">
        <f>VLOOKUP(A218,'[1]981800D'!$A$8:$O$304,6,FALSE)</f>
        <v>1.7400917395583535</v>
      </c>
      <c r="G218" s="375">
        <f>VLOOKUP(A218,'[1]981800D'!$A$8:$O$304,7,FALSE)</f>
        <v>9.8639674253138007E-2</v>
      </c>
      <c r="H218" s="375">
        <f>VLOOKUP(A218,'[1]981800D'!$A$8:$O$304,8,FALSE)</f>
        <v>0.65296099843629407</v>
      </c>
      <c r="I218" s="375">
        <f>VLOOKUP(A218,'[1]981800D'!$A$8:$O$304,9,FALSE)</f>
        <v>6.4944966469248994E-2</v>
      </c>
      <c r="J218" s="375">
        <f>VLOOKUP(A218,'[1]981800D'!$A$8:$O$304,10,FALSE)</f>
        <v>4.9110494560263625E-2</v>
      </c>
      <c r="K218" s="375">
        <f>VLOOKUP(A218,'[1]981800D'!$A$8:$O$304,11,FALSE)</f>
        <v>4.0939472390127296</v>
      </c>
      <c r="L218" s="375">
        <f>VLOOKUP(A218,'[1]981800D'!$A$8:$O$304,12,FALSE)</f>
        <v>2.6631909644193992</v>
      </c>
      <c r="M218" s="220">
        <f>VLOOKUP(A218,'[1]981800D'!$A$8:$O$304,13,FALSE)</f>
        <v>-1.4307562745933311</v>
      </c>
    </row>
    <row r="219" spans="1:16">
      <c r="A219" s="360" t="s">
        <v>329</v>
      </c>
      <c r="B219" s="359" t="s">
        <v>104</v>
      </c>
      <c r="C219" s="248" t="str">
        <f>VLOOKUP(A219,'[1]981800D'!$A$8:$M$306,3,FALSE)</f>
        <v>BL</v>
      </c>
      <c r="D219" s="219">
        <f>VLOOKUP(A219,'[1]981800D'!$A$8:$M$306,4,FALSE)</f>
        <v>46676.648960739032</v>
      </c>
      <c r="E219" s="375">
        <f>VLOOKUP(A219,'[1]981800D'!$A$8:$O$304,5,FALSE)</f>
        <v>1.8561051816910097</v>
      </c>
      <c r="F219" s="375">
        <f>VLOOKUP(A219,'[1]981800D'!$A$8:$O$304,6,FALSE)</f>
        <v>2.1886611887226297</v>
      </c>
      <c r="G219" s="375">
        <f>VLOOKUP(A219,'[1]981800D'!$A$8:$O$304,7,FALSE)</f>
        <v>0.79372514576105102</v>
      </c>
      <c r="H219" s="375">
        <f>VLOOKUP(A219,'[1]981800D'!$A$8:$O$304,8,FALSE)</f>
        <v>0.59991225988723273</v>
      </c>
      <c r="I219" s="375">
        <f>VLOOKUP(A219,'[1]981800D'!$A$8:$O$304,9,FALSE)</f>
        <v>0.18003991689867327</v>
      </c>
      <c r="J219" s="375">
        <f>VLOOKUP(A219,'[1]981800D'!$A$8:$O$304,10,FALSE)</f>
        <v>0</v>
      </c>
      <c r="K219" s="375">
        <f>VLOOKUP(A219,'[1]981800D'!$A$8:$O$304,11,FALSE)</f>
        <v>5.6184436929605965</v>
      </c>
      <c r="L219" s="375">
        <f>VLOOKUP(A219,'[1]981800D'!$A$8:$O$304,12,FALSE)</f>
        <v>4.0938620114037958</v>
      </c>
      <c r="M219" s="220">
        <f>VLOOKUP(A219,'[1]981800D'!$A$8:$O$304,13,FALSE)</f>
        <v>-1.5245816815568005</v>
      </c>
    </row>
    <row r="220" spans="1:16">
      <c r="A220" s="360" t="s">
        <v>369</v>
      </c>
      <c r="B220" s="359" t="s">
        <v>129</v>
      </c>
      <c r="C220" s="248" t="str">
        <f>VLOOKUP(A220,'[1]981800D'!$A$8:$M$306,3,FALSE)</f>
        <v>BL</v>
      </c>
      <c r="D220" s="219">
        <f>VLOOKUP(A220,'[1]981800D'!$A$8:$M$306,4,FALSE)</f>
        <v>98650.226327944576</v>
      </c>
      <c r="E220" s="375">
        <f>VLOOKUP(A220,'[1]981800D'!$A$8:$O$304,5,FALSE)</f>
        <v>2.1485441837243897</v>
      </c>
      <c r="F220" s="375">
        <f>VLOOKUP(A220,'[1]981800D'!$A$8:$O$304,6,FALSE)</f>
        <v>1.5020564626725612</v>
      </c>
      <c r="G220" s="375">
        <f>VLOOKUP(A220,'[1]981800D'!$A$8:$O$304,7,FALSE)</f>
        <v>0.16118442493117494</v>
      </c>
      <c r="H220" s="375">
        <f>VLOOKUP(A220,'[1]981800D'!$A$8:$O$304,8,FALSE)</f>
        <v>0.4938250074870863</v>
      </c>
      <c r="I220" s="375">
        <f>VLOOKUP(A220,'[1]981800D'!$A$8:$O$304,9,FALSE)</f>
        <v>3.2004589523234026E-2</v>
      </c>
      <c r="J220" s="375">
        <f>VLOOKUP(A220,'[1]981800D'!$A$8:$O$304,10,FALSE)</f>
        <v>0</v>
      </c>
      <c r="K220" s="375">
        <f>VLOOKUP(A220,'[1]981800D'!$A$8:$O$304,11,FALSE)</f>
        <v>4.3376146683384462</v>
      </c>
      <c r="L220" s="375">
        <f>VLOOKUP(A220,'[1]981800D'!$A$8:$O$304,12,FALSE)</f>
        <v>2.7989923619849146</v>
      </c>
      <c r="M220" s="220">
        <f>VLOOKUP(A220,'[1]981800D'!$A$8:$O$304,13,FALSE)</f>
        <v>-1.538622306353532</v>
      </c>
    </row>
    <row r="221" spans="1:16">
      <c r="A221" s="360" t="s">
        <v>383</v>
      </c>
      <c r="B221" s="359" t="s">
        <v>143</v>
      </c>
      <c r="C221" s="248" t="str">
        <f>VLOOKUP(A221,'[1]981800D'!$A$8:$M$306,3,FALSE)</f>
        <v>BL</v>
      </c>
      <c r="D221" s="219">
        <f>VLOOKUP(A221,'[1]981800D'!$A$8:$M$306,4,FALSE)</f>
        <v>22031.021688613477</v>
      </c>
      <c r="E221" s="375">
        <f>VLOOKUP(A221,'[1]981800D'!$A$8:$O$304,5,FALSE)</f>
        <v>1.4360582294897251</v>
      </c>
      <c r="F221" s="375">
        <f>VLOOKUP(A221,'[1]981800D'!$A$8:$O$304,6,FALSE)</f>
        <v>1.7245500702147023</v>
      </c>
      <c r="G221" s="375">
        <f>VLOOKUP(A221,'[1]981800D'!$A$8:$O$304,7,FALSE)</f>
        <v>9.0091146386816229E-2</v>
      </c>
      <c r="H221" s="375">
        <f>VLOOKUP(A221,'[1]981800D'!$A$8:$O$304,8,FALSE)</f>
        <v>0.67275276024353936</v>
      </c>
      <c r="I221" s="375">
        <f>VLOOKUP(A221,'[1]981800D'!$A$8:$O$304,9,FALSE)</f>
        <v>8.7402210719769169E-2</v>
      </c>
      <c r="J221" s="375">
        <f>VLOOKUP(A221,'[1]981800D'!$A$8:$O$304,10,FALSE)</f>
        <v>0.50191861985752162</v>
      </c>
      <c r="K221" s="375">
        <f>VLOOKUP(A221,'[1]981800D'!$A$8:$O$304,11,FALSE)</f>
        <v>4.5127730369120727</v>
      </c>
      <c r="L221" s="375">
        <f>VLOOKUP(A221,'[1]981800D'!$A$8:$O$304,12,FALSE)</f>
        <v>2.9662705127186864</v>
      </c>
      <c r="M221" s="220">
        <f>VLOOKUP(A221,'[1]981800D'!$A$8:$O$304,13,FALSE)</f>
        <v>-1.5465025241933865</v>
      </c>
    </row>
    <row r="222" spans="1:16" s="51" customFormat="1">
      <c r="A222" s="360" t="s">
        <v>464</v>
      </c>
      <c r="B222" s="359" t="s">
        <v>222</v>
      </c>
      <c r="C222" s="248" t="str">
        <f>VLOOKUP(A222,'[1]981800D'!$A$8:$M$306,3,FALSE)</f>
        <v>BL</v>
      </c>
      <c r="D222" s="219">
        <f>VLOOKUP(A222,'[1]981800D'!$A$8:$M$306,4,FALSE)</f>
        <v>67075.006928406467</v>
      </c>
      <c r="E222" s="375">
        <f>VLOOKUP(A222,'[1]981800D'!$A$8:$O$304,5,FALSE)</f>
        <v>1.6647963990400874</v>
      </c>
      <c r="F222" s="375">
        <f>VLOOKUP(A222,'[1]981800D'!$A$8:$O$304,6,FALSE)</f>
        <v>2.58213987491443</v>
      </c>
      <c r="G222" s="375">
        <f>VLOOKUP(A222,'[1]981800D'!$A$8:$O$304,7,FALSE)</f>
        <v>9.6933571798804533E-2</v>
      </c>
      <c r="H222" s="375">
        <f>VLOOKUP(A222,'[1]981800D'!$A$8:$O$304,8,FALSE)</f>
        <v>0.50421519034800177</v>
      </c>
      <c r="I222" s="375">
        <f>VLOOKUP(A222,'[1]981800D'!$A$8:$O$304,9,FALSE)</f>
        <v>3.6140286986290002E-2</v>
      </c>
      <c r="J222" s="375">
        <f>VLOOKUP(A222,'[1]981800D'!$A$8:$O$304,10,FALSE)</f>
        <v>0</v>
      </c>
      <c r="K222" s="375">
        <f>VLOOKUP(A222,'[1]981800D'!$A$8:$O$304,11,FALSE)</f>
        <v>4.8842253230876134</v>
      </c>
      <c r="L222" s="375">
        <f>VLOOKUP(A222,'[1]981800D'!$A$8:$O$304,12,FALSE)</f>
        <v>3.3044761402198453</v>
      </c>
      <c r="M222" s="220">
        <f>VLOOKUP(A222,'[1]981800D'!$A$8:$O$304,13,FALSE)</f>
        <v>-1.5797491828677677</v>
      </c>
      <c r="N222" s="124"/>
      <c r="O222" s="124"/>
      <c r="P222" s="124"/>
    </row>
    <row r="223" spans="1:16">
      <c r="A223" s="360" t="s">
        <v>474</v>
      </c>
      <c r="B223" s="359" t="s">
        <v>231</v>
      </c>
      <c r="C223" s="248" t="str">
        <f>VLOOKUP(A223,'[1]981800D'!$A$8:$M$306,3,FALSE)</f>
        <v>BL</v>
      </c>
      <c r="D223" s="219">
        <f>VLOOKUP(A223,'[1]981800D'!$A$8:$M$306,4,FALSE)</f>
        <v>44229.145496535792</v>
      </c>
      <c r="E223" s="375">
        <f>VLOOKUP(A223,'[1]981800D'!$A$8:$O$304,5,FALSE)</f>
        <v>1.5769686658580797</v>
      </c>
      <c r="F223" s="375">
        <f>VLOOKUP(A223,'[1]981800D'!$A$8:$O$304,6,FALSE)</f>
        <v>2.3043993986923921</v>
      </c>
      <c r="G223" s="375">
        <f>VLOOKUP(A223,'[1]981800D'!$A$8:$O$304,7,FALSE)</f>
        <v>0.11477544580089893</v>
      </c>
      <c r="H223" s="375">
        <f>VLOOKUP(A223,'[1]981800D'!$A$8:$O$304,8,FALSE)</f>
        <v>0.70888082634620397</v>
      </c>
      <c r="I223" s="375">
        <f>VLOOKUP(A223,'[1]981800D'!$A$8:$O$304,9,FALSE)</f>
        <v>4.8214039412744158E-2</v>
      </c>
      <c r="J223" s="375">
        <f>VLOOKUP(A223,'[1]981800D'!$A$8:$O$304,10,FALSE)</f>
        <v>0.22878175415490506</v>
      </c>
      <c r="K223" s="375">
        <f>VLOOKUP(A223,'[1]981800D'!$A$8:$O$304,11,FALSE)</f>
        <v>4.9820201302652238</v>
      </c>
      <c r="L223" s="375">
        <f>VLOOKUP(A223,'[1]981800D'!$A$8:$O$304,12,FALSE)</f>
        <v>3.3062250775668605</v>
      </c>
      <c r="M223" s="220">
        <f>VLOOKUP(A223,'[1]981800D'!$A$8:$O$304,13,FALSE)</f>
        <v>-1.6757950526983632</v>
      </c>
    </row>
    <row r="224" spans="1:16">
      <c r="A224" s="360" t="s">
        <v>540</v>
      </c>
      <c r="B224" s="359" t="s">
        <v>65</v>
      </c>
      <c r="C224" s="248" t="str">
        <f>VLOOKUP(A224,'[1]981800D'!$A$8:$M$306,3,FALSE)</f>
        <v>BL</v>
      </c>
      <c r="D224" s="219">
        <f>VLOOKUP(A224,'[1]981800D'!$A$8:$M$306,4,FALSE)</f>
        <v>35477.556581986144</v>
      </c>
      <c r="E224" s="375">
        <f>VLOOKUP(A224,'[1]981800D'!$A$8:$O$304,5,FALSE)</f>
        <v>1.8119855534989364</v>
      </c>
      <c r="F224" s="375">
        <f>VLOOKUP(A224,'[1]981800D'!$A$8:$O$304,6,FALSE)</f>
        <v>2.2862188891887669</v>
      </c>
      <c r="G224" s="375">
        <f>VLOOKUP(A224,'[1]981800D'!$A$8:$O$304,7,FALSE)</f>
        <v>2.4693075972566203E-2</v>
      </c>
      <c r="H224" s="375">
        <f>VLOOKUP(A224,'[1]981800D'!$A$8:$O$304,8,FALSE)</f>
        <v>0.75176191797103975</v>
      </c>
      <c r="I224" s="375">
        <f>VLOOKUP(A224,'[1]981800D'!$A$8:$O$304,9,FALSE)</f>
        <v>0.13225318911568984</v>
      </c>
      <c r="J224" s="375">
        <f>VLOOKUP(A224,'[1]981800D'!$A$8:$O$304,10,FALSE)</f>
        <v>0</v>
      </c>
      <c r="K224" s="375">
        <f>VLOOKUP(A224,'[1]981800D'!$A$8:$O$304,11,FALSE)</f>
        <v>5.0069126257469989</v>
      </c>
      <c r="L224" s="375">
        <f>VLOOKUP(A224,'[1]981800D'!$A$8:$O$304,12,FALSE)</f>
        <v>3.307087389991604</v>
      </c>
      <c r="M224" s="220">
        <f>VLOOKUP(A224,'[1]981800D'!$A$8:$O$304,13,FALSE)</f>
        <v>-1.6998252357553947</v>
      </c>
    </row>
    <row r="225" spans="1:13">
      <c r="A225" s="360" t="s">
        <v>387</v>
      </c>
      <c r="B225" s="359" t="s">
        <v>147</v>
      </c>
      <c r="C225" s="248" t="str">
        <f>VLOOKUP(A225,'[1]981800D'!$A$8:$M$306,3,FALSE)</f>
        <v>BL</v>
      </c>
      <c r="D225" s="219">
        <f>VLOOKUP(A225,'[1]981800D'!$A$8:$M$306,4,FALSE)</f>
        <v>39743.671285604316</v>
      </c>
      <c r="E225" s="375">
        <f>VLOOKUP(A225,'[1]981800D'!$A$8:$O$304,5,FALSE)</f>
        <v>1.8803982516599973</v>
      </c>
      <c r="F225" s="375">
        <f>VLOOKUP(A225,'[1]981800D'!$A$8:$O$304,6,FALSE)</f>
        <v>2.088801495046325</v>
      </c>
      <c r="G225" s="375">
        <f>VLOOKUP(A225,'[1]981800D'!$A$8:$O$304,7,FALSE)</f>
        <v>0.24514267768536516</v>
      </c>
      <c r="H225" s="375">
        <f>VLOOKUP(A225,'[1]981800D'!$A$8:$O$304,8,FALSE)</f>
        <v>0.67210508095852262</v>
      </c>
      <c r="I225" s="375">
        <f>VLOOKUP(A225,'[1]981800D'!$A$8:$O$304,9,FALSE)</f>
        <v>2.6804267586267645E-2</v>
      </c>
      <c r="J225" s="375">
        <f>VLOOKUP(A225,'[1]981800D'!$A$8:$O$304,10,FALSE)</f>
        <v>0.10326977521793863</v>
      </c>
      <c r="K225" s="375">
        <f>VLOOKUP(A225,'[1]981800D'!$A$8:$O$304,11,FALSE)</f>
        <v>5.0165215481544161</v>
      </c>
      <c r="L225" s="375">
        <f>VLOOKUP(A225,'[1]981800D'!$A$8:$O$304,12,FALSE)</f>
        <v>3.241603400807743</v>
      </c>
      <c r="M225" s="220">
        <f>VLOOKUP(A225,'[1]981800D'!$A$8:$O$304,13,FALSE)</f>
        <v>-1.7749181473466733</v>
      </c>
    </row>
    <row r="226" spans="1:13">
      <c r="A226" s="360" t="s">
        <v>532</v>
      </c>
      <c r="B226" s="359" t="s">
        <v>59</v>
      </c>
      <c r="C226" s="248" t="str">
        <f>VLOOKUP(A226,'[1]981800D'!$A$8:$M$306,3,FALSE)</f>
        <v>BL</v>
      </c>
      <c r="D226" s="219">
        <f>VLOOKUP(A226,'[1]981800D'!$A$8:$M$306,4,FALSE)</f>
        <v>77213.666666666672</v>
      </c>
      <c r="E226" s="375">
        <f>VLOOKUP(A226,'[1]981800D'!$A$8:$O$304,5,FALSE)</f>
        <v>1.9356774059859869</v>
      </c>
      <c r="F226" s="375">
        <f>VLOOKUP(A226,'[1]981800D'!$A$8:$O$304,6,FALSE)</f>
        <v>2.1542231729270722</v>
      </c>
      <c r="G226" s="375">
        <f>VLOOKUP(A226,'[1]981800D'!$A$8:$O$304,7,FALSE)</f>
        <v>7.3293113049935021E-2</v>
      </c>
      <c r="H226" s="375">
        <f>VLOOKUP(A226,'[1]981800D'!$A$8:$O$304,8,FALSE)</f>
        <v>0.72540430913352971</v>
      </c>
      <c r="I226" s="375">
        <f>VLOOKUP(A226,'[1]981800D'!$A$8:$O$304,9,FALSE)</f>
        <v>0.13228953423616716</v>
      </c>
      <c r="J226" s="375">
        <f>VLOOKUP(A226,'[1]981800D'!$A$8:$O$304,10,FALSE)</f>
        <v>6.7662633126260016E-2</v>
      </c>
      <c r="K226" s="375">
        <f>VLOOKUP(A226,'[1]981800D'!$A$8:$O$304,11,FALSE)</f>
        <v>5.0885501684589496</v>
      </c>
      <c r="L226" s="375">
        <f>VLOOKUP(A226,'[1]981800D'!$A$8:$O$304,12,FALSE)</f>
        <v>3.305499156021602</v>
      </c>
      <c r="M226" s="220">
        <f>VLOOKUP(A226,'[1]981800D'!$A$8:$O$304,13,FALSE)</f>
        <v>-1.7830510124373478</v>
      </c>
    </row>
    <row r="227" spans="1:13">
      <c r="A227" s="360" t="s">
        <v>420</v>
      </c>
      <c r="B227" s="359" t="s">
        <v>180</v>
      </c>
      <c r="C227" s="248" t="str">
        <f>VLOOKUP(A227,'[1]981800D'!$A$8:$M$306,3,FALSE)</f>
        <v>BL</v>
      </c>
      <c r="D227" s="219">
        <f>VLOOKUP(A227,'[1]981800D'!$A$8:$M$306,4,FALSE)</f>
        <v>17664.703618167823</v>
      </c>
      <c r="E227" s="375">
        <f>VLOOKUP(A227,'[1]981800D'!$A$8:$O$304,5,FALSE)</f>
        <v>1.4009026437640679</v>
      </c>
      <c r="F227" s="375">
        <f>VLOOKUP(A227,'[1]981800D'!$A$8:$O$304,6,FALSE)</f>
        <v>2.1497988769504648</v>
      </c>
      <c r="G227" s="375">
        <f>VLOOKUP(A227,'[1]981800D'!$A$8:$O$304,7,FALSE)</f>
        <v>0.6904389829363583</v>
      </c>
      <c r="H227" s="375">
        <f>VLOOKUP(A227,'[1]981800D'!$A$8:$O$304,8,FALSE)</f>
        <v>0.58590862409688627</v>
      </c>
      <c r="I227" s="375">
        <f>VLOOKUP(A227,'[1]981800D'!$A$8:$O$304,9,FALSE)</f>
        <v>0.17059782406428878</v>
      </c>
      <c r="J227" s="375">
        <f>VLOOKUP(A227,'[1]981800D'!$A$8:$O$304,10,FALSE)</f>
        <v>0</v>
      </c>
      <c r="K227" s="375">
        <f>VLOOKUP(A227,'[1]981800D'!$A$8:$O$304,11,FALSE)</f>
        <v>4.9976469518120652</v>
      </c>
      <c r="L227" s="375">
        <f>VLOOKUP(A227,'[1]981800D'!$A$8:$O$304,12,FALSE)</f>
        <v>3.1862391363369928</v>
      </c>
      <c r="M227" s="220">
        <f>VLOOKUP(A227,'[1]981800D'!$A$8:$O$304,13,FALSE)</f>
        <v>-1.8114078154750726</v>
      </c>
    </row>
    <row r="228" spans="1:13">
      <c r="A228" s="360" t="s">
        <v>310</v>
      </c>
      <c r="B228" s="359" t="s">
        <v>86</v>
      </c>
      <c r="C228" s="248" t="str">
        <f>VLOOKUP(A228,'[1]981800D'!$A$8:$M$306,3,FALSE)</f>
        <v>BL</v>
      </c>
      <c r="D228" s="219">
        <f>VLOOKUP(A228,'[1]981800D'!$A$8:$M$306,4,FALSE)</f>
        <v>41220.290223248652</v>
      </c>
      <c r="E228" s="375">
        <f>VLOOKUP(A228,'[1]981800D'!$A$8:$O$304,5,FALSE)</f>
        <v>1.7480808507107373</v>
      </c>
      <c r="F228" s="375">
        <f>VLOOKUP(A228,'[1]981800D'!$A$8:$O$304,6,FALSE)</f>
        <v>2.5832724472168413</v>
      </c>
      <c r="G228" s="375">
        <f>VLOOKUP(A228,'[1]981800D'!$A$8:$O$304,7,FALSE)</f>
        <v>0.25416245114380748</v>
      </c>
      <c r="H228" s="375">
        <f>VLOOKUP(A228,'[1]981800D'!$A$8:$O$304,8,FALSE)</f>
        <v>0.63149196934374463</v>
      </c>
      <c r="I228" s="375">
        <f>VLOOKUP(A228,'[1]981800D'!$A$8:$O$304,9,FALSE)</f>
        <v>9.4282693764442607E-2</v>
      </c>
      <c r="J228" s="375">
        <f>VLOOKUP(A228,'[1]981800D'!$A$8:$O$304,10,FALSE)</f>
        <v>0</v>
      </c>
      <c r="K228" s="375">
        <f>VLOOKUP(A228,'[1]981800D'!$A$8:$O$304,11,FALSE)</f>
        <v>5.3112904121795728</v>
      </c>
      <c r="L228" s="375">
        <f>VLOOKUP(A228,'[1]981800D'!$A$8:$O$304,12,FALSE)</f>
        <v>3.4417232200850578</v>
      </c>
      <c r="M228" s="220">
        <f>VLOOKUP(A228,'[1]981800D'!$A$8:$O$304,13,FALSE)</f>
        <v>-1.8695671920945149</v>
      </c>
    </row>
    <row r="229" spans="1:13">
      <c r="A229" s="360" t="s">
        <v>538</v>
      </c>
      <c r="B229" s="359" t="s">
        <v>651</v>
      </c>
      <c r="C229" s="248" t="str">
        <f>VLOOKUP(A229,'[1]981800D'!$A$8:$M$306,3,FALSE)</f>
        <v>BL</v>
      </c>
      <c r="D229" s="219">
        <f>VLOOKUP(A229,'[1]981800D'!$A$8:$M$306,4,FALSE)</f>
        <v>30391.411085450345</v>
      </c>
      <c r="E229" s="375">
        <f>VLOOKUP(A229,'[1]981800D'!$A$8:$O$304,5,FALSE)</f>
        <v>2.4420452143971332</v>
      </c>
      <c r="F229" s="375">
        <f>VLOOKUP(A229,'[1]981800D'!$A$8:$O$304,6,FALSE)</f>
        <v>1.9782862280054967</v>
      </c>
      <c r="G229" s="375">
        <f>VLOOKUP(A229,'[1]981800D'!$A$8:$O$304,7,FALSE)</f>
        <v>3.5901590647837859E-3</v>
      </c>
      <c r="H229" s="375">
        <f>VLOOKUP(A229,'[1]981800D'!$A$8:$O$304,8,FALSE)</f>
        <v>0.56461108672294891</v>
      </c>
      <c r="I229" s="375">
        <f>VLOOKUP(A229,'[1]981800D'!$A$8:$O$304,9,FALSE)</f>
        <v>8.6296091768360769E-2</v>
      </c>
      <c r="J229" s="375">
        <f>VLOOKUP(A229,'[1]981800D'!$A$8:$O$304,10,FALSE)</f>
        <v>0</v>
      </c>
      <c r="K229" s="375">
        <f>VLOOKUP(A229,'[1]981800D'!$A$8:$O$304,11,FALSE)</f>
        <v>5.0748287799587226</v>
      </c>
      <c r="L229" s="375">
        <f>VLOOKUP(A229,'[1]981800D'!$A$8:$O$304,12,FALSE)</f>
        <v>3.189512975473729</v>
      </c>
      <c r="M229" s="220">
        <f>VLOOKUP(A229,'[1]981800D'!$A$8:$O$304,13,FALSE)</f>
        <v>-1.8853158044849938</v>
      </c>
    </row>
    <row r="230" spans="1:13">
      <c r="A230" s="360" t="s">
        <v>300</v>
      </c>
      <c r="B230" s="359" t="s">
        <v>75</v>
      </c>
      <c r="C230" s="248" t="str">
        <f>VLOOKUP(A230,'[1]981800D'!$A$8:$M$306,3,FALSE)</f>
        <v>BL</v>
      </c>
      <c r="D230" s="219">
        <f>VLOOKUP(A230,'[1]981800D'!$A$8:$M$306,4,FALSE)</f>
        <v>43175.87759815243</v>
      </c>
      <c r="E230" s="375">
        <f>VLOOKUP(A230,'[1]981800D'!$A$8:$O$304,5,FALSE)</f>
        <v>1.8595212064302218</v>
      </c>
      <c r="F230" s="375">
        <f>VLOOKUP(A230,'[1]981800D'!$A$8:$O$304,6,FALSE)</f>
        <v>2.1442325008805754</v>
      </c>
      <c r="G230" s="375">
        <f>VLOOKUP(A230,'[1]981800D'!$A$8:$O$304,7,FALSE)</f>
        <v>0.16475310742275201</v>
      </c>
      <c r="H230" s="375">
        <f>VLOOKUP(A230,'[1]981800D'!$A$8:$O$304,8,FALSE)</f>
        <v>0.42993936504939367</v>
      </c>
      <c r="I230" s="375">
        <f>VLOOKUP(A230,'[1]981800D'!$A$8:$O$304,9,FALSE)</f>
        <v>7.9566419748860057E-2</v>
      </c>
      <c r="J230" s="375">
        <f>VLOOKUP(A230,'[1]981800D'!$A$8:$O$304,10,FALSE)</f>
        <v>0</v>
      </c>
      <c r="K230" s="375">
        <f>VLOOKUP(A230,'[1]981800D'!$A$8:$O$304,11,FALSE)</f>
        <v>4.6780125995318027</v>
      </c>
      <c r="L230" s="375">
        <f>VLOOKUP(A230,'[1]981800D'!$A$8:$O$304,12,FALSE)</f>
        <v>2.7715327784123742</v>
      </c>
      <c r="M230" s="220">
        <f>VLOOKUP(A230,'[1]981800D'!$A$8:$O$304,13,FALSE)</f>
        <v>-1.9064798211194285</v>
      </c>
    </row>
    <row r="231" spans="1:13">
      <c r="A231" s="360" t="s">
        <v>434</v>
      </c>
      <c r="B231" s="359" t="s">
        <v>192</v>
      </c>
      <c r="C231" s="248" t="str">
        <f>VLOOKUP(A231,'[1]981800D'!$A$8:$M$306,3,FALSE)</f>
        <v>BLS</v>
      </c>
      <c r="D231" s="219">
        <f>VLOOKUP(A231,'[1]981800D'!$A$8:$M$306,4,FALSE)</f>
        <v>41268.071593533488</v>
      </c>
      <c r="E231" s="375">
        <f>VLOOKUP(A231,'[1]981800D'!$A$8:$O$304,5,FALSE)</f>
        <v>1.452294175272083</v>
      </c>
      <c r="F231" s="375">
        <f>VLOOKUP(A231,'[1]981800D'!$A$8:$O$304,6,FALSE)</f>
        <v>2.9943102555672301</v>
      </c>
      <c r="G231" s="375">
        <f>VLOOKUP(A231,'[1]981800D'!$A$8:$O$304,7,FALSE)</f>
        <v>3.0060042839374728E-2</v>
      </c>
      <c r="H231" s="375">
        <f>VLOOKUP(A231,'[1]981800D'!$A$8:$O$304,8,FALSE)</f>
        <v>0.69439542051415637</v>
      </c>
      <c r="I231" s="375">
        <f>VLOOKUP(A231,'[1]981800D'!$A$8:$O$304,9,FALSE)</f>
        <v>0</v>
      </c>
      <c r="J231" s="375">
        <f>VLOOKUP(A231,'[1]981800D'!$A$8:$O$304,10,FALSE)</f>
        <v>0.20296708027695892</v>
      </c>
      <c r="K231" s="375">
        <f>VLOOKUP(A231,'[1]981800D'!$A$8:$O$304,11,FALSE)</f>
        <v>5.3740269744698024</v>
      </c>
      <c r="L231" s="375">
        <f>VLOOKUP(A231,'[1]981800D'!$A$8:$O$304,12,FALSE)</f>
        <v>3.4411891449333551</v>
      </c>
      <c r="M231" s="220">
        <f>VLOOKUP(A231,'[1]981800D'!$A$8:$O$304,13,FALSE)</f>
        <v>-1.9328378295364477</v>
      </c>
    </row>
    <row r="232" spans="1:13">
      <c r="A232" s="360" t="s">
        <v>395</v>
      </c>
      <c r="B232" s="359" t="s">
        <v>155</v>
      </c>
      <c r="C232" s="248" t="str">
        <f>VLOOKUP(A232,'[1]981800D'!$A$8:$M$306,3,FALSE)</f>
        <v>BL</v>
      </c>
      <c r="D232" s="219">
        <f>VLOOKUP(A232,'[1]981800D'!$A$8:$M$306,4,FALSE)</f>
        <v>86927.977675134724</v>
      </c>
      <c r="E232" s="375">
        <f>VLOOKUP(A232,'[1]981800D'!$A$8:$O$304,5,FALSE)</f>
        <v>1.6661461033505431</v>
      </c>
      <c r="F232" s="375">
        <f>VLOOKUP(A232,'[1]981800D'!$A$8:$O$304,6,FALSE)</f>
        <v>3.0073121308100577</v>
      </c>
      <c r="G232" s="375">
        <f>VLOOKUP(A232,'[1]981800D'!$A$8:$O$304,7,FALSE)</f>
        <v>0.1497706201542944</v>
      </c>
      <c r="H232" s="375">
        <f>VLOOKUP(A232,'[1]981800D'!$A$8:$O$304,8,FALSE)</f>
        <v>0.63795927624581561</v>
      </c>
      <c r="I232" s="375">
        <f>VLOOKUP(A232,'[1]981800D'!$A$8:$O$304,9,FALSE)</f>
        <v>3.5906619635325446E-2</v>
      </c>
      <c r="J232" s="375">
        <f>VLOOKUP(A232,'[1]981800D'!$A$8:$O$304,10,FALSE)</f>
        <v>0</v>
      </c>
      <c r="K232" s="375">
        <f>VLOOKUP(A232,'[1]981800D'!$A$8:$O$304,11,FALSE)</f>
        <v>5.4970947501960365</v>
      </c>
      <c r="L232" s="375">
        <f>VLOOKUP(A232,'[1]981800D'!$A$8:$O$304,12,FALSE)</f>
        <v>3.5443015958730864</v>
      </c>
      <c r="M232" s="220">
        <f>VLOOKUP(A232,'[1]981800D'!$A$8:$O$304,13,FALSE)</f>
        <v>-1.9527931543229498</v>
      </c>
    </row>
    <row r="233" spans="1:13">
      <c r="A233" s="360" t="s">
        <v>533</v>
      </c>
      <c r="B233" s="359" t="s">
        <v>60</v>
      </c>
      <c r="C233" s="248" t="str">
        <f>VLOOKUP(A233,'[1]981800D'!$A$8:$M$306,3,FALSE)</f>
        <v>BL</v>
      </c>
      <c r="D233" s="219">
        <f>VLOOKUP(A233,'[1]981800D'!$A$8:$M$306,4,FALSE)</f>
        <v>38355.92917628945</v>
      </c>
      <c r="E233" s="375">
        <f>VLOOKUP(A233,'[1]981800D'!$A$8:$O$304,5,FALSE)</f>
        <v>1.6276797705266695</v>
      </c>
      <c r="F233" s="375">
        <f>VLOOKUP(A233,'[1]981800D'!$A$8:$O$304,6,FALSE)</f>
        <v>2.7444291472170077</v>
      </c>
      <c r="G233" s="375">
        <f>VLOOKUP(A233,'[1]981800D'!$A$8:$O$304,7,FALSE)</f>
        <v>0.11428324366366069</v>
      </c>
      <c r="H233" s="375">
        <f>VLOOKUP(A233,'[1]981800D'!$A$8:$O$304,8,FALSE)</f>
        <v>0.60093729592786271</v>
      </c>
      <c r="I233" s="375">
        <f>VLOOKUP(A233,'[1]981800D'!$A$8:$O$304,9,FALSE)</f>
        <v>2.0718830623226173E-2</v>
      </c>
      <c r="J233" s="375">
        <f>VLOOKUP(A233,'[1]981800D'!$A$8:$O$304,10,FALSE)</f>
        <v>0</v>
      </c>
      <c r="K233" s="375">
        <f>VLOOKUP(A233,'[1]981800D'!$A$8:$O$304,11,FALSE)</f>
        <v>5.1080482879584261</v>
      </c>
      <c r="L233" s="375">
        <f>VLOOKUP(A233,'[1]981800D'!$A$8:$O$304,12,FALSE)</f>
        <v>3.1542202887054107</v>
      </c>
      <c r="M233" s="220">
        <f>VLOOKUP(A233,'[1]981800D'!$A$8:$O$304,13,FALSE)</f>
        <v>-1.9538279992530156</v>
      </c>
    </row>
    <row r="234" spans="1:13">
      <c r="A234" s="360" t="s">
        <v>357</v>
      </c>
      <c r="B234" s="359" t="s">
        <v>118</v>
      </c>
      <c r="C234" s="248" t="str">
        <f>VLOOKUP(A234,'[1]981800D'!$A$8:$M$306,3,FALSE)</f>
        <v>BL</v>
      </c>
      <c r="D234" s="219">
        <f>VLOOKUP(A234,'[1]981800D'!$A$8:$M$306,4,FALSE)</f>
        <v>32090.837567359507</v>
      </c>
      <c r="E234" s="375">
        <f>VLOOKUP(A234,'[1]981800D'!$A$8:$O$304,5,FALSE)</f>
        <v>1.6870765646536756</v>
      </c>
      <c r="F234" s="375">
        <f>VLOOKUP(A234,'[1]981800D'!$A$8:$O$304,6,FALSE)</f>
        <v>2.4214447453075252</v>
      </c>
      <c r="G234" s="375">
        <f>VLOOKUP(A234,'[1]981800D'!$A$8:$O$304,7,FALSE)</f>
        <v>0.46910835432079617</v>
      </c>
      <c r="H234" s="375">
        <f>VLOOKUP(A234,'[1]981800D'!$A$8:$O$304,8,FALSE)</f>
        <v>0.89133890768540569</v>
      </c>
      <c r="I234" s="375">
        <f>VLOOKUP(A234,'[1]981800D'!$A$8:$O$304,9,FALSE)</f>
        <v>0.11261033596940632</v>
      </c>
      <c r="J234" s="375">
        <f>VLOOKUP(A234,'[1]981800D'!$A$8:$O$304,10,FALSE)</f>
        <v>0</v>
      </c>
      <c r="K234" s="375">
        <f>VLOOKUP(A234,'[1]981800D'!$A$8:$O$304,11,FALSE)</f>
        <v>5.5815789079368097</v>
      </c>
      <c r="L234" s="375">
        <f>VLOOKUP(A234,'[1]981800D'!$A$8:$O$304,12,FALSE)</f>
        <v>3.5963314998479827</v>
      </c>
      <c r="M234" s="220">
        <f>VLOOKUP(A234,'[1]981800D'!$A$8:$O$304,13,FALSE)</f>
        <v>-1.9852474080888267</v>
      </c>
    </row>
    <row r="235" spans="1:13">
      <c r="A235" s="360" t="s">
        <v>535</v>
      </c>
      <c r="B235" s="359" t="s">
        <v>62</v>
      </c>
      <c r="C235" s="248" t="str">
        <f>VLOOKUP(A235,'[1]981800D'!$A$8:$M$306,3,FALSE)</f>
        <v>BL</v>
      </c>
      <c r="D235" s="219">
        <f>VLOOKUP(A235,'[1]981800D'!$A$8:$M$306,4,FALSE)</f>
        <v>23035.736720554272</v>
      </c>
      <c r="E235" s="375">
        <f>VLOOKUP(A235,'[1]981800D'!$A$8:$O$304,5,FALSE)</f>
        <v>2.9406496011719514</v>
      </c>
      <c r="F235" s="375">
        <f>VLOOKUP(A235,'[1]981800D'!$A$8:$O$304,6,FALSE)</f>
        <v>1.979086692691765</v>
      </c>
      <c r="G235" s="375">
        <f>VLOOKUP(A235,'[1]981800D'!$A$8:$O$304,7,FALSE)</f>
        <v>3.2377952962732673E-2</v>
      </c>
      <c r="H235" s="375">
        <f>VLOOKUP(A235,'[1]981800D'!$A$8:$O$304,8,FALSE)</f>
        <v>0.4795063010137679</v>
      </c>
      <c r="I235" s="375">
        <f>VLOOKUP(A235,'[1]981800D'!$A$8:$O$304,9,FALSE)</f>
        <v>5.0041377620514124E-2</v>
      </c>
      <c r="J235" s="375">
        <f>VLOOKUP(A235,'[1]981800D'!$A$8:$O$304,10,FALSE)</f>
        <v>0</v>
      </c>
      <c r="K235" s="375">
        <f>VLOOKUP(A235,'[1]981800D'!$A$8:$O$304,11,FALSE)</f>
        <v>5.4816619254607319</v>
      </c>
      <c r="L235" s="375">
        <f>VLOOKUP(A235,'[1]981800D'!$A$8:$O$304,12,FALSE)</f>
        <v>3.4717569908949582</v>
      </c>
      <c r="M235" s="220">
        <f>VLOOKUP(A235,'[1]981800D'!$A$8:$O$304,13,FALSE)</f>
        <v>-2.0099049345657733</v>
      </c>
    </row>
    <row r="236" spans="1:13">
      <c r="A236" s="360" t="s">
        <v>501</v>
      </c>
      <c r="B236" s="359" t="s">
        <v>38</v>
      </c>
      <c r="C236" s="248" t="str">
        <f>VLOOKUP(A236,'[1]981800D'!$A$8:$M$306,3,FALSE)</f>
        <v>BL</v>
      </c>
      <c r="D236" s="219">
        <f>VLOOKUP(A236,'[1]981800D'!$A$8:$M$306,4,FALSE)</f>
        <v>17106.854503464205</v>
      </c>
      <c r="E236" s="375">
        <f>VLOOKUP(A236,'[1]981800D'!$A$8:$O$304,5,FALSE)</f>
        <v>1.3728666480003153</v>
      </c>
      <c r="F236" s="375">
        <f>VLOOKUP(A236,'[1]981800D'!$A$8:$O$304,6,FALSE)</f>
        <v>2.8466875655099826</v>
      </c>
      <c r="G236" s="375">
        <f>VLOOKUP(A236,'[1]981800D'!$A$8:$O$304,7,FALSE)</f>
        <v>4.0105561186661531E-2</v>
      </c>
      <c r="H236" s="375">
        <f>VLOOKUP(A236,'[1]981800D'!$A$8:$O$304,8,FALSE)</f>
        <v>0.75973651587251856</v>
      </c>
      <c r="I236" s="375">
        <f>VLOOKUP(A236,'[1]981800D'!$A$8:$O$304,9,FALSE)</f>
        <v>0.20407959857804525</v>
      </c>
      <c r="J236" s="375">
        <f>VLOOKUP(A236,'[1]981800D'!$A$8:$O$304,10,FALSE)</f>
        <v>0</v>
      </c>
      <c r="K236" s="375">
        <f>VLOOKUP(A236,'[1]981800D'!$A$8:$O$304,11,FALSE)</f>
        <v>5.2234758891475233</v>
      </c>
      <c r="L236" s="375">
        <f>VLOOKUP(A236,'[1]981800D'!$A$8:$O$304,12,FALSE)</f>
        <v>3.1971692977761843</v>
      </c>
      <c r="M236" s="220">
        <f>VLOOKUP(A236,'[1]981800D'!$A$8:$O$304,13,FALSE)</f>
        <v>-2.0263065913713385</v>
      </c>
    </row>
    <row r="237" spans="1:13">
      <c r="A237" s="360" t="s">
        <v>446</v>
      </c>
      <c r="B237" s="359" t="s">
        <v>204</v>
      </c>
      <c r="C237" s="248" t="str">
        <f>VLOOKUP(A237,'[1]981800D'!$A$8:$M$306,3,FALSE)</f>
        <v>BL</v>
      </c>
      <c r="D237" s="219">
        <f>VLOOKUP(A237,'[1]981800D'!$A$8:$M$306,4,FALSE)</f>
        <v>19243.692744642394</v>
      </c>
      <c r="E237" s="375">
        <f>VLOOKUP(A237,'[1]981800D'!$A$8:$O$304,5,FALSE)</f>
        <v>1.9848160385243037</v>
      </c>
      <c r="F237" s="375">
        <f>VLOOKUP(A237,'[1]981800D'!$A$8:$O$304,6,FALSE)</f>
        <v>2.2754821842700195</v>
      </c>
      <c r="G237" s="375">
        <f>VLOOKUP(A237,'[1]981800D'!$A$8:$O$304,7,FALSE)</f>
        <v>1.4060710882807652E-2</v>
      </c>
      <c r="H237" s="375">
        <f>VLOOKUP(A237,'[1]981800D'!$A$8:$O$304,8,FALSE)</f>
        <v>0.67803681606965227</v>
      </c>
      <c r="I237" s="375">
        <f>VLOOKUP(A237,'[1]981800D'!$A$8:$O$304,9,FALSE)</f>
        <v>7.6251996925513585E-2</v>
      </c>
      <c r="J237" s="375">
        <f>VLOOKUP(A237,'[1]981800D'!$A$8:$O$304,10,FALSE)</f>
        <v>0</v>
      </c>
      <c r="K237" s="375">
        <f>VLOOKUP(A237,'[1]981800D'!$A$8:$O$304,11,FALSE)</f>
        <v>5.0286477466722959</v>
      </c>
      <c r="L237" s="375">
        <f>VLOOKUP(A237,'[1]981800D'!$A$8:$O$304,12,FALSE)</f>
        <v>2.990549722636898</v>
      </c>
      <c r="M237" s="220">
        <f>VLOOKUP(A237,'[1]981800D'!$A$8:$O$304,13,FALSE)</f>
        <v>-2.0380980240353979</v>
      </c>
    </row>
    <row r="238" spans="1:13">
      <c r="A238" s="360" t="s">
        <v>449</v>
      </c>
      <c r="B238" s="359" t="s">
        <v>207</v>
      </c>
      <c r="C238" s="248" t="str">
        <f>VLOOKUP(A238,'[1]981800D'!$A$8:$M$306,3,FALSE)</f>
        <v>BL</v>
      </c>
      <c r="D238" s="219">
        <f>VLOOKUP(A238,'[1]981800D'!$A$8:$M$306,4,FALSE)</f>
        <v>29071.02452878905</v>
      </c>
      <c r="E238" s="375">
        <f>VLOOKUP(A238,'[1]981800D'!$A$8:$O$304,5,FALSE)</f>
        <v>1.773797478273738</v>
      </c>
      <c r="F238" s="375">
        <f>VLOOKUP(A238,'[1]981800D'!$A$8:$O$304,6,FALSE)</f>
        <v>2.5808481543435056</v>
      </c>
      <c r="G238" s="375">
        <f>VLOOKUP(A238,'[1]981800D'!$A$8:$O$304,7,FALSE)</f>
        <v>2.0961421548681251E-2</v>
      </c>
      <c r="H238" s="375">
        <f>VLOOKUP(A238,'[1]981800D'!$A$8:$O$304,8,FALSE)</f>
        <v>0.70338881723105773</v>
      </c>
      <c r="I238" s="375">
        <f>VLOOKUP(A238,'[1]981800D'!$A$8:$O$304,9,FALSE)</f>
        <v>1.2047047040023545E-2</v>
      </c>
      <c r="J238" s="375">
        <f>VLOOKUP(A238,'[1]981800D'!$A$8:$O$304,10,FALSE)</f>
        <v>0</v>
      </c>
      <c r="K238" s="375">
        <f>VLOOKUP(A238,'[1]981800D'!$A$8:$O$304,11,FALSE)</f>
        <v>5.0910429184370063</v>
      </c>
      <c r="L238" s="375">
        <f>VLOOKUP(A238,'[1]981800D'!$A$8:$O$304,12,FALSE)</f>
        <v>3.0391993894987888</v>
      </c>
      <c r="M238" s="220">
        <f>VLOOKUP(A238,'[1]981800D'!$A$8:$O$304,13,FALSE)</f>
        <v>-2.0518435289382171</v>
      </c>
    </row>
    <row r="239" spans="1:13">
      <c r="A239" s="360" t="s">
        <v>479</v>
      </c>
      <c r="B239" s="359" t="s">
        <v>236</v>
      </c>
      <c r="C239" s="248" t="str">
        <f>VLOOKUP(A239,'[1]981800D'!$A$8:$M$306,3,FALSE)</f>
        <v>BL</v>
      </c>
      <c r="D239" s="219">
        <f>VLOOKUP(A239,'[1]981800D'!$A$8:$M$306,4,FALSE)</f>
        <v>11276.45365349858</v>
      </c>
      <c r="E239" s="375">
        <f>VLOOKUP(A239,'[1]981800D'!$A$8:$O$304,5,FALSE)</f>
        <v>2.7989260604292672</v>
      </c>
      <c r="F239" s="375">
        <f>VLOOKUP(A239,'[1]981800D'!$A$8:$O$304,6,FALSE)</f>
        <v>2.084123317680513</v>
      </c>
      <c r="G239" s="375">
        <f>VLOOKUP(A239,'[1]981800D'!$A$8:$O$304,7,FALSE)</f>
        <v>0</v>
      </c>
      <c r="H239" s="375">
        <f>VLOOKUP(A239,'[1]981800D'!$A$8:$O$304,8,FALSE)</f>
        <v>0.72715062553873078</v>
      </c>
      <c r="I239" s="375">
        <f>VLOOKUP(A239,'[1]981800D'!$A$8:$O$304,9,FALSE)</f>
        <v>0</v>
      </c>
      <c r="J239" s="375">
        <f>VLOOKUP(A239,'[1]981800D'!$A$8:$O$304,10,FALSE)</f>
        <v>0</v>
      </c>
      <c r="K239" s="375">
        <f>VLOOKUP(A239,'[1]981800D'!$A$8:$O$304,11,FALSE)</f>
        <v>5.6102000036485107</v>
      </c>
      <c r="L239" s="375">
        <f>VLOOKUP(A239,'[1]981800D'!$A$8:$O$304,12,FALSE)</f>
        <v>3.5560878652269139</v>
      </c>
      <c r="M239" s="220">
        <f>VLOOKUP(A239,'[1]981800D'!$A$8:$O$304,13,FALSE)</f>
        <v>-2.0541121384215972</v>
      </c>
    </row>
    <row r="240" spans="1:13">
      <c r="A240" s="360" t="s">
        <v>382</v>
      </c>
      <c r="B240" s="359" t="s">
        <v>142</v>
      </c>
      <c r="C240" s="248" t="str">
        <f>VLOOKUP(A240,'[1]981800D'!$A$8:$M$306,3,FALSE)</f>
        <v>BL</v>
      </c>
      <c r="D240" s="219">
        <f>VLOOKUP(A240,'[1]981800D'!$A$8:$M$306,4,FALSE)</f>
        <v>41527.116243264049</v>
      </c>
      <c r="E240" s="375">
        <f>VLOOKUP(A240,'[1]981800D'!$A$8:$O$304,5,FALSE)</f>
        <v>1.6820265002468129</v>
      </c>
      <c r="F240" s="375">
        <f>VLOOKUP(A240,'[1]981800D'!$A$8:$O$304,6,FALSE)</f>
        <v>2.38835004624449</v>
      </c>
      <c r="G240" s="375">
        <f>VLOOKUP(A240,'[1]981800D'!$A$8:$O$304,7,FALSE)</f>
        <v>0</v>
      </c>
      <c r="H240" s="375">
        <f>VLOOKUP(A240,'[1]981800D'!$A$8:$O$304,8,FALSE)</f>
        <v>0.57434115740865421</v>
      </c>
      <c r="I240" s="375">
        <f>VLOOKUP(A240,'[1]981800D'!$A$8:$O$304,9,FALSE)</f>
        <v>1.5756933281061574E-2</v>
      </c>
      <c r="J240" s="375">
        <f>VLOOKUP(A240,'[1]981800D'!$A$8:$O$304,10,FALSE)</f>
        <v>0</v>
      </c>
      <c r="K240" s="375">
        <f>VLOOKUP(A240,'[1]981800D'!$A$8:$O$304,11,FALSE)</f>
        <v>4.6604746371810188</v>
      </c>
      <c r="L240" s="375">
        <f>VLOOKUP(A240,'[1]981800D'!$A$8:$O$304,12,FALSE)</f>
        <v>2.6048644785814195</v>
      </c>
      <c r="M240" s="220">
        <f>VLOOKUP(A240,'[1]981800D'!$A$8:$O$304,13,FALSE)</f>
        <v>-2.0556101585995994</v>
      </c>
    </row>
    <row r="241" spans="1:13">
      <c r="A241" s="360" t="s">
        <v>515</v>
      </c>
      <c r="B241" s="359" t="s">
        <v>44</v>
      </c>
      <c r="C241" s="248" t="str">
        <f>VLOOKUP(A241,'[1]981800D'!$A$8:$M$306,3,FALSE)</f>
        <v>BL</v>
      </c>
      <c r="D241" s="219">
        <f>VLOOKUP(A241,'[1]981800D'!$A$8:$M$306,4,FALSE)</f>
        <v>41887.367975365669</v>
      </c>
      <c r="E241" s="375">
        <f>VLOOKUP(A241,'[1]981800D'!$A$8:$O$304,5,FALSE)</f>
        <v>1.4092790464828595</v>
      </c>
      <c r="F241" s="375">
        <f>VLOOKUP(A241,'[1]981800D'!$A$8:$O$304,6,FALSE)</f>
        <v>2.4470016846195795</v>
      </c>
      <c r="G241" s="375">
        <f>VLOOKUP(A241,'[1]981800D'!$A$8:$O$304,7,FALSE)</f>
        <v>7.7021072364760718E-2</v>
      </c>
      <c r="H241" s="375">
        <f>VLOOKUP(A241,'[1]981800D'!$A$8:$O$304,8,FALSE)</f>
        <v>0.8550204475980171</v>
      </c>
      <c r="I241" s="375">
        <f>VLOOKUP(A241,'[1]981800D'!$A$8:$O$304,9,FALSE)</f>
        <v>0.10924009364090521</v>
      </c>
      <c r="J241" s="375">
        <f>VLOOKUP(A241,'[1]981800D'!$A$8:$O$304,10,FALSE)</f>
        <v>0.45330348784785968</v>
      </c>
      <c r="K241" s="375">
        <f>VLOOKUP(A241,'[1]981800D'!$A$8:$O$304,11,FALSE)</f>
        <v>5.350865832553982</v>
      </c>
      <c r="L241" s="375">
        <f>VLOOKUP(A241,'[1]981800D'!$A$8:$O$304,12,FALSE)</f>
        <v>3.2504873564763863</v>
      </c>
      <c r="M241" s="220">
        <f>VLOOKUP(A241,'[1]981800D'!$A$8:$O$304,13,FALSE)</f>
        <v>-2.1003784760775956</v>
      </c>
    </row>
    <row r="242" spans="1:13">
      <c r="A242" s="360" t="s">
        <v>437</v>
      </c>
      <c r="B242" s="359" t="s">
        <v>195</v>
      </c>
      <c r="C242" s="248" t="str">
        <f>VLOOKUP(A242,'[1]981800D'!$A$8:$M$306,3,FALSE)</f>
        <v>BL</v>
      </c>
      <c r="D242" s="219">
        <f>VLOOKUP(A242,'[1]981800D'!$A$8:$M$306,4,FALSE)</f>
        <v>15625.761354888376</v>
      </c>
      <c r="E242" s="375">
        <f>VLOOKUP(A242,'[1]981800D'!$A$8:$O$304,5,FALSE)</f>
        <v>1.5010410992013741</v>
      </c>
      <c r="F242" s="375">
        <f>VLOOKUP(A242,'[1]981800D'!$A$8:$O$304,6,FALSE)</f>
        <v>2.6597846374377125</v>
      </c>
      <c r="G242" s="375">
        <f>VLOOKUP(A242,'[1]981800D'!$A$8:$O$304,7,FALSE)</f>
        <v>0.18409534963876001</v>
      </c>
      <c r="H242" s="375">
        <f>VLOOKUP(A242,'[1]981800D'!$A$8:$O$304,8,FALSE)</f>
        <v>0.9378139101948858</v>
      </c>
      <c r="I242" s="375">
        <f>VLOOKUP(A242,'[1]981800D'!$A$8:$O$304,9,FALSE)</f>
        <v>0.34271162078926137</v>
      </c>
      <c r="J242" s="375">
        <f>VLOOKUP(A242,'[1]981800D'!$A$8:$O$304,10,FALSE)</f>
        <v>0</v>
      </c>
      <c r="K242" s="375">
        <f>VLOOKUP(A242,'[1]981800D'!$A$8:$O$304,11,FALSE)</f>
        <v>5.6254466172619946</v>
      </c>
      <c r="L242" s="375">
        <f>VLOOKUP(A242,'[1]981800D'!$A$8:$O$304,12,FALSE)</f>
        <v>3.4783284324892509</v>
      </c>
      <c r="M242" s="220">
        <f>VLOOKUP(A242,'[1]981800D'!$A$8:$O$304,13,FALSE)</f>
        <v>-2.1471181847727436</v>
      </c>
    </row>
    <row r="243" spans="1:13">
      <c r="A243" s="360" t="s">
        <v>565</v>
      </c>
      <c r="B243" s="359" t="s">
        <v>270</v>
      </c>
      <c r="C243" s="248" t="str">
        <f>VLOOKUP(A243,'[1]981800D'!$A$8:$M$306,3,FALSE)</f>
        <v>BL</v>
      </c>
      <c r="D243" s="219">
        <f>VLOOKUP(A243,'[1]981800D'!$A$8:$M$306,4,FALSE)</f>
        <v>6830.2602633617353</v>
      </c>
      <c r="E243" s="375">
        <f>VLOOKUP(A243,'[1]981800D'!$A$8:$O$304,5,FALSE)</f>
        <v>1.7954059621681708</v>
      </c>
      <c r="F243" s="375">
        <f>VLOOKUP(A243,'[1]981800D'!$A$8:$O$304,6,FALSE)</f>
        <v>3.0679885087843246</v>
      </c>
      <c r="G243" s="375">
        <f>VLOOKUP(A243,'[1]981800D'!$A$8:$O$304,7,FALSE)</f>
        <v>8.9128375278100164E-2</v>
      </c>
      <c r="H243" s="375">
        <f>VLOOKUP(A243,'[1]981800D'!$A$8:$O$304,8,FALSE)</f>
        <v>1.1255717251711466</v>
      </c>
      <c r="I243" s="375">
        <f>VLOOKUP(A243,'[1]981800D'!$A$8:$O$304,9,FALSE)</f>
        <v>3.69004972404888E-2</v>
      </c>
      <c r="J243" s="375">
        <f>VLOOKUP(A243,'[1]981800D'!$A$8:$O$304,10,FALSE)</f>
        <v>0</v>
      </c>
      <c r="K243" s="375">
        <f>VLOOKUP(A243,'[1]981800D'!$A$8:$O$304,11,FALSE)</f>
        <v>6.114995068642231</v>
      </c>
      <c r="L243" s="375">
        <f>VLOOKUP(A243,'[1]981800D'!$A$8:$O$304,12,FALSE)</f>
        <v>3.9569399931910962</v>
      </c>
      <c r="M243" s="220">
        <f>VLOOKUP(A243,'[1]981800D'!$A$8:$O$304,13,FALSE)</f>
        <v>-2.1580550754511343</v>
      </c>
    </row>
    <row r="244" spans="1:13">
      <c r="A244" s="360" t="s">
        <v>296</v>
      </c>
      <c r="B244" s="359" t="s">
        <v>80</v>
      </c>
      <c r="C244" s="248" t="str">
        <f>VLOOKUP(A244,'[1]981800D'!$A$8:$M$306,3,FALSE)</f>
        <v>BL</v>
      </c>
      <c r="D244" s="219">
        <f>VLOOKUP(A244,'[1]981800D'!$A$8:$M$306,4,FALSE)</f>
        <v>23912.666666666668</v>
      </c>
      <c r="E244" s="375">
        <f>VLOOKUP(A244,'[1]981800D'!$A$8:$O$304,5,FALSE)</f>
        <v>2.1369528004683707</v>
      </c>
      <c r="F244" s="375">
        <f>VLOOKUP(A244,'[1]981800D'!$A$8:$O$304,6,FALSE)</f>
        <v>2.057973737767989</v>
      </c>
      <c r="G244" s="375">
        <f>VLOOKUP(A244,'[1]981800D'!$A$8:$O$304,7,FALSE)</f>
        <v>0.10990325908165825</v>
      </c>
      <c r="H244" s="375">
        <f>VLOOKUP(A244,'[1]981800D'!$A$8:$O$304,8,FALSE)</f>
        <v>0.53361921026513148</v>
      </c>
      <c r="I244" s="375">
        <f>VLOOKUP(A244,'[1]981800D'!$A$8:$O$304,9,FALSE)</f>
        <v>1.729585435891717E-2</v>
      </c>
      <c r="J244" s="375">
        <f>VLOOKUP(A244,'[1]981800D'!$A$8:$O$304,10,FALSE)</f>
        <v>0</v>
      </c>
      <c r="K244" s="375">
        <f>VLOOKUP(A244,'[1]981800D'!$A$8:$O$304,11,FALSE)</f>
        <v>4.8557448619420667</v>
      </c>
      <c r="L244" s="375">
        <f>VLOOKUP(A244,'[1]981800D'!$A$8:$O$304,12,FALSE)</f>
        <v>2.6712181828319714</v>
      </c>
      <c r="M244" s="220">
        <f>VLOOKUP(A244,'[1]981800D'!$A$8:$O$304,13,FALSE)</f>
        <v>-2.1845266791100952</v>
      </c>
    </row>
    <row r="245" spans="1:13">
      <c r="A245" s="360" t="s">
        <v>368</v>
      </c>
      <c r="B245" s="359" t="s">
        <v>631</v>
      </c>
      <c r="C245" s="248" t="str">
        <f>VLOOKUP(A245,'[1]981800D'!$A$8:$M$306,3,FALSE)</f>
        <v>BL</v>
      </c>
      <c r="D245" s="219">
        <f>VLOOKUP(A245,'[1]981800D'!$A$8:$M$306,4,FALSE)</f>
        <v>28638.52130131681</v>
      </c>
      <c r="E245" s="375">
        <f>VLOOKUP(A245,'[1]981800D'!$A$8:$O$304,5,FALSE)</f>
        <v>2.2513575097550653</v>
      </c>
      <c r="F245" s="375">
        <f>VLOOKUP(A245,'[1]981800D'!$A$8:$O$304,6,FALSE)</f>
        <v>2.4730868348549619</v>
      </c>
      <c r="G245" s="375">
        <f>VLOOKUP(A245,'[1]981800D'!$A$8:$O$304,7,FALSE)</f>
        <v>0.1237539453490233</v>
      </c>
      <c r="H245" s="375">
        <f>VLOOKUP(A245,'[1]981800D'!$A$8:$O$304,8,FALSE)</f>
        <v>0.50041121834530811</v>
      </c>
      <c r="I245" s="375">
        <f>VLOOKUP(A245,'[1]981800D'!$A$8:$O$304,9,FALSE)</f>
        <v>0</v>
      </c>
      <c r="J245" s="375">
        <f>VLOOKUP(A245,'[1]981800D'!$A$8:$O$304,10,FALSE)</f>
        <v>0</v>
      </c>
      <c r="K245" s="375">
        <f>VLOOKUP(A245,'[1]981800D'!$A$8:$O$304,11,FALSE)</f>
        <v>5.3486095083043592</v>
      </c>
      <c r="L245" s="375">
        <f>VLOOKUP(A245,'[1]981800D'!$A$8:$O$304,12,FALSE)</f>
        <v>3.1295037567417645</v>
      </c>
      <c r="M245" s="220">
        <f>VLOOKUP(A245,'[1]981800D'!$A$8:$O$304,13,FALSE)</f>
        <v>-2.2191057515625947</v>
      </c>
    </row>
    <row r="246" spans="1:13">
      <c r="A246" s="360" t="s">
        <v>359</v>
      </c>
      <c r="B246" s="359" t="s">
        <v>120</v>
      </c>
      <c r="C246" s="248" t="str">
        <f>VLOOKUP(A246,'[1]981800D'!$A$8:$M$306,3,FALSE)</f>
        <v>BL</v>
      </c>
      <c r="D246" s="219">
        <f>VLOOKUP(A246,'[1]981800D'!$A$8:$M$306,4,FALSE)</f>
        <v>35913.544264819087</v>
      </c>
      <c r="E246" s="375">
        <f>VLOOKUP(A246,'[1]981800D'!$A$8:$O$304,5,FALSE)</f>
        <v>2.0841944249254927</v>
      </c>
      <c r="F246" s="375">
        <f>VLOOKUP(A246,'[1]981800D'!$A$8:$O$304,6,FALSE)</f>
        <v>2.3785950184830265</v>
      </c>
      <c r="G246" s="375">
        <f>VLOOKUP(A246,'[1]981800D'!$A$8:$O$304,7,FALSE)</f>
        <v>0.29636267557486867</v>
      </c>
      <c r="H246" s="375">
        <f>VLOOKUP(A246,'[1]981800D'!$A$8:$O$304,8,FALSE)</f>
        <v>0.71182611810469953</v>
      </c>
      <c r="I246" s="375">
        <f>VLOOKUP(A246,'[1]981800D'!$A$8:$O$304,9,FALSE)</f>
        <v>3.9863503900532254E-2</v>
      </c>
      <c r="J246" s="375">
        <f>VLOOKUP(A246,'[1]981800D'!$A$8:$O$304,10,FALSE)</f>
        <v>0</v>
      </c>
      <c r="K246" s="375">
        <f>VLOOKUP(A246,'[1]981800D'!$A$8:$O$304,11,FALSE)</f>
        <v>5.5108417409886199</v>
      </c>
      <c r="L246" s="375">
        <f>VLOOKUP(A246,'[1]981800D'!$A$8:$O$304,12,FALSE)</f>
        <v>3.1738089997332151</v>
      </c>
      <c r="M246" s="220">
        <f>VLOOKUP(A246,'[1]981800D'!$A$8:$O$304,13,FALSE)</f>
        <v>-2.3370327412554048</v>
      </c>
    </row>
    <row r="247" spans="1:13">
      <c r="A247" s="360" t="s">
        <v>498</v>
      </c>
      <c r="B247" s="359" t="s">
        <v>35</v>
      </c>
      <c r="C247" s="248" t="str">
        <f>VLOOKUP(A247,'[1]981800D'!$A$8:$M$306,3,FALSE)</f>
        <v>BL</v>
      </c>
      <c r="D247" s="219">
        <f>VLOOKUP(A247,'[1]981800D'!$A$8:$M$306,4,FALSE)</f>
        <v>68076.958430157494</v>
      </c>
      <c r="E247" s="375">
        <f>VLOOKUP(A247,'[1]981800D'!$A$8:$O$304,5,FALSE)</f>
        <v>2.3548706301923001</v>
      </c>
      <c r="F247" s="375">
        <f>VLOOKUP(A247,'[1]981800D'!$A$8:$O$304,6,FALSE)</f>
        <v>2.8360836684276833</v>
      </c>
      <c r="G247" s="375">
        <f>VLOOKUP(A247,'[1]981800D'!$A$8:$O$304,7,FALSE)</f>
        <v>1.9543763861967857E-2</v>
      </c>
      <c r="H247" s="375">
        <f>VLOOKUP(A247,'[1]981800D'!$A$8:$O$304,8,FALSE)</f>
        <v>0.54483839782667243</v>
      </c>
      <c r="I247" s="375">
        <f>VLOOKUP(A247,'[1]981800D'!$A$8:$O$304,9,FALSE)</f>
        <v>6.5758078845321921E-2</v>
      </c>
      <c r="J247" s="375">
        <f>VLOOKUP(A247,'[1]981800D'!$A$8:$O$304,10,FALSE)</f>
        <v>0</v>
      </c>
      <c r="K247" s="375">
        <f>VLOOKUP(A247,'[1]981800D'!$A$8:$O$304,11,FALSE)</f>
        <v>5.8210945391539459</v>
      </c>
      <c r="L247" s="375">
        <f>VLOOKUP(A247,'[1]981800D'!$A$8:$O$304,12,FALSE)</f>
        <v>3.3845507395337804</v>
      </c>
      <c r="M247" s="220">
        <f>VLOOKUP(A247,'[1]981800D'!$A$8:$O$304,13,FALSE)</f>
        <v>-2.4365437996201651</v>
      </c>
    </row>
    <row r="248" spans="1:13">
      <c r="A248" s="360" t="s">
        <v>384</v>
      </c>
      <c r="B248" s="359" t="s">
        <v>144</v>
      </c>
      <c r="C248" s="248" t="str">
        <f>VLOOKUP(A248,'[1]981800D'!$A$8:$M$306,3,FALSE)</f>
        <v>BL</v>
      </c>
      <c r="D248" s="219">
        <f>VLOOKUP(A248,'[1]981800D'!$A$8:$M$306,4,FALSE)</f>
        <v>7265.7528868360278</v>
      </c>
      <c r="E248" s="375">
        <f>VLOOKUP(A248,'[1]981800D'!$A$8:$O$304,5,FALSE)</f>
        <v>1.2355787679299037</v>
      </c>
      <c r="F248" s="375">
        <f>VLOOKUP(A248,'[1]981800D'!$A$8:$O$304,6,FALSE)</f>
        <v>3.1746221429840586</v>
      </c>
      <c r="G248" s="375">
        <f>VLOOKUP(A248,'[1]981800D'!$A$8:$O$304,7,FALSE)</f>
        <v>0.10023187016440506</v>
      </c>
      <c r="H248" s="375">
        <f>VLOOKUP(A248,'[1]981800D'!$A$8:$O$304,8,FALSE)</f>
        <v>0.80833335395164319</v>
      </c>
      <c r="I248" s="375">
        <f>VLOOKUP(A248,'[1]981800D'!$A$8:$O$304,9,FALSE)</f>
        <v>9.3201628316716315E-2</v>
      </c>
      <c r="J248" s="375">
        <f>VLOOKUP(A248,'[1]981800D'!$A$8:$O$304,10,FALSE)</f>
        <v>0</v>
      </c>
      <c r="K248" s="375">
        <f>VLOOKUP(A248,'[1]981800D'!$A$8:$O$304,11,FALSE)</f>
        <v>5.4119677633467269</v>
      </c>
      <c r="L248" s="375">
        <f>VLOOKUP(A248,'[1]981800D'!$A$8:$O$304,12,FALSE)</f>
        <v>2.9714676973278733</v>
      </c>
      <c r="M248" s="220">
        <f>VLOOKUP(A248,'[1]981800D'!$A$8:$O$304,13,FALSE)</f>
        <v>-2.4405000660188536</v>
      </c>
    </row>
    <row r="249" spans="1:13">
      <c r="A249" s="360" t="s">
        <v>459</v>
      </c>
      <c r="B249" s="359" t="s">
        <v>217</v>
      </c>
      <c r="C249" s="248" t="str">
        <f>VLOOKUP(A249,'[1]981800D'!$A$8:$M$306,3,FALSE)</f>
        <v>BLS</v>
      </c>
      <c r="D249" s="219">
        <f>VLOOKUP(A249,'[1]981800D'!$A$8:$M$306,4,FALSE)</f>
        <v>30496.167821401075</v>
      </c>
      <c r="E249" s="375">
        <f>VLOOKUP(A249,'[1]981800D'!$A$8:$O$304,5,FALSE)</f>
        <v>1.9183538188344165</v>
      </c>
      <c r="F249" s="375">
        <f>VLOOKUP(A249,'[1]981800D'!$A$8:$O$304,6,FALSE)</f>
        <v>2.5155462302435452</v>
      </c>
      <c r="G249" s="375">
        <f>VLOOKUP(A249,'[1]981800D'!$A$8:$O$304,7,FALSE)</f>
        <v>0.29833027065175749</v>
      </c>
      <c r="H249" s="375">
        <f>VLOOKUP(A249,'[1]981800D'!$A$8:$O$304,8,FALSE)</f>
        <v>0.6402235114373459</v>
      </c>
      <c r="I249" s="375">
        <f>VLOOKUP(A249,'[1]981800D'!$A$8:$O$304,9,FALSE)</f>
        <v>8.5686503802822625E-2</v>
      </c>
      <c r="J249" s="375">
        <f>VLOOKUP(A249,'[1]981800D'!$A$8:$O$304,10,FALSE)</f>
        <v>2.5478611101252213E-2</v>
      </c>
      <c r="K249" s="375">
        <f>VLOOKUP(A249,'[1]981800D'!$A$8:$O$304,11,FALSE)</f>
        <v>5.4836189460711395</v>
      </c>
      <c r="L249" s="375">
        <f>VLOOKUP(A249,'[1]981800D'!$A$8:$O$304,12,FALSE)</f>
        <v>3.002341492092218</v>
      </c>
      <c r="M249" s="220">
        <f>VLOOKUP(A249,'[1]981800D'!$A$8:$O$304,13,FALSE)</f>
        <v>-2.4812774539789215</v>
      </c>
    </row>
    <row r="250" spans="1:13">
      <c r="A250" s="360" t="s">
        <v>572</v>
      </c>
      <c r="B250" s="359" t="s">
        <v>276</v>
      </c>
      <c r="C250" s="248" t="str">
        <f>VLOOKUP(A250,'[1]981800D'!$A$8:$M$306,3,FALSE)</f>
        <v>L</v>
      </c>
      <c r="D250" s="219">
        <f>VLOOKUP(A250,'[1]981800D'!$A$8:$M$306,4,FALSE)</f>
        <v>17995.647560030982</v>
      </c>
      <c r="E250" s="375">
        <f>VLOOKUP(A250,'[1]981800D'!$A$8:$O$304,5,FALSE)</f>
        <v>1.8408484545772561</v>
      </c>
      <c r="F250" s="375">
        <f>VLOOKUP(A250,'[1]981800D'!$A$8:$O$304,6,FALSE)</f>
        <v>2.6857082991192338</v>
      </c>
      <c r="G250" s="375">
        <f>VLOOKUP(A250,'[1]981800D'!$A$8:$O$304,7,FALSE)</f>
        <v>0.10474588334273617</v>
      </c>
      <c r="H250" s="375">
        <f>VLOOKUP(A250,'[1]981800D'!$A$8:$O$304,8,FALSE)</f>
        <v>0.70724914830339614</v>
      </c>
      <c r="I250" s="375">
        <f>VLOOKUP(A250,'[1]981800D'!$A$8:$O$304,9,FALSE)</f>
        <v>6.8273175272048098E-2</v>
      </c>
      <c r="J250" s="375">
        <f>VLOOKUP(A250,'[1]981800D'!$A$8:$O$304,10,FALSE)</f>
        <v>0</v>
      </c>
      <c r="K250" s="375">
        <f>VLOOKUP(A250,'[1]981800D'!$A$8:$O$304,11,FALSE)</f>
        <v>5.4068249606146699</v>
      </c>
      <c r="L250" s="375">
        <f>VLOOKUP(A250,'[1]981800D'!$A$8:$O$304,12,FALSE)</f>
        <v>2.8701206682173472</v>
      </c>
      <c r="M250" s="220">
        <f>VLOOKUP(A250,'[1]981800D'!$A$8:$O$304,13,FALSE)</f>
        <v>-2.5367042923973226</v>
      </c>
    </row>
    <row r="251" spans="1:13">
      <c r="A251" s="360" t="s">
        <v>373</v>
      </c>
      <c r="B251" s="359" t="s">
        <v>133</v>
      </c>
      <c r="C251" s="248" t="str">
        <f>VLOOKUP(A251,'[1]981800D'!$A$8:$M$306,3,FALSE)</f>
        <v>BL</v>
      </c>
      <c r="D251" s="219">
        <f>VLOOKUP(A251,'[1]981800D'!$A$8:$M$306,4,FALSE)</f>
        <v>25359.680867544539</v>
      </c>
      <c r="E251" s="375">
        <f>VLOOKUP(A251,'[1]981800D'!$A$8:$O$304,5,FALSE)</f>
        <v>1.8758777071553168</v>
      </c>
      <c r="F251" s="375">
        <f>VLOOKUP(A251,'[1]981800D'!$A$8:$O$304,6,FALSE)</f>
        <v>3.2709134012076237</v>
      </c>
      <c r="G251" s="375">
        <f>VLOOKUP(A251,'[1]981800D'!$A$8:$O$304,7,FALSE)</f>
        <v>6.5662103900175406E-2</v>
      </c>
      <c r="H251" s="375">
        <f>VLOOKUP(A251,'[1]981800D'!$A$8:$O$304,8,FALSE)</f>
        <v>1.0863374865752979</v>
      </c>
      <c r="I251" s="375">
        <f>VLOOKUP(A251,'[1]981800D'!$A$8:$O$304,9,FALSE)</f>
        <v>4.0289544862041844E-2</v>
      </c>
      <c r="J251" s="375">
        <f>VLOOKUP(A251,'[1]981800D'!$A$8:$O$304,10,FALSE)</f>
        <v>0</v>
      </c>
      <c r="K251" s="375">
        <f>VLOOKUP(A251,'[1]981800D'!$A$8:$O$304,11,FALSE)</f>
        <v>6.3390802437004563</v>
      </c>
      <c r="L251" s="375">
        <f>VLOOKUP(A251,'[1]981800D'!$A$8:$O$304,12,FALSE)</f>
        <v>3.7254017703712363</v>
      </c>
      <c r="M251" s="220">
        <f>VLOOKUP(A251,'[1]981800D'!$A$8:$O$304,13,FALSE)</f>
        <v>-2.6136784733292195</v>
      </c>
    </row>
    <row r="252" spans="1:13">
      <c r="A252" s="360" t="s">
        <v>316</v>
      </c>
      <c r="B252" s="359" t="s">
        <v>92</v>
      </c>
      <c r="C252" s="248" t="str">
        <f>VLOOKUP(A252,'[1]981800D'!$A$8:$M$306,3,FALSE)</f>
        <v>BLS</v>
      </c>
      <c r="D252" s="219">
        <f>VLOOKUP(A252,'[1]981800D'!$A$8:$M$306,4,FALSE)</f>
        <v>22191.315627405696</v>
      </c>
      <c r="E252" s="375">
        <f>VLOOKUP(A252,'[1]981800D'!$A$8:$O$304,5,FALSE)</f>
        <v>2.1031037899511906</v>
      </c>
      <c r="F252" s="375">
        <f>VLOOKUP(A252,'[1]981800D'!$A$8:$O$304,6,FALSE)</f>
        <v>3.1963053110921926</v>
      </c>
      <c r="G252" s="375">
        <f>VLOOKUP(A252,'[1]981800D'!$A$8:$O$304,7,FALSE)</f>
        <v>0.2603964585526265</v>
      </c>
      <c r="H252" s="375">
        <f>VLOOKUP(A252,'[1]981800D'!$A$8:$O$304,8,FALSE)</f>
        <v>0.63564425637656763</v>
      </c>
      <c r="I252" s="375">
        <f>VLOOKUP(A252,'[1]981800D'!$A$8:$O$304,9,FALSE)</f>
        <v>9.8355592640235204E-2</v>
      </c>
      <c r="J252" s="375">
        <f>VLOOKUP(A252,'[1]981800D'!$A$8:$O$304,10,FALSE)</f>
        <v>0</v>
      </c>
      <c r="K252" s="375">
        <f>VLOOKUP(A252,'[1]981800D'!$A$8:$O$304,11,FALSE)</f>
        <v>6.2938054086128128</v>
      </c>
      <c r="L252" s="375">
        <f>VLOOKUP(A252,'[1]981800D'!$A$8:$O$304,12,FALSE)</f>
        <v>3.6690821475877824</v>
      </c>
      <c r="M252" s="220">
        <f>VLOOKUP(A252,'[1]981800D'!$A$8:$O$304,13,FALSE)</f>
        <v>-2.6247232610250304</v>
      </c>
    </row>
    <row r="253" spans="1:13">
      <c r="A253" s="360" t="s">
        <v>390</v>
      </c>
      <c r="B253" s="359" t="s">
        <v>150</v>
      </c>
      <c r="C253" s="248" t="str">
        <f>VLOOKUP(A253,'[1]981800D'!$A$8:$M$306,3,FALSE)</f>
        <v>BLC</v>
      </c>
      <c r="D253" s="219">
        <f>VLOOKUP(A253,'[1]981800D'!$A$8:$M$306,4,FALSE)</f>
        <v>98386.102504518451</v>
      </c>
      <c r="E253" s="375">
        <f>VLOOKUP(A253,'[1]981800D'!$A$8:$O$304,5,FALSE)</f>
        <v>1.7696381457127439</v>
      </c>
      <c r="F253" s="375">
        <f>VLOOKUP(A253,'[1]981800D'!$A$8:$O$304,6,FALSE)</f>
        <v>3.3396448445034195</v>
      </c>
      <c r="G253" s="375">
        <f>VLOOKUP(A253,'[1]981800D'!$A$8:$O$304,7,FALSE)</f>
        <v>0.10510630807359284</v>
      </c>
      <c r="H253" s="375">
        <f>VLOOKUP(A253,'[1]981800D'!$A$8:$O$304,8,FALSE)</f>
        <v>0.61720938764914657</v>
      </c>
      <c r="I253" s="375">
        <f>VLOOKUP(A253,'[1]981800D'!$A$8:$O$304,9,FALSE)</f>
        <v>0.15623710675289784</v>
      </c>
      <c r="J253" s="375">
        <f>VLOOKUP(A253,'[1]981800D'!$A$8:$O$304,10,FALSE)</f>
        <v>0</v>
      </c>
      <c r="K253" s="375">
        <f>VLOOKUP(A253,'[1]981800D'!$A$8:$O$304,11,FALSE)</f>
        <v>5.9878357926918007</v>
      </c>
      <c r="L253" s="375">
        <f>VLOOKUP(A253,'[1]981800D'!$A$8:$O$304,12,FALSE)</f>
        <v>3.355279064793113</v>
      </c>
      <c r="M253" s="220">
        <f>VLOOKUP(A253,'[1]981800D'!$A$8:$O$304,13,FALSE)</f>
        <v>-2.6325567278986881</v>
      </c>
    </row>
    <row r="254" spans="1:13">
      <c r="A254" s="360" t="s">
        <v>425</v>
      </c>
      <c r="B254" s="359" t="s">
        <v>184</v>
      </c>
      <c r="C254" s="248" t="str">
        <f>VLOOKUP(A254,'[1]981800D'!$A$8:$M$306,3,FALSE)</f>
        <v>BLS</v>
      </c>
      <c r="D254" s="219">
        <f>VLOOKUP(A254,'[1]981800D'!$A$8:$M$306,4,FALSE)</f>
        <v>18504.428021555039</v>
      </c>
      <c r="E254" s="375">
        <f>VLOOKUP(A254,'[1]981800D'!$A$8:$O$304,5,FALSE)</f>
        <v>2.2095678911216643</v>
      </c>
      <c r="F254" s="375">
        <f>VLOOKUP(A254,'[1]981800D'!$A$8:$O$304,6,FALSE)</f>
        <v>2.447800058842001</v>
      </c>
      <c r="G254" s="375">
        <f>VLOOKUP(A254,'[1]981800D'!$A$8:$O$304,7,FALSE)</f>
        <v>4.1476018556530513E-2</v>
      </c>
      <c r="H254" s="375">
        <f>VLOOKUP(A254,'[1]981800D'!$A$8:$O$304,8,FALSE)</f>
        <v>0.69646384773350978</v>
      </c>
      <c r="I254" s="375">
        <f>VLOOKUP(A254,'[1]981800D'!$A$8:$O$304,9,FALSE)</f>
        <v>3.5973551802011318E-2</v>
      </c>
      <c r="J254" s="375">
        <f>VLOOKUP(A254,'[1]981800D'!$A$8:$O$304,10,FALSE)</f>
        <v>0</v>
      </c>
      <c r="K254" s="375">
        <f>VLOOKUP(A254,'[1]981800D'!$A$8:$O$304,11,FALSE)</f>
        <v>5.4312813680557168</v>
      </c>
      <c r="L254" s="375">
        <f>VLOOKUP(A254,'[1]981800D'!$A$8:$O$304,12,FALSE)</f>
        <v>2.7806312056802507</v>
      </c>
      <c r="M254" s="220">
        <f>VLOOKUP(A254,'[1]981800D'!$A$8:$O$304,13,FALSE)</f>
        <v>-2.6506501623754661</v>
      </c>
    </row>
    <row r="255" spans="1:13">
      <c r="A255" s="360" t="s">
        <v>554</v>
      </c>
      <c r="B255" s="359" t="s">
        <v>260</v>
      </c>
      <c r="C255" s="248" t="str">
        <f>VLOOKUP(A255,'[1]981800D'!$A$8:$M$306,3,FALSE)</f>
        <v>BL</v>
      </c>
      <c r="D255" s="219">
        <f>VLOOKUP(A255,'[1]981800D'!$A$8:$M$306,4,FALSE)</f>
        <v>38799.041569842499</v>
      </c>
      <c r="E255" s="375">
        <f>VLOOKUP(A255,'[1]981800D'!$A$8:$O$304,5,FALSE)</f>
        <v>2.2473212345475462</v>
      </c>
      <c r="F255" s="375">
        <f>VLOOKUP(A255,'[1]981800D'!$A$8:$O$304,6,FALSE)</f>
        <v>2.3961713031659664</v>
      </c>
      <c r="G255" s="375">
        <f>VLOOKUP(A255,'[1]981800D'!$A$8:$O$304,7,FALSE)</f>
        <v>0.56726813626003048</v>
      </c>
      <c r="H255" s="375">
        <f>VLOOKUP(A255,'[1]981800D'!$A$8:$O$304,8,FALSE)</f>
        <v>1.1617891609218682</v>
      </c>
      <c r="I255" s="375">
        <f>VLOOKUP(A255,'[1]981800D'!$A$8:$O$304,9,FALSE)</f>
        <v>7.3123971242764818E-2</v>
      </c>
      <c r="J255" s="375">
        <f>VLOOKUP(A255,'[1]981800D'!$A$8:$O$304,10,FALSE)</f>
        <v>0</v>
      </c>
      <c r="K255" s="375">
        <f>VLOOKUP(A255,'[1]981800D'!$A$8:$O$304,11,FALSE)</f>
        <v>6.445673806138176</v>
      </c>
      <c r="L255" s="375">
        <f>VLOOKUP(A255,'[1]981800D'!$A$8:$O$304,12,FALSE)</f>
        <v>3.7909676128269654</v>
      </c>
      <c r="M255" s="220">
        <f>VLOOKUP(A255,'[1]981800D'!$A$8:$O$304,13,FALSE)</f>
        <v>-2.654706193311211</v>
      </c>
    </row>
    <row r="256" spans="1:13">
      <c r="A256" s="360" t="s">
        <v>358</v>
      </c>
      <c r="B256" s="359" t="s">
        <v>119</v>
      </c>
      <c r="C256" s="248" t="str">
        <f>VLOOKUP(A256,'[1]981800D'!$A$8:$M$306,3,FALSE)</f>
        <v>BL</v>
      </c>
      <c r="D256" s="219">
        <f>VLOOKUP(A256,'[1]981800D'!$A$8:$M$306,4,FALSE)</f>
        <v>10233.665127020786</v>
      </c>
      <c r="E256" s="375">
        <f>VLOOKUP(A256,'[1]981800D'!$A$8:$O$304,5,FALSE)</f>
        <v>1.4863488067024275</v>
      </c>
      <c r="F256" s="375">
        <f>VLOOKUP(A256,'[1]981800D'!$A$8:$O$304,6,FALSE)</f>
        <v>3.1815826902883901</v>
      </c>
      <c r="G256" s="375">
        <f>VLOOKUP(A256,'[1]981800D'!$A$8:$O$304,7,FALSE)</f>
        <v>0.15254777404460021</v>
      </c>
      <c r="H256" s="375">
        <f>VLOOKUP(A256,'[1]981800D'!$A$8:$O$304,8,FALSE)</f>
        <v>0.69840992683661629</v>
      </c>
      <c r="I256" s="375">
        <f>VLOOKUP(A256,'[1]981800D'!$A$8:$O$304,9,FALSE)</f>
        <v>9.6173694982414501E-2</v>
      </c>
      <c r="J256" s="375">
        <f>VLOOKUP(A256,'[1]981800D'!$A$8:$O$304,10,FALSE)</f>
        <v>0</v>
      </c>
      <c r="K256" s="375">
        <f>VLOOKUP(A256,'[1]981800D'!$A$8:$O$304,11,FALSE)</f>
        <v>5.6150628928544482</v>
      </c>
      <c r="L256" s="375">
        <f>VLOOKUP(A256,'[1]981800D'!$A$8:$O$304,12,FALSE)</f>
        <v>2.9173282132489855</v>
      </c>
      <c r="M256" s="220">
        <f>VLOOKUP(A256,'[1]981800D'!$A$8:$O$304,13,FALSE)</f>
        <v>-2.6977346796054622</v>
      </c>
    </row>
    <row r="257" spans="1:13">
      <c r="A257" s="360" t="s">
        <v>447</v>
      </c>
      <c r="B257" s="359" t="s">
        <v>205</v>
      </c>
      <c r="C257" s="248" t="str">
        <f>VLOOKUP(A257,'[1]981800D'!$A$8:$M$306,3,FALSE)</f>
        <v>BL</v>
      </c>
      <c r="D257" s="219">
        <f>VLOOKUP(A257,'[1]981800D'!$A$8:$M$306,4,FALSE)</f>
        <v>15310.310095533177</v>
      </c>
      <c r="E257" s="375">
        <f>VLOOKUP(A257,'[1]981800D'!$A$8:$O$304,5,FALSE)</f>
        <v>2.0644147507646742</v>
      </c>
      <c r="F257" s="375">
        <f>VLOOKUP(A257,'[1]981800D'!$A$8:$O$304,6,FALSE)</f>
        <v>2.5929690353941512</v>
      </c>
      <c r="G257" s="375">
        <f>VLOOKUP(A257,'[1]981800D'!$A$8:$O$304,7,FALSE)</f>
        <v>7.2097821214088156E-2</v>
      </c>
      <c r="H257" s="375">
        <f>VLOOKUP(A257,'[1]981800D'!$A$8:$O$304,8,FALSE)</f>
        <v>0.77220369321254256</v>
      </c>
      <c r="I257" s="375">
        <f>VLOOKUP(A257,'[1]981800D'!$A$8:$O$304,9,FALSE)</f>
        <v>2.5538346222920415E-2</v>
      </c>
      <c r="J257" s="375">
        <f>VLOOKUP(A257,'[1]981800D'!$A$8:$O$304,10,FALSE)</f>
        <v>0</v>
      </c>
      <c r="K257" s="375">
        <f>VLOOKUP(A257,'[1]981800D'!$A$8:$O$304,11,FALSE)</f>
        <v>5.527223646808376</v>
      </c>
      <c r="L257" s="375">
        <f>VLOOKUP(A257,'[1]981800D'!$A$8:$O$304,12,FALSE)</f>
        <v>2.7965455782957442</v>
      </c>
      <c r="M257" s="220">
        <f>VLOOKUP(A257,'[1]981800D'!$A$8:$O$304,13,FALSE)</f>
        <v>-2.7306780685126317</v>
      </c>
    </row>
    <row r="258" spans="1:13">
      <c r="A258" s="360" t="s">
        <v>392</v>
      </c>
      <c r="B258" s="359" t="s">
        <v>152</v>
      </c>
      <c r="C258" s="248" t="str">
        <f>VLOOKUP(A258,'[1]981800D'!$A$8:$M$306,3,FALSE)</f>
        <v>BL</v>
      </c>
      <c r="D258" s="219">
        <f>VLOOKUP(A258,'[1]981800D'!$A$8:$M$306,4,FALSE)</f>
        <v>10212.373364126252</v>
      </c>
      <c r="E258" s="375">
        <f>VLOOKUP(A258,'[1]981800D'!$A$8:$O$304,5,FALSE)</f>
        <v>1.8334719396152817</v>
      </c>
      <c r="F258" s="375">
        <f>VLOOKUP(A258,'[1]981800D'!$A$8:$O$304,6,FALSE)</f>
        <v>2.2424728496948525</v>
      </c>
      <c r="G258" s="375">
        <f>VLOOKUP(A258,'[1]981800D'!$A$8:$O$304,7,FALSE)</f>
        <v>0.13922131019948705</v>
      </c>
      <c r="H258" s="375">
        <f>VLOOKUP(A258,'[1]981800D'!$A$8:$O$304,8,FALSE)</f>
        <v>1.4394871965453009</v>
      </c>
      <c r="I258" s="375">
        <f>VLOOKUP(A258,'[1]981800D'!$A$8:$O$304,9,FALSE)</f>
        <v>0.16516924517519502</v>
      </c>
      <c r="J258" s="375">
        <f>VLOOKUP(A258,'[1]981800D'!$A$8:$O$304,10,FALSE)</f>
        <v>0</v>
      </c>
      <c r="K258" s="375">
        <f>VLOOKUP(A258,'[1]981800D'!$A$8:$O$304,11,FALSE)</f>
        <v>5.8198225412301161</v>
      </c>
      <c r="L258" s="375">
        <f>VLOOKUP(A258,'[1]981800D'!$A$8:$O$304,12,FALSE)</f>
        <v>3.0763955527088194</v>
      </c>
      <c r="M258" s="220">
        <f>VLOOKUP(A258,'[1]981800D'!$A$8:$O$304,13,FALSE)</f>
        <v>-2.7434269885212972</v>
      </c>
    </row>
    <row r="259" spans="1:13">
      <c r="A259" s="360" t="s">
        <v>318</v>
      </c>
      <c r="B259" s="359" t="s">
        <v>94</v>
      </c>
      <c r="C259" s="248" t="str">
        <f>VLOOKUP(A259,'[1]981800D'!$A$8:$M$306,3,FALSE)</f>
        <v>BLS</v>
      </c>
      <c r="D259" s="219">
        <f>VLOOKUP(A259,'[1]981800D'!$A$8:$M$306,4,FALSE)</f>
        <v>79506.745958429543</v>
      </c>
      <c r="E259" s="375">
        <f>VLOOKUP(A259,'[1]981800D'!$A$8:$O$304,5,FALSE)</f>
        <v>1.8516264025819011</v>
      </c>
      <c r="F259" s="375">
        <f>VLOOKUP(A259,'[1]981800D'!$A$8:$O$304,6,FALSE)</f>
        <v>2.9705786239005216</v>
      </c>
      <c r="G259" s="375">
        <f>VLOOKUP(A259,'[1]981800D'!$A$8:$O$304,7,FALSE)</f>
        <v>0.20657844566532205</v>
      </c>
      <c r="H259" s="375">
        <f>VLOOKUP(A259,'[1]981800D'!$A$8:$O$304,8,FALSE)</f>
        <v>0.72008363607201598</v>
      </c>
      <c r="I259" s="375">
        <f>VLOOKUP(A259,'[1]981800D'!$A$8:$O$304,9,FALSE)</f>
        <v>9.1493116870905666E-2</v>
      </c>
      <c r="J259" s="375">
        <f>VLOOKUP(A259,'[1]981800D'!$A$8:$O$304,10,FALSE)</f>
        <v>0</v>
      </c>
      <c r="K259" s="375">
        <f>VLOOKUP(A259,'[1]981800D'!$A$8:$O$304,11,FALSE)</f>
        <v>5.8403602250906674</v>
      </c>
      <c r="L259" s="375">
        <f>VLOOKUP(A259,'[1]981800D'!$A$8:$O$304,12,FALSE)</f>
        <v>3.0497617161539976</v>
      </c>
      <c r="M259" s="220">
        <f>VLOOKUP(A259,'[1]981800D'!$A$8:$O$304,13,FALSE)</f>
        <v>-2.7905985089366694</v>
      </c>
    </row>
    <row r="260" spans="1:13">
      <c r="A260" s="360" t="s">
        <v>323</v>
      </c>
      <c r="B260" s="359" t="s">
        <v>99</v>
      </c>
      <c r="C260" s="248" t="str">
        <f>VLOOKUP(A260,'[1]981800D'!$A$8:$M$306,3,FALSE)</f>
        <v>L</v>
      </c>
      <c r="D260" s="219">
        <f>VLOOKUP(A260,'[1]981800D'!$A$8:$M$306,4,FALSE)</f>
        <v>11303.99923017706</v>
      </c>
      <c r="E260" s="375">
        <f>VLOOKUP(A260,'[1]981800D'!$A$8:$O$304,5,FALSE)</f>
        <v>2.6677885751702801</v>
      </c>
      <c r="F260" s="375">
        <f>VLOOKUP(A260,'[1]981800D'!$A$8:$O$304,6,FALSE)</f>
        <v>2.6321923236307536</v>
      </c>
      <c r="G260" s="375">
        <f>VLOOKUP(A260,'[1]981800D'!$A$8:$O$304,7,FALSE)</f>
        <v>0</v>
      </c>
      <c r="H260" s="375">
        <f>VLOOKUP(A260,'[1]981800D'!$A$8:$O$304,8,FALSE)</f>
        <v>0.79992324715138596</v>
      </c>
      <c r="I260" s="375">
        <f>VLOOKUP(A260,'[1]981800D'!$A$8:$O$304,9,FALSE)</f>
        <v>0</v>
      </c>
      <c r="J260" s="375">
        <f>VLOOKUP(A260,'[1]981800D'!$A$8:$O$304,10,FALSE)</f>
        <v>0</v>
      </c>
      <c r="K260" s="375">
        <f>VLOOKUP(A260,'[1]981800D'!$A$8:$O$304,11,FALSE)</f>
        <v>6.0999041459524186</v>
      </c>
      <c r="L260" s="375">
        <f>VLOOKUP(A260,'[1]981800D'!$A$8:$O$304,12,FALSE)</f>
        <v>3.2387201427141772</v>
      </c>
      <c r="M260" s="220">
        <f>VLOOKUP(A260,'[1]981800D'!$A$8:$O$304,13,FALSE)</f>
        <v>-2.8611840032382418</v>
      </c>
    </row>
    <row r="261" spans="1:13">
      <c r="A261" s="360" t="s">
        <v>475</v>
      </c>
      <c r="B261" s="359" t="s">
        <v>232</v>
      </c>
      <c r="C261" s="248" t="str">
        <f>VLOOKUP(A261,'[1]981800D'!$A$8:$M$306,3,FALSE)</f>
        <v>BL</v>
      </c>
      <c r="D261" s="219">
        <f>VLOOKUP(A261,'[1]981800D'!$A$8:$M$306,4,FALSE)</f>
        <v>29768.434949961505</v>
      </c>
      <c r="E261" s="375">
        <f>VLOOKUP(A261,'[1]981800D'!$A$8:$O$304,5,FALSE)</f>
        <v>1.8265481571805076</v>
      </c>
      <c r="F261" s="375">
        <f>VLOOKUP(A261,'[1]981800D'!$A$8:$O$304,6,FALSE)</f>
        <v>3.1537170213283718</v>
      </c>
      <c r="G261" s="375">
        <f>VLOOKUP(A261,'[1]981800D'!$A$8:$O$304,7,FALSE)</f>
        <v>0.14948451295743226</v>
      </c>
      <c r="H261" s="375">
        <f>VLOOKUP(A261,'[1]981800D'!$A$8:$O$304,8,FALSE)</f>
        <v>0.85536159394341726</v>
      </c>
      <c r="I261" s="375">
        <f>VLOOKUP(A261,'[1]981800D'!$A$8:$O$304,9,FALSE)</f>
        <v>1.73015477926785E-2</v>
      </c>
      <c r="J261" s="375">
        <f>VLOOKUP(A261,'[1]981800D'!$A$8:$O$304,10,FALSE)</f>
        <v>0</v>
      </c>
      <c r="K261" s="375">
        <f>VLOOKUP(A261,'[1]981800D'!$A$8:$O$304,11,FALSE)</f>
        <v>6.002412833202408</v>
      </c>
      <c r="L261" s="375">
        <f>VLOOKUP(A261,'[1]981800D'!$A$8:$O$304,12,FALSE)</f>
        <v>3.0399444966493618</v>
      </c>
      <c r="M261" s="220">
        <f>VLOOKUP(A261,'[1]981800D'!$A$8:$O$304,13,FALSE)</f>
        <v>-2.9624683365530466</v>
      </c>
    </row>
    <row r="262" spans="1:13">
      <c r="A262" s="360" t="s">
        <v>455</v>
      </c>
      <c r="B262" s="359" t="s">
        <v>213</v>
      </c>
      <c r="C262" s="248" t="str">
        <f>VLOOKUP(A262,'[1]981800D'!$A$8:$M$306,3,FALSE)</f>
        <v>BL</v>
      </c>
      <c r="D262" s="219">
        <f>VLOOKUP(A262,'[1]981800D'!$A$8:$M$306,4,FALSE)</f>
        <v>26029.84988452656</v>
      </c>
      <c r="E262" s="375">
        <f>VLOOKUP(A262,'[1]981800D'!$A$8:$O$304,5,FALSE)</f>
        <v>2.6404869910854698</v>
      </c>
      <c r="F262" s="375">
        <f>VLOOKUP(A262,'[1]981800D'!$A$8:$O$304,6,FALSE)</f>
        <v>2.4399783433924012</v>
      </c>
      <c r="G262" s="375">
        <f>VLOOKUP(A262,'[1]981800D'!$A$8:$O$304,7,FALSE)</f>
        <v>0.11392728014781396</v>
      </c>
      <c r="H262" s="375">
        <f>VLOOKUP(A262,'[1]981800D'!$A$8:$O$304,8,FALSE)</f>
        <v>0.97790481285608799</v>
      </c>
      <c r="I262" s="375">
        <f>VLOOKUP(A262,'[1]981800D'!$A$8:$O$304,9,FALSE)</f>
        <v>8.3378122026364299E-2</v>
      </c>
      <c r="J262" s="375">
        <f>VLOOKUP(A262,'[1]981800D'!$A$8:$O$304,10,FALSE)</f>
        <v>0.43647581720222606</v>
      </c>
      <c r="K262" s="375">
        <f>VLOOKUP(A262,'[1]981800D'!$A$8:$O$304,11,FALSE)</f>
        <v>6.6921513667103634</v>
      </c>
      <c r="L262" s="375">
        <f>VLOOKUP(A262,'[1]981800D'!$A$8:$O$304,12,FALSE)</f>
        <v>3.6610499262482898</v>
      </c>
      <c r="M262" s="220">
        <f>VLOOKUP(A262,'[1]981800D'!$A$8:$O$304,13,FALSE)</f>
        <v>-3.031101440462074</v>
      </c>
    </row>
    <row r="263" spans="1:13">
      <c r="A263" s="360" t="s">
        <v>342</v>
      </c>
      <c r="B263" s="359" t="s">
        <v>113</v>
      </c>
      <c r="C263" s="248" t="str">
        <f>VLOOKUP(A263,'[1]981800D'!$A$8:$M$306,3,FALSE)</f>
        <v>BL</v>
      </c>
      <c r="D263" s="219">
        <f>VLOOKUP(A263,'[1]981800D'!$A$8:$M$306,4,FALSE)</f>
        <v>8128.3333333333339</v>
      </c>
      <c r="E263" s="375">
        <f>VLOOKUP(A263,'[1]981800D'!$A$8:$O$304,5,FALSE)</f>
        <v>2.1084875948328889</v>
      </c>
      <c r="F263" s="375">
        <f>VLOOKUP(A263,'[1]981800D'!$A$8:$O$304,6,FALSE)</f>
        <v>2.2617342628665162</v>
      </c>
      <c r="G263" s="375">
        <f>VLOOKUP(A263,'[1]981800D'!$A$8:$O$304,7,FALSE)</f>
        <v>0.13773549313102315</v>
      </c>
      <c r="H263" s="375">
        <f>VLOOKUP(A263,'[1]981800D'!$A$8:$O$304,8,FALSE)</f>
        <v>1.3034117041623949</v>
      </c>
      <c r="I263" s="375">
        <f>VLOOKUP(A263,'[1]981800D'!$A$8:$O$304,9,FALSE)</f>
        <v>3.4993643633381172E-2</v>
      </c>
      <c r="J263" s="375">
        <f>VLOOKUP(A263,'[1]981800D'!$A$8:$O$304,10,FALSE)</f>
        <v>0</v>
      </c>
      <c r="K263" s="375">
        <f>VLOOKUP(A263,'[1]981800D'!$A$8:$O$304,11,FALSE)</f>
        <v>5.8463626986262049</v>
      </c>
      <c r="L263" s="375">
        <f>VLOOKUP(A263,'[1]981800D'!$A$8:$O$304,12,FALSE)</f>
        <v>2.7916793110518756</v>
      </c>
      <c r="M263" s="220">
        <f>VLOOKUP(A263,'[1]981800D'!$A$8:$O$304,13,FALSE)</f>
        <v>-3.0546833875743289</v>
      </c>
    </row>
    <row r="264" spans="1:13">
      <c r="A264" s="360" t="s">
        <v>536</v>
      </c>
      <c r="B264" s="359" t="s">
        <v>63</v>
      </c>
      <c r="C264" s="248" t="str">
        <f>VLOOKUP(A264,'[1]981800D'!$A$8:$M$306,3,FALSE)</f>
        <v>BL</v>
      </c>
      <c r="D264" s="219">
        <f>VLOOKUP(A264,'[1]981800D'!$A$8:$M$306,4,FALSE)</f>
        <v>15852.232486528099</v>
      </c>
      <c r="E264" s="375">
        <f>VLOOKUP(A264,'[1]981800D'!$A$8:$O$304,5,FALSE)</f>
        <v>2.3942570885365955</v>
      </c>
      <c r="F264" s="375">
        <f>VLOOKUP(A264,'[1]981800D'!$A$8:$O$304,6,FALSE)</f>
        <v>2.4444165850413144</v>
      </c>
      <c r="G264" s="375">
        <f>VLOOKUP(A264,'[1]981800D'!$A$8:$O$304,7,FALSE)</f>
        <v>0.67977239225817732</v>
      </c>
      <c r="H264" s="375">
        <f>VLOOKUP(A264,'[1]981800D'!$A$8:$O$304,8,FALSE)</f>
        <v>1.0685327815116998</v>
      </c>
      <c r="I264" s="375">
        <f>VLOOKUP(A264,'[1]981800D'!$A$8:$O$304,9,FALSE)</f>
        <v>7.8846938502965952E-2</v>
      </c>
      <c r="J264" s="375">
        <f>VLOOKUP(A264,'[1]981800D'!$A$8:$O$304,10,FALSE)</f>
        <v>0</v>
      </c>
      <c r="K264" s="375">
        <f>VLOOKUP(A264,'[1]981800D'!$A$8:$O$304,11,FALSE)</f>
        <v>6.6658257858507524</v>
      </c>
      <c r="L264" s="375">
        <f>VLOOKUP(A264,'[1]981800D'!$A$8:$O$304,12,FALSE)</f>
        <v>3.5836195342377275</v>
      </c>
      <c r="M264" s="220">
        <f>VLOOKUP(A264,'[1]981800D'!$A$8:$O$304,13,FALSE)</f>
        <v>-3.0822062516130253</v>
      </c>
    </row>
    <row r="265" spans="1:13">
      <c r="A265" s="360" t="s">
        <v>444</v>
      </c>
      <c r="B265" s="359" t="s">
        <v>202</v>
      </c>
      <c r="C265" s="248" t="str">
        <f>VLOOKUP(A265,'[1]981800D'!$A$8:$M$306,3,FALSE)</f>
        <v>BL</v>
      </c>
      <c r="D265" s="219">
        <f>VLOOKUP(A265,'[1]981800D'!$A$8:$M$306,4,FALSE)</f>
        <v>12034.566589684373</v>
      </c>
      <c r="E265" s="375">
        <f>VLOOKUP(A265,'[1]981800D'!$A$8:$O$304,5,FALSE)</f>
        <v>1.8025784176220128</v>
      </c>
      <c r="F265" s="375">
        <f>VLOOKUP(A265,'[1]981800D'!$A$8:$O$304,6,FALSE)</f>
        <v>3.6780850951410047</v>
      </c>
      <c r="G265" s="375">
        <f>VLOOKUP(A265,'[1]981800D'!$A$8:$O$304,7,FALSE)</f>
        <v>0.33702584715237133</v>
      </c>
      <c r="H265" s="375">
        <f>VLOOKUP(A265,'[1]981800D'!$A$8:$O$304,8,FALSE)</f>
        <v>0.61463299445617969</v>
      </c>
      <c r="I265" s="375">
        <f>VLOOKUP(A265,'[1]981800D'!$A$8:$O$304,9,FALSE)</f>
        <v>0.20917080654634693</v>
      </c>
      <c r="J265" s="375">
        <f>VLOOKUP(A265,'[1]981800D'!$A$8:$O$304,10,FALSE)</f>
        <v>0</v>
      </c>
      <c r="K265" s="375">
        <f>VLOOKUP(A265,'[1]981800D'!$A$8:$O$304,11,FALSE)</f>
        <v>6.641493160917916</v>
      </c>
      <c r="L265" s="375">
        <f>VLOOKUP(A265,'[1]981800D'!$A$8:$O$304,12,FALSE)</f>
        <v>3.2162529254005428</v>
      </c>
      <c r="M265" s="220">
        <f>VLOOKUP(A265,'[1]981800D'!$A$8:$O$304,13,FALSE)</f>
        <v>-3.4252402355173732</v>
      </c>
    </row>
    <row r="266" spans="1:13">
      <c r="A266" s="360" t="s">
        <v>363</v>
      </c>
      <c r="B266" s="359" t="s">
        <v>124</v>
      </c>
      <c r="C266" s="248" t="str">
        <f>VLOOKUP(A266,'[1]981800D'!$A$8:$M$306,3,FALSE)</f>
        <v>BL</v>
      </c>
      <c r="D266" s="219">
        <f>VLOOKUP(A266,'[1]981800D'!$A$8:$M$306,4,FALSE)</f>
        <v>12402.428021555043</v>
      </c>
      <c r="E266" s="375">
        <f>VLOOKUP(A266,'[1]981800D'!$A$8:$O$304,5,FALSE)</f>
        <v>2.1902493570443693</v>
      </c>
      <c r="F266" s="375">
        <f>VLOOKUP(A266,'[1]981800D'!$A$8:$O$304,6,FALSE)</f>
        <v>3.1747670642851351</v>
      </c>
      <c r="G266" s="375">
        <f>VLOOKUP(A266,'[1]981800D'!$A$8:$O$304,7,FALSE)</f>
        <v>8.1252638455034443E-2</v>
      </c>
      <c r="H266" s="375">
        <f>VLOOKUP(A266,'[1]981800D'!$A$8:$O$304,8,FALSE)</f>
        <v>1.2152831355122171</v>
      </c>
      <c r="I266" s="375">
        <f>VLOOKUP(A266,'[1]981800D'!$A$8:$O$304,9,FALSE)</f>
        <v>2.586832186749298E-2</v>
      </c>
      <c r="J266" s="375">
        <f>VLOOKUP(A266,'[1]981800D'!$A$8:$O$304,10,FALSE)</f>
        <v>0</v>
      </c>
      <c r="K266" s="375">
        <f>VLOOKUP(A266,'[1]981800D'!$A$8:$O$304,11,FALSE)</f>
        <v>6.6874205171642487</v>
      </c>
      <c r="L266" s="375">
        <f>VLOOKUP(A266,'[1]981800D'!$A$8:$O$304,12,FALSE)</f>
        <v>3.1617204253754974</v>
      </c>
      <c r="M266" s="220">
        <f>VLOOKUP(A266,'[1]981800D'!$A$8:$O$304,13,FALSE)</f>
        <v>-3.5257000917887518</v>
      </c>
    </row>
    <row r="267" spans="1:13">
      <c r="A267" s="360" t="s">
        <v>492</v>
      </c>
      <c r="B267" s="359" t="s">
        <v>29</v>
      </c>
      <c r="C267" s="248" t="str">
        <f>VLOOKUP(A267,'[1]981800D'!$A$8:$M$306,3,FALSE)</f>
        <v>BL</v>
      </c>
      <c r="D267" s="219">
        <f>VLOOKUP(A267,'[1]981800D'!$A$8:$M$306,4,FALSE)</f>
        <v>27208.292532717474</v>
      </c>
      <c r="E267" s="375">
        <f>VLOOKUP(A267,'[1]981800D'!$A$8:$O$304,5,FALSE)</f>
        <v>1.8157780368096355</v>
      </c>
      <c r="F267" s="375">
        <f>VLOOKUP(A267,'[1]981800D'!$A$8:$O$304,6,FALSE)</f>
        <v>3.9338973539516608</v>
      </c>
      <c r="G267" s="375">
        <f>VLOOKUP(A267,'[1]981800D'!$A$8:$O$304,7,FALSE)</f>
        <v>8.2658623186134105E-3</v>
      </c>
      <c r="H267" s="375">
        <f>VLOOKUP(A267,'[1]981800D'!$A$8:$O$304,8,FALSE)</f>
        <v>1.5733349259063003</v>
      </c>
      <c r="I267" s="375">
        <f>VLOOKUP(A267,'[1]981800D'!$A$8:$O$304,9,FALSE)</f>
        <v>3.2912392386372266E-2</v>
      </c>
      <c r="J267" s="375">
        <f>VLOOKUP(A267,'[1]981800D'!$A$8:$O$304,10,FALSE)</f>
        <v>0</v>
      </c>
      <c r="K267" s="375">
        <f>VLOOKUP(A267,'[1]981800D'!$A$8:$O$304,11,FALSE)</f>
        <v>7.3641885713725816</v>
      </c>
      <c r="L267" s="375">
        <f>VLOOKUP(A267,'[1]981800D'!$A$8:$O$304,12,FALSE)</f>
        <v>3.6911331307995696</v>
      </c>
      <c r="M267" s="220">
        <f>VLOOKUP(A267,'[1]981800D'!$A$8:$O$304,13,FALSE)</f>
        <v>-3.6730554405730116</v>
      </c>
    </row>
    <row r="268" spans="1:13">
      <c r="A268" s="360" t="s">
        <v>421</v>
      </c>
      <c r="B268" s="359" t="s">
        <v>181</v>
      </c>
      <c r="C268" s="248" t="str">
        <f>VLOOKUP(A268,'[1]981800D'!$A$8:$M$306,3,FALSE)</f>
        <v>BL</v>
      </c>
      <c r="D268" s="219">
        <f>VLOOKUP(A268,'[1]981800D'!$A$8:$M$306,4,FALSE)</f>
        <v>12432.600461893766</v>
      </c>
      <c r="E268" s="375">
        <f>VLOOKUP(A268,'[1]981800D'!$A$8:$O$304,5,FALSE)</f>
        <v>2.0191447539026131</v>
      </c>
      <c r="F268" s="375">
        <f>VLOOKUP(A268,'[1]981800D'!$A$8:$O$304,6,FALSE)</f>
        <v>3.1003586191113426</v>
      </c>
      <c r="G268" s="375">
        <f>VLOOKUP(A268,'[1]981800D'!$A$8:$O$304,7,FALSE)</f>
        <v>0.24674323038067983</v>
      </c>
      <c r="H268" s="375">
        <f>VLOOKUP(A268,'[1]981800D'!$A$8:$O$304,8,FALSE)</f>
        <v>1.4508644101680075</v>
      </c>
      <c r="I268" s="375">
        <f>VLOOKUP(A268,'[1]981800D'!$A$8:$O$304,9,FALSE)</f>
        <v>0.11723532855957182</v>
      </c>
      <c r="J268" s="375">
        <f>VLOOKUP(A268,'[1]981800D'!$A$8:$O$304,10,FALSE)</f>
        <v>0</v>
      </c>
      <c r="K268" s="375">
        <f>VLOOKUP(A268,'[1]981800D'!$A$8:$O$304,11,FALSE)</f>
        <v>6.9343463421222147</v>
      </c>
      <c r="L268" s="375">
        <f>VLOOKUP(A268,'[1]981800D'!$A$8:$O$304,12,FALSE)</f>
        <v>3.2477437140974073</v>
      </c>
      <c r="M268" s="220">
        <f>VLOOKUP(A268,'[1]981800D'!$A$8:$O$304,13,FALSE)</f>
        <v>-3.686602628024807</v>
      </c>
    </row>
    <row r="269" spans="1:13">
      <c r="A269" s="360" t="s">
        <v>426</v>
      </c>
      <c r="B269" s="359" t="s">
        <v>185</v>
      </c>
      <c r="C269" s="248" t="str">
        <f>VLOOKUP(A269,'[1]981800D'!$A$8:$M$306,3,FALSE)</f>
        <v>BL</v>
      </c>
      <c r="D269" s="219">
        <f>VLOOKUP(A269,'[1]981800D'!$A$8:$M$306,4,FALSE)</f>
        <v>10672.444358378518</v>
      </c>
      <c r="E269" s="375">
        <f>VLOOKUP(A269,'[1]981800D'!$A$8:$O$304,5,FALSE)</f>
        <v>1.2436110748687466</v>
      </c>
      <c r="F269" s="375">
        <f>VLOOKUP(A269,'[1]981800D'!$A$8:$O$304,6,FALSE)</f>
        <v>4.0331941357190413</v>
      </c>
      <c r="G269" s="375">
        <f>VLOOKUP(A269,'[1]981800D'!$A$8:$O$304,7,FALSE)</f>
        <v>4.3092283694030273E-2</v>
      </c>
      <c r="H269" s="375">
        <f>VLOOKUP(A269,'[1]981800D'!$A$8:$O$304,8,FALSE)</f>
        <v>1.5352739991693358</v>
      </c>
      <c r="I269" s="375">
        <f>VLOOKUP(A269,'[1]981800D'!$A$8:$O$304,9,FALSE)</f>
        <v>0.12189241342623842</v>
      </c>
      <c r="J269" s="375">
        <f>VLOOKUP(A269,'[1]981800D'!$A$8:$O$304,10,FALSE)</f>
        <v>0</v>
      </c>
      <c r="K269" s="375">
        <f>VLOOKUP(A269,'[1]981800D'!$A$8:$O$304,11,FALSE)</f>
        <v>6.9770639068773921</v>
      </c>
      <c r="L269" s="375">
        <f>VLOOKUP(A269,'[1]981800D'!$A$8:$O$304,12,FALSE)</f>
        <v>3.206005939317774</v>
      </c>
      <c r="M269" s="220">
        <f>VLOOKUP(A269,'[1]981800D'!$A$8:$O$304,13,FALSE)</f>
        <v>-3.7710579675596181</v>
      </c>
    </row>
    <row r="270" spans="1:13">
      <c r="A270" s="360" t="s">
        <v>574</v>
      </c>
      <c r="B270" s="359" t="s">
        <v>278</v>
      </c>
      <c r="C270" s="248" t="str">
        <f>VLOOKUP(A270,'[1]981800D'!$A$8:$M$306,3,FALSE)</f>
        <v>L</v>
      </c>
      <c r="D270" s="219">
        <f>VLOOKUP(A270,'[1]981800D'!$A$8:$M$306,4,FALSE)</f>
        <v>22965.1347792409</v>
      </c>
      <c r="E270" s="375">
        <f>VLOOKUP(A270,'[1]981800D'!$A$8:$O$304,5,FALSE)</f>
        <v>2.2062936049389386</v>
      </c>
      <c r="F270" s="375">
        <f>VLOOKUP(A270,'[1]981800D'!$A$8:$O$304,6,FALSE)</f>
        <v>3.4825478173241358</v>
      </c>
      <c r="G270" s="375">
        <f>VLOOKUP(A270,'[1]981800D'!$A$8:$O$304,7,FALSE)</f>
        <v>8.4780691196289906E-2</v>
      </c>
      <c r="H270" s="375">
        <f>VLOOKUP(A270,'[1]981800D'!$A$8:$O$304,8,FALSE)</f>
        <v>0.88374643010350551</v>
      </c>
      <c r="I270" s="375">
        <f>VLOOKUP(A270,'[1]981800D'!$A$8:$O$304,9,FALSE)</f>
        <v>9.1442964310328098E-3</v>
      </c>
      <c r="J270" s="375">
        <f>VLOOKUP(A270,'[1]981800D'!$A$8:$O$304,10,FALSE)</f>
        <v>0</v>
      </c>
      <c r="K270" s="375">
        <f>VLOOKUP(A270,'[1]981800D'!$A$8:$O$304,11,FALSE)</f>
        <v>6.6665128399939029</v>
      </c>
      <c r="L270" s="375">
        <f>VLOOKUP(A270,'[1]981800D'!$A$8:$O$304,12,FALSE)</f>
        <v>2.6730833757392447</v>
      </c>
      <c r="M270" s="220">
        <f>VLOOKUP(A270,'[1]981800D'!$A$8:$O$304,13,FALSE)</f>
        <v>-3.9934294642546586</v>
      </c>
    </row>
    <row r="271" spans="1:13">
      <c r="A271" s="360" t="s">
        <v>339</v>
      </c>
      <c r="B271" s="359" t="s">
        <v>115</v>
      </c>
      <c r="C271" s="248" t="str">
        <f>VLOOKUP(A271,'[1]981800D'!$A$8:$M$306,3,FALSE)</f>
        <v>BLS</v>
      </c>
      <c r="D271" s="219">
        <f>VLOOKUP(A271,'[1]981800D'!$A$8:$M$306,4,FALSE)</f>
        <v>17875.43802925327</v>
      </c>
      <c r="E271" s="375">
        <f>VLOOKUP(A271,'[1]981800D'!$A$8:$O$304,5,FALSE)</f>
        <v>2.945678864698547</v>
      </c>
      <c r="F271" s="375">
        <f>VLOOKUP(A271,'[1]981800D'!$A$8:$O$304,6,FALSE)</f>
        <v>2.9616091036965497</v>
      </c>
      <c r="G271" s="375">
        <f>VLOOKUP(A271,'[1]981800D'!$A$8:$O$304,7,FALSE)</f>
        <v>0.29359056776183701</v>
      </c>
      <c r="H271" s="375">
        <f>VLOOKUP(A271,'[1]981800D'!$A$8:$O$304,8,FALSE)</f>
        <v>0.85928673310623505</v>
      </c>
      <c r="I271" s="375">
        <f>VLOOKUP(A271,'[1]981800D'!$A$8:$O$304,9,FALSE)</f>
        <v>2.3269359851170925E-2</v>
      </c>
      <c r="J271" s="375">
        <f>VLOOKUP(A271,'[1]981800D'!$A$8:$O$304,10,FALSE)</f>
        <v>0</v>
      </c>
      <c r="K271" s="375">
        <f>VLOOKUP(A271,'[1]981800D'!$A$8:$O$304,11,FALSE)</f>
        <v>7.0834346291143397</v>
      </c>
      <c r="L271" s="375">
        <f>VLOOKUP(A271,'[1]981800D'!$A$8:$O$304,12,FALSE)</f>
        <v>3.0005888477934342</v>
      </c>
      <c r="M271" s="220">
        <f>VLOOKUP(A271,'[1]981800D'!$A$8:$O$304,13,FALSE)</f>
        <v>-4.0828457813209056</v>
      </c>
    </row>
    <row r="272" spans="1:13">
      <c r="A272" s="360" t="s">
        <v>450</v>
      </c>
      <c r="B272" s="359" t="s">
        <v>208</v>
      </c>
      <c r="C272" s="248" t="str">
        <f>VLOOKUP(A272,'[1]981800D'!$A$8:$M$306,3,FALSE)</f>
        <v>BL</v>
      </c>
      <c r="D272" s="219">
        <f>VLOOKUP(A272,'[1]981800D'!$A$8:$M$306,4,FALSE)</f>
        <v>19487.832948421863</v>
      </c>
      <c r="E272" s="375">
        <f>VLOOKUP(A272,'[1]981800D'!$A$8:$O$304,5,FALSE)</f>
        <v>2.0183655157607072</v>
      </c>
      <c r="F272" s="375">
        <f>VLOOKUP(A272,'[1]981800D'!$A$8:$O$304,6,FALSE)</f>
        <v>3.3145383671420889</v>
      </c>
      <c r="G272" s="375">
        <f>VLOOKUP(A272,'[1]981800D'!$A$8:$O$304,7,FALSE)</f>
        <v>9.8976115256375785E-2</v>
      </c>
      <c r="H272" s="375">
        <f>VLOOKUP(A272,'[1]981800D'!$A$8:$O$304,8,FALSE)</f>
        <v>0.96179262556321554</v>
      </c>
      <c r="I272" s="375">
        <f>VLOOKUP(A272,'[1]981800D'!$A$8:$O$304,9,FALSE)</f>
        <v>6.2425617215613301E-2</v>
      </c>
      <c r="J272" s="375">
        <f>VLOOKUP(A272,'[1]981800D'!$A$8:$O$304,10,FALSE)</f>
        <v>0</v>
      </c>
      <c r="K272" s="375">
        <f>VLOOKUP(A272,'[1]981800D'!$A$8:$O$304,11,FALSE)</f>
        <v>6.456098240938001</v>
      </c>
      <c r="L272" s="375">
        <f>VLOOKUP(A272,'[1]981800D'!$A$8:$O$304,12,FALSE)</f>
        <v>2.3672775788924181</v>
      </c>
      <c r="M272" s="220">
        <f>VLOOKUP(A272,'[1]981800D'!$A$8:$O$304,13,FALSE)</f>
        <v>-4.0888206620455829</v>
      </c>
    </row>
    <row r="273" spans="1:13">
      <c r="A273" s="360" t="s">
        <v>385</v>
      </c>
      <c r="B273" s="359" t="s">
        <v>145</v>
      </c>
      <c r="C273" s="248" t="str">
        <f>VLOOKUP(A273,'[1]981800D'!$A$8:$M$306,3,FALSE)</f>
        <v>L</v>
      </c>
      <c r="D273" s="219">
        <f>VLOOKUP(A273,'[1]981800D'!$A$8:$M$306,4,FALSE)</f>
        <v>14121.607390300231</v>
      </c>
      <c r="E273" s="375">
        <f>VLOOKUP(A273,'[1]981800D'!$A$8:$O$304,5,FALSE)</f>
        <v>2.2313628419979801</v>
      </c>
      <c r="F273" s="375">
        <f>VLOOKUP(A273,'[1]981800D'!$A$8:$O$304,6,FALSE)</f>
        <v>4.0614193848353857</v>
      </c>
      <c r="G273" s="375">
        <f>VLOOKUP(A273,'[1]981800D'!$A$8:$O$304,7,FALSE)</f>
        <v>2.209380216973776E-4</v>
      </c>
      <c r="H273" s="375">
        <f>VLOOKUP(A273,'[1]981800D'!$A$8:$O$304,8,FALSE)</f>
        <v>1.2282400336319821</v>
      </c>
      <c r="I273" s="375">
        <f>VLOOKUP(A273,'[1]981800D'!$A$8:$O$304,9,FALSE)</f>
        <v>0</v>
      </c>
      <c r="J273" s="375">
        <f>VLOOKUP(A273,'[1]981800D'!$A$8:$O$304,10,FALSE)</f>
        <v>0</v>
      </c>
      <c r="K273" s="375">
        <f>VLOOKUP(A273,'[1]981800D'!$A$8:$O$304,11,FALSE)</f>
        <v>7.5212431984870456</v>
      </c>
      <c r="L273" s="375">
        <f>VLOOKUP(A273,'[1]981800D'!$A$8:$O$304,12,FALSE)</f>
        <v>3.3424651100568861</v>
      </c>
      <c r="M273" s="220">
        <f>VLOOKUP(A273,'[1]981800D'!$A$8:$O$304,13,FALSE)</f>
        <v>-4.1787780884301595</v>
      </c>
    </row>
    <row r="274" spans="1:13">
      <c r="A274" s="360" t="s">
        <v>356</v>
      </c>
      <c r="B274" s="359" t="s">
        <v>117</v>
      </c>
      <c r="C274" s="248" t="str">
        <f>VLOOKUP(A274,'[1]981800D'!$A$8:$M$306,3,FALSE)</f>
        <v>BL</v>
      </c>
      <c r="D274" s="219">
        <f>VLOOKUP(A274,'[1]981800D'!$A$8:$M$306,4,FALSE)</f>
        <v>8619.5542725173218</v>
      </c>
      <c r="E274" s="375">
        <f>VLOOKUP(A274,'[1]981800D'!$A$8:$O$304,5,FALSE)</f>
        <v>2.1771624618495942</v>
      </c>
      <c r="F274" s="375">
        <f>VLOOKUP(A274,'[1]981800D'!$A$8:$O$304,6,FALSE)</f>
        <v>4.4549844209966745</v>
      </c>
      <c r="G274" s="375">
        <f>VLOOKUP(A274,'[1]981800D'!$A$8:$O$304,7,FALSE)</f>
        <v>0.60524591354262691</v>
      </c>
      <c r="H274" s="375">
        <f>VLOOKUP(A274,'[1]981800D'!$A$8:$O$304,8,FALSE)</f>
        <v>0.79330308398916782</v>
      </c>
      <c r="I274" s="375">
        <f>VLOOKUP(A274,'[1]981800D'!$A$8:$O$304,9,FALSE)</f>
        <v>2.8307728252024839E-2</v>
      </c>
      <c r="J274" s="375">
        <f>VLOOKUP(A274,'[1]981800D'!$A$8:$O$304,10,FALSE)</f>
        <v>0</v>
      </c>
      <c r="K274" s="375">
        <f>VLOOKUP(A274,'[1]981800D'!$A$8:$O$304,11,FALSE)</f>
        <v>8.0590036086300874</v>
      </c>
      <c r="L274" s="375">
        <f>VLOOKUP(A274,'[1]981800D'!$A$8:$O$304,12,FALSE)</f>
        <v>3.6584942797500819</v>
      </c>
      <c r="M274" s="220">
        <f>VLOOKUP(A274,'[1]981800D'!$A$8:$O$304,13,FALSE)</f>
        <v>-4.4005093288800063</v>
      </c>
    </row>
    <row r="275" spans="1:13">
      <c r="A275" s="360" t="s">
        <v>575</v>
      </c>
      <c r="B275" s="359" t="s">
        <v>279</v>
      </c>
      <c r="C275" s="248" t="str">
        <f>VLOOKUP(A275,'[1]981800D'!$A$8:$M$306,3,FALSE)</f>
        <v>BL</v>
      </c>
      <c r="D275" s="219">
        <f>VLOOKUP(A275,'[1]981800D'!$A$8:$M$306,4,FALSE)</f>
        <v>13955.392977020398</v>
      </c>
      <c r="E275" s="375">
        <f>VLOOKUP(A275,'[1]981800D'!$A$8:$O$304,5,FALSE)</f>
        <v>1.8283741663180186</v>
      </c>
      <c r="F275" s="375">
        <f>VLOOKUP(A275,'[1]981800D'!$A$8:$O$304,6,FALSE)</f>
        <v>3.9478114368200981</v>
      </c>
      <c r="G275" s="375">
        <f>VLOOKUP(A275,'[1]981800D'!$A$8:$O$304,7,FALSE)</f>
        <v>2.3199633326923746E-2</v>
      </c>
      <c r="H275" s="375">
        <f>VLOOKUP(A275,'[1]981800D'!$A$8:$O$304,8,FALSE)</f>
        <v>1.174209494994721</v>
      </c>
      <c r="I275" s="375">
        <f>VLOOKUP(A275,'[1]981800D'!$A$8:$O$304,9,FALSE)</f>
        <v>0.10893853025159263</v>
      </c>
      <c r="J275" s="375">
        <f>VLOOKUP(A275,'[1]981800D'!$A$8:$O$304,10,FALSE)</f>
        <v>0</v>
      </c>
      <c r="K275" s="375">
        <f>VLOOKUP(A275,'[1]981800D'!$A$8:$O$304,11,FALSE)</f>
        <v>7.0825332617113537</v>
      </c>
      <c r="L275" s="375">
        <f>VLOOKUP(A275,'[1]981800D'!$A$8:$O$304,12,FALSE)</f>
        <v>2.6720394088079358</v>
      </c>
      <c r="M275" s="220">
        <f>VLOOKUP(A275,'[1]981800D'!$A$8:$O$304,13,FALSE)</f>
        <v>-4.4104938529034179</v>
      </c>
    </row>
    <row r="276" spans="1:13">
      <c r="A276" s="360" t="s">
        <v>571</v>
      </c>
      <c r="B276" s="359" t="s">
        <v>275</v>
      </c>
      <c r="C276" s="248" t="str">
        <f>VLOOKUP(A276,'[1]981800D'!$A$8:$M$306,3,FALSE)</f>
        <v>L</v>
      </c>
      <c r="D276" s="219">
        <f>VLOOKUP(A276,'[1]981800D'!$A$8:$M$306,4,FALSE)</f>
        <v>12633.209914794732</v>
      </c>
      <c r="E276" s="375">
        <f>VLOOKUP(A276,'[1]981800D'!$A$8:$O$304,5,FALSE)</f>
        <v>2.8834263220260814</v>
      </c>
      <c r="F276" s="375">
        <f>VLOOKUP(A276,'[1]981800D'!$A$8:$O$304,6,FALSE)</f>
        <v>4.2601271064903754</v>
      </c>
      <c r="G276" s="375">
        <f>VLOOKUP(A276,'[1]981800D'!$A$8:$O$304,7,FALSE)</f>
        <v>0.11039712071646211</v>
      </c>
      <c r="H276" s="375">
        <f>VLOOKUP(A276,'[1]981800D'!$A$8:$O$304,8,FALSE)</f>
        <v>1.0857621494863663</v>
      </c>
      <c r="I276" s="375">
        <f>VLOOKUP(A276,'[1]981800D'!$A$8:$O$304,9,FALSE)</f>
        <v>0.1105411854484087</v>
      </c>
      <c r="J276" s="375">
        <f>VLOOKUP(A276,'[1]981800D'!$A$8:$O$304,10,FALSE)</f>
        <v>0</v>
      </c>
      <c r="K276" s="375">
        <f>VLOOKUP(A276,'[1]981800D'!$A$8:$O$304,11,FALSE)</f>
        <v>8.4502538841676937</v>
      </c>
      <c r="L276" s="375">
        <f>VLOOKUP(A276,'[1]981800D'!$A$8:$O$304,12,FALSE)</f>
        <v>3.678281316736518</v>
      </c>
      <c r="M276" s="220">
        <f>VLOOKUP(A276,'[1]981800D'!$A$8:$O$304,13,FALSE)</f>
        <v>-4.7719725674311766</v>
      </c>
    </row>
    <row r="277" spans="1:13">
      <c r="A277" s="360" t="s">
        <v>570</v>
      </c>
      <c r="B277" s="359" t="s">
        <v>274</v>
      </c>
      <c r="C277" s="248" t="str">
        <f>VLOOKUP(A277,'[1]981800D'!$A$8:$M$306,3,FALSE)</f>
        <v>BL</v>
      </c>
      <c r="D277" s="219">
        <f>VLOOKUP(A277,'[1]981800D'!$A$8:$M$306,4,FALSE)</f>
        <v>14099.499615088531</v>
      </c>
      <c r="E277" s="375">
        <f>VLOOKUP(A277,'[1]981800D'!$A$8:$O$304,5,FALSE)</f>
        <v>2.556161635795307</v>
      </c>
      <c r="F277" s="375">
        <f>VLOOKUP(A277,'[1]981800D'!$A$8:$O$304,6,FALSE)</f>
        <v>4.7802270889013245</v>
      </c>
      <c r="G277" s="375">
        <f>VLOOKUP(A277,'[1]981800D'!$A$8:$O$304,7,FALSE)</f>
        <v>3.1923118712548285E-2</v>
      </c>
      <c r="H277" s="375">
        <f>VLOOKUP(A277,'[1]981800D'!$A$8:$O$304,8,FALSE)</f>
        <v>1.5402989710896657</v>
      </c>
      <c r="I277" s="375">
        <f>VLOOKUP(A277,'[1]981800D'!$A$8:$O$304,9,FALSE)</f>
        <v>0.10265186988984588</v>
      </c>
      <c r="J277" s="375">
        <f>VLOOKUP(A277,'[1]981800D'!$A$8:$O$304,10,FALSE)</f>
        <v>0</v>
      </c>
      <c r="K277" s="375">
        <f>VLOOKUP(A277,'[1]981800D'!$A$8:$O$304,11,FALSE)</f>
        <v>9.0112626843886918</v>
      </c>
      <c r="L277" s="375">
        <f>VLOOKUP(A277,'[1]981800D'!$A$8:$O$304,12,FALSE)</f>
        <v>3.9780603235009075</v>
      </c>
      <c r="M277" s="220">
        <f>VLOOKUP(A277,'[1]981800D'!$A$8:$O$304,13,FALSE)</f>
        <v>-5.0332023608877838</v>
      </c>
    </row>
    <row r="278" spans="1:13">
      <c r="A278" s="360" t="s">
        <v>381</v>
      </c>
      <c r="B278" s="359" t="s">
        <v>141</v>
      </c>
      <c r="C278" s="248" t="str">
        <f>VLOOKUP(A278,'[1]981800D'!$A$8:$M$306,3,FALSE)</f>
        <v>BL</v>
      </c>
      <c r="D278" s="219">
        <f>VLOOKUP(A278,'[1]981800D'!$A$8:$M$306,4,FALSE)</f>
        <v>35682.428791377984</v>
      </c>
      <c r="E278" s="375">
        <f>VLOOKUP(A278,'[1]981800D'!$A$8:$O$304,5,FALSE)</f>
        <v>3.1137064870103917</v>
      </c>
      <c r="F278" s="375">
        <f>VLOOKUP(A278,'[1]981800D'!$A$8:$O$304,6,FALSE)</f>
        <v>3.1885388370057264</v>
      </c>
      <c r="G278" s="375">
        <f>VLOOKUP(A278,'[1]981800D'!$A$8:$O$304,7,FALSE)</f>
        <v>0.15041717119034506</v>
      </c>
      <c r="H278" s="375">
        <f>VLOOKUP(A278,'[1]981800D'!$A$8:$O$304,8,FALSE)</f>
        <v>1.2833654712446365</v>
      </c>
      <c r="I278" s="375">
        <f>VLOOKUP(A278,'[1]981800D'!$A$8:$O$304,9,FALSE)</f>
        <v>8.6091953492310649E-2</v>
      </c>
      <c r="J278" s="375">
        <f>VLOOKUP(A278,'[1]981800D'!$A$8:$O$304,10,FALSE)</f>
        <v>0</v>
      </c>
      <c r="K278" s="375">
        <f>VLOOKUP(A278,'[1]981800D'!$A$8:$O$304,11,FALSE)</f>
        <v>7.8221199199434084</v>
      </c>
      <c r="L278" s="375">
        <f>VLOOKUP(A278,'[1]981800D'!$A$8:$O$304,12,FALSE)</f>
        <v>2.6253742576692543</v>
      </c>
      <c r="M278" s="220">
        <f>VLOOKUP(A278,'[1]981800D'!$A$8:$O$304,13,FALSE)</f>
        <v>-5.1967456622741546</v>
      </c>
    </row>
    <row r="279" spans="1:13">
      <c r="A279" s="360" t="s">
        <v>472</v>
      </c>
      <c r="B279" s="359" t="s">
        <v>229</v>
      </c>
      <c r="C279" s="248" t="str">
        <f>VLOOKUP(A279,'[1]981800D'!$A$8:$M$306,3,FALSE)</f>
        <v>BL</v>
      </c>
      <c r="D279" s="219">
        <f>VLOOKUP(A279,'[1]981800D'!$A$8:$M$306,4,FALSE)</f>
        <v>8755</v>
      </c>
      <c r="E279" s="375">
        <f>VLOOKUP(A279,'[1]981800D'!$A$8:$O$304,5,FALSE)</f>
        <v>2.2359428897772702</v>
      </c>
      <c r="F279" s="375">
        <f>VLOOKUP(A279,'[1]981800D'!$A$8:$O$304,6,FALSE)</f>
        <v>5.6520776699029129</v>
      </c>
      <c r="G279" s="375">
        <f>VLOOKUP(A279,'[1]981800D'!$A$8:$O$304,7,FALSE)</f>
        <v>0.38000685322672761</v>
      </c>
      <c r="H279" s="375">
        <f>VLOOKUP(A279,'[1]981800D'!$A$8:$O$304,8,FALSE)</f>
        <v>2.0050648954882924</v>
      </c>
      <c r="I279" s="375">
        <f>VLOOKUP(A279,'[1]981800D'!$A$8:$O$304,9,FALSE)</f>
        <v>0</v>
      </c>
      <c r="J279" s="375">
        <f>VLOOKUP(A279,'[1]981800D'!$A$8:$O$304,10,FALSE)</f>
        <v>0</v>
      </c>
      <c r="K279" s="375">
        <f>VLOOKUP(A279,'[1]981800D'!$A$8:$O$304,11,FALSE)</f>
        <v>10.273092308395203</v>
      </c>
      <c r="L279" s="375">
        <f>VLOOKUP(A279,'[1]981800D'!$A$8:$O$304,12,FALSE)</f>
        <v>4.7685105653912059</v>
      </c>
      <c r="M279" s="220">
        <f>VLOOKUP(A279,'[1]981800D'!$A$8:$O$304,13,FALSE)</f>
        <v>-5.5045817430039978</v>
      </c>
    </row>
    <row r="280" spans="1:13">
      <c r="A280" s="360" t="s">
        <v>551</v>
      </c>
      <c r="B280" s="359" t="s">
        <v>257</v>
      </c>
      <c r="C280" s="248" t="str">
        <f>VLOOKUP(A280,'[1]981800D'!$A$8:$M$306,3,FALSE)</f>
        <v>BL</v>
      </c>
      <c r="D280" s="219">
        <f>VLOOKUP(A280,'[1]981800D'!$A$8:$M$306,4,FALSE)</f>
        <v>7252.7059276366444</v>
      </c>
      <c r="E280" s="375">
        <f>VLOOKUP(A280,'[1]981800D'!$A$8:$O$304,5,FALSE)</f>
        <v>1.8702633383096641</v>
      </c>
      <c r="F280" s="375">
        <f>VLOOKUP(A280,'[1]981800D'!$A$8:$O$304,6,FALSE)</f>
        <v>4.5535625364534376</v>
      </c>
      <c r="G280" s="375">
        <f>VLOOKUP(A280,'[1]981800D'!$A$8:$O$304,7,FALSE)</f>
        <v>7.6880271386061211E-2</v>
      </c>
      <c r="H280" s="375">
        <f>VLOOKUP(A280,'[1]981800D'!$A$8:$O$304,8,FALSE)</f>
        <v>1.8193180850915451</v>
      </c>
      <c r="I280" s="375">
        <f>VLOOKUP(A280,'[1]981800D'!$A$8:$O$304,9,FALSE)</f>
        <v>0.13216998035826397</v>
      </c>
      <c r="J280" s="375">
        <f>VLOOKUP(A280,'[1]981800D'!$A$8:$O$304,10,FALSE)</f>
        <v>0</v>
      </c>
      <c r="K280" s="375">
        <f>VLOOKUP(A280,'[1]981800D'!$A$8:$O$304,11,FALSE)</f>
        <v>8.4521942115989717</v>
      </c>
      <c r="L280" s="375">
        <f>VLOOKUP(A280,'[1]981800D'!$A$8:$O$304,12,FALSE)</f>
        <v>2.1422418273979127</v>
      </c>
      <c r="M280" s="220">
        <f>VLOOKUP(A280,'[1]981800D'!$A$8:$O$304,13,FALSE)</f>
        <v>-6.3099523842010594</v>
      </c>
    </row>
    <row r="281" spans="1:13">
      <c r="A281" s="374" t="s">
        <v>298</v>
      </c>
      <c r="B281" s="359" t="s">
        <v>73</v>
      </c>
      <c r="C281" s="248" t="str">
        <f>VLOOKUP(A281,'[1]981800D'!$A$8:$M$306,3,FALSE)</f>
        <v>BL</v>
      </c>
      <c r="D281" s="219">
        <f>VLOOKUP(A281,'[1]981800D'!$A$8:$M$306,4,FALSE)</f>
        <v>8485.3689646269049</v>
      </c>
      <c r="E281" s="375">
        <f>VLOOKUP(A281,'[1]981800D'!$A$8:$O$304,5,FALSE)</f>
        <v>1.8805958899987141</v>
      </c>
      <c r="F281" s="375">
        <f>VLOOKUP(A281,'[1]981800D'!$A$8:$O$304,6,FALSE)</f>
        <v>5.235640333991463</v>
      </c>
      <c r="G281" s="375">
        <f>VLOOKUP(A281,'[1]981800D'!$A$8:$O$304,7,FALSE)</f>
        <v>0.16229583012134249</v>
      </c>
      <c r="H281" s="375">
        <f>VLOOKUP(A281,'[1]981800D'!$A$8:$O$304,8,FALSE)</f>
        <v>2.0451195868255359</v>
      </c>
      <c r="I281" s="375">
        <f>VLOOKUP(A281,'[1]981800D'!$A$8:$O$304,9,FALSE)</f>
        <v>4.5554884131900127E-2</v>
      </c>
      <c r="J281" s="375">
        <f>VLOOKUP(A281,'[1]981800D'!$A$8:$O$304,10,FALSE)</f>
        <v>0</v>
      </c>
      <c r="K281" s="375">
        <f>VLOOKUP(A281,'[1]981800D'!$A$8:$O$304,11,FALSE)</f>
        <v>9.3692065250689556</v>
      </c>
      <c r="L281" s="375">
        <f>VLOOKUP(A281,'[1]981800D'!$A$8:$O$304,12,FALSE)</f>
        <v>2.9956304912567409</v>
      </c>
      <c r="M281" s="220">
        <f>VLOOKUP(A281,'[1]981800D'!$A$8:$O$304,13,FALSE)</f>
        <v>-6.3735760338122152</v>
      </c>
    </row>
    <row r="282" spans="1:13">
      <c r="A282" s="360" t="s">
        <v>427</v>
      </c>
      <c r="B282" s="359" t="s">
        <v>186</v>
      </c>
      <c r="C282" s="248" t="str">
        <f>VLOOKUP(A282,'[1]981800D'!$A$8:$M$306,3,FALSE)</f>
        <v>BL</v>
      </c>
      <c r="D282" s="219">
        <f>VLOOKUP(A282,'[1]981800D'!$A$8:$M$306,4,FALSE)</f>
        <v>15041.345210431191</v>
      </c>
      <c r="E282" s="375">
        <f>VLOOKUP(A282,'[1]981800D'!$A$8:$O$304,5,FALSE)</f>
        <v>2.1374617462874084</v>
      </c>
      <c r="F282" s="375">
        <f>VLOOKUP(A282,'[1]981800D'!$A$8:$O$304,6,FALSE)</f>
        <v>3.7626408548054049</v>
      </c>
      <c r="G282" s="375">
        <f>VLOOKUP(A282,'[1]981800D'!$A$8:$O$304,7,FALSE)</f>
        <v>0.14696956748701787</v>
      </c>
      <c r="H282" s="375">
        <f>VLOOKUP(A282,'[1]981800D'!$A$8:$O$304,8,FALSE)</f>
        <v>1.2701968099735077</v>
      </c>
      <c r="I282" s="375">
        <f>VLOOKUP(A282,'[1]981800D'!$A$8:$O$304,9,FALSE)</f>
        <v>0.4463457161626796</v>
      </c>
      <c r="J282" s="375">
        <f>VLOOKUP(A282,'[1]981800D'!$A$8:$O$304,10,FALSE)</f>
        <v>1.2242734770311217</v>
      </c>
      <c r="K282" s="375">
        <f>VLOOKUP(A282,'[1]981800D'!$A$8:$O$304,11,FALSE)</f>
        <v>8.9878881717471391</v>
      </c>
      <c r="L282" s="375">
        <f>VLOOKUP(A282,'[1]981800D'!$A$8:$O$304,12,FALSE)</f>
        <v>2.5611392771761041</v>
      </c>
      <c r="M282" s="220">
        <f>VLOOKUP(A282,'[1]981800D'!$A$8:$O$304,13,FALSE)</f>
        <v>-6.4267488945710358</v>
      </c>
    </row>
    <row r="283" spans="1:13">
      <c r="A283" s="360" t="s">
        <v>428</v>
      </c>
      <c r="B283" s="359" t="s">
        <v>14</v>
      </c>
      <c r="C283" s="248" t="str">
        <f>VLOOKUP(A283,'[1]981800D'!$A$8:$M$306,3,FALSE)</f>
        <v>BL</v>
      </c>
      <c r="D283" s="219">
        <f>VLOOKUP(A283,'[1]981800D'!$A$8:$M$306,4,FALSE)</f>
        <v>12616.220939183988</v>
      </c>
      <c r="E283" s="375">
        <f>VLOOKUP(A283,'[1]981800D'!$A$8:$O$304,5,FALSE)</f>
        <v>2.3653731290734807</v>
      </c>
      <c r="F283" s="375">
        <f>VLOOKUP(A283,'[1]981800D'!$A$8:$O$304,6,FALSE)</f>
        <v>4.6400249553481832</v>
      </c>
      <c r="G283" s="375">
        <f>VLOOKUP(A283,'[1]981800D'!$A$8:$O$304,7,FALSE)</f>
        <v>0.13569515057261902</v>
      </c>
      <c r="H283" s="375">
        <f>VLOOKUP(A283,'[1]981800D'!$A$8:$O$304,8,FALSE)</f>
        <v>1.8495192644834286</v>
      </c>
      <c r="I283" s="375">
        <f>VLOOKUP(A283,'[1]981800D'!$A$8:$O$304,9,FALSE)</f>
        <v>9.6564573961780809E-2</v>
      </c>
      <c r="J283" s="375">
        <f>VLOOKUP(A283,'[1]981800D'!$A$8:$O$304,10,FALSE)</f>
        <v>0</v>
      </c>
      <c r="K283" s="375">
        <f>VLOOKUP(A283,'[1]981800D'!$A$8:$O$304,11,FALSE)</f>
        <v>9.0871770734394932</v>
      </c>
      <c r="L283" s="375">
        <f>VLOOKUP(A283,'[1]981800D'!$A$8:$O$304,12,FALSE)</f>
        <v>2.5415534615767386</v>
      </c>
      <c r="M283" s="220">
        <f>VLOOKUP(A283,'[1]981800D'!$A$8:$O$304,13,FALSE)</f>
        <v>-6.5456236118627551</v>
      </c>
    </row>
    <row r="284" spans="1:13">
      <c r="A284" s="360" t="s">
        <v>530</v>
      </c>
      <c r="B284" s="359" t="s">
        <v>57</v>
      </c>
      <c r="C284" s="248" t="str">
        <f>VLOOKUP(A284,'[1]981800D'!$A$8:$M$306,3,FALSE)</f>
        <v>BL</v>
      </c>
      <c r="D284" s="219">
        <f>VLOOKUP(A284,'[1]981800D'!$A$8:$M$306,4,FALSE)</f>
        <v>8874.6512702078526</v>
      </c>
      <c r="E284" s="375">
        <f>VLOOKUP(A284,'[1]981800D'!$A$8:$O$304,5,FALSE)</f>
        <v>1.4038343164900731</v>
      </c>
      <c r="F284" s="375">
        <f>VLOOKUP(A284,'[1]981800D'!$A$8:$O$304,6,FALSE)</f>
        <v>5.4602539890973167</v>
      </c>
      <c r="G284" s="375">
        <f>VLOOKUP(A284,'[1]981800D'!$A$8:$O$304,7,FALSE)</f>
        <v>0.1594147146659505</v>
      </c>
      <c r="H284" s="375">
        <f>VLOOKUP(A284,'[1]981800D'!$A$8:$O$304,8,FALSE)</f>
        <v>3.1922192272617025</v>
      </c>
      <c r="I284" s="375">
        <f>VLOOKUP(A284,'[1]981800D'!$A$8:$O$304,9,FALSE)</f>
        <v>6.2458792252579165E-2</v>
      </c>
      <c r="J284" s="375">
        <f>VLOOKUP(A284,'[1]981800D'!$A$8:$O$304,10,FALSE)</f>
        <v>0.15776957960030438</v>
      </c>
      <c r="K284" s="375">
        <f>VLOOKUP(A284,'[1]981800D'!$A$8:$O$304,11,FALSE)</f>
        <v>10.435950619367928</v>
      </c>
      <c r="L284" s="375">
        <f>VLOOKUP(A284,'[1]981800D'!$A$8:$O$304,12,FALSE)</f>
        <v>3.1613163318520923</v>
      </c>
      <c r="M284" s="220">
        <f>VLOOKUP(A284,'[1]981800D'!$A$8:$O$304,13,FALSE)</f>
        <v>-7.274634287515835</v>
      </c>
    </row>
    <row r="285" spans="1:13">
      <c r="A285" s="360" t="s">
        <v>537</v>
      </c>
      <c r="B285" s="359" t="s">
        <v>654</v>
      </c>
      <c r="C285" s="248" t="str">
        <f>VLOOKUP(A285,'[1]981800D'!$A$8:$M$306,3,FALSE)</f>
        <v>BL</v>
      </c>
      <c r="D285" s="219">
        <f>VLOOKUP(A285,'[1]981800D'!$A$8:$M$306,4,FALSE)</f>
        <v>4932.845265588915</v>
      </c>
      <c r="E285" s="375">
        <f>VLOOKUP(A285,'[1]981800D'!$A$8:$O$304,5,FALSE)</f>
        <v>3.8162883663354745</v>
      </c>
      <c r="F285" s="375">
        <f>VLOOKUP(A285,'[1]981800D'!$A$8:$O$304,6,FALSE)</f>
        <v>6.2761242919919358</v>
      </c>
      <c r="G285" s="375">
        <f>VLOOKUP(A285,'[1]981800D'!$A$8:$O$304,7,FALSE)</f>
        <v>1.7306441901904657E-2</v>
      </c>
      <c r="H285" s="375">
        <f>VLOOKUP(A285,'[1]981800D'!$A$8:$O$304,8,FALSE)</f>
        <v>1.5997940513258442</v>
      </c>
      <c r="I285" s="375">
        <f>VLOOKUP(A285,'[1]981800D'!$A$8:$O$304,9,FALSE)</f>
        <v>2.7367572411352098E-2</v>
      </c>
      <c r="J285" s="375">
        <f>VLOOKUP(A285,'[1]981800D'!$A$8:$O$304,10,FALSE)</f>
        <v>0</v>
      </c>
      <c r="K285" s="375">
        <f>VLOOKUP(A285,'[1]981800D'!$A$8:$O$304,11,FALSE)</f>
        <v>11.736880723966511</v>
      </c>
      <c r="L285" s="375">
        <f>VLOOKUP(A285,'[1]981800D'!$A$8:$O$304,12,FALSE)</f>
        <v>3.2774411378318118</v>
      </c>
      <c r="M285" s="220">
        <f>VLOOKUP(A285,'[1]981800D'!$A$8:$O$304,13,FALSE)</f>
        <v>-8.4594395861346978</v>
      </c>
    </row>
    <row r="286" spans="1:13">
      <c r="A286" s="360" t="s">
        <v>403</v>
      </c>
      <c r="B286" s="359" t="s">
        <v>163</v>
      </c>
      <c r="C286" s="248" t="str">
        <f>VLOOKUP(A286,'[1]981800D'!$A$8:$M$306,3,FALSE)</f>
        <v>BLS</v>
      </c>
      <c r="D286" s="219">
        <f>VLOOKUP(A286,'[1]981800D'!$A$8:$M$306,4,FALSE)</f>
        <v>8172.6666666666661</v>
      </c>
      <c r="E286" s="375">
        <f>VLOOKUP(A286,'[1]981800D'!$A$8:$O$304,5,FALSE)</f>
        <v>3.8294783424422874</v>
      </c>
      <c r="F286" s="375">
        <f>VLOOKUP(A286,'[1]981800D'!$A$8:$O$304,6,FALSE)</f>
        <v>5.1426127742882786</v>
      </c>
      <c r="G286" s="375">
        <f>VLOOKUP(A286,'[1]981800D'!$A$8:$O$304,7,FALSE)</f>
        <v>1.3808430540827148</v>
      </c>
      <c r="H286" s="375">
        <f>VLOOKUP(A286,'[1]981800D'!$A$8:$O$304,8,FALSE)</f>
        <v>2.814961956521739</v>
      </c>
      <c r="I286" s="375">
        <f>VLOOKUP(A286,'[1]981800D'!$A$8:$O$304,9,FALSE)</f>
        <v>0.16132678032465944</v>
      </c>
      <c r="J286" s="375">
        <f>VLOOKUP(A286,'[1]981800D'!$A$8:$O$304,10,FALSE)</f>
        <v>0</v>
      </c>
      <c r="K286" s="375">
        <f>VLOOKUP(A286,'[1]981800D'!$A$8:$O$304,11,FALSE)</f>
        <v>13.32922290765968</v>
      </c>
      <c r="L286" s="375">
        <f>VLOOKUP(A286,'[1]981800D'!$A$8:$O$304,12,FALSE)</f>
        <v>4.4403462762052373</v>
      </c>
      <c r="M286" s="220">
        <f>VLOOKUP(A286,'[1]981800D'!$A$8:$O$304,13,FALSE)</f>
        <v>-8.8888766314544423</v>
      </c>
    </row>
    <row r="287" spans="1:13">
      <c r="A287" s="360" t="s">
        <v>502</v>
      </c>
      <c r="B287" s="359" t="s">
        <v>39</v>
      </c>
      <c r="C287" s="248" t="str">
        <f>VLOOKUP(A287,'[1]981800D'!$A$8:$M$306,3,FALSE)</f>
        <v>BL</v>
      </c>
      <c r="D287" s="219">
        <f>VLOOKUP(A287,'[1]981800D'!$A$8:$M$306,4,FALSE)</f>
        <v>3967.0631254811392</v>
      </c>
      <c r="E287" s="375">
        <f>VLOOKUP(A287,'[1]981800D'!$A$8:$O$304,5,FALSE)</f>
        <v>1.753186117792485</v>
      </c>
      <c r="F287" s="375">
        <f>VLOOKUP(A287,'[1]981800D'!$A$8:$O$304,6,FALSE)</f>
        <v>6.5798600058410139</v>
      </c>
      <c r="G287" s="375">
        <f>VLOOKUP(A287,'[1]981800D'!$A$8:$O$304,7,FALSE)</f>
        <v>2.5343685446852112E-2</v>
      </c>
      <c r="H287" s="375">
        <f>VLOOKUP(A287,'[1]981800D'!$A$8:$O$304,8,FALSE)</f>
        <v>4.0516934517019001</v>
      </c>
      <c r="I287" s="375">
        <f>VLOOKUP(A287,'[1]981800D'!$A$8:$O$304,9,FALSE)</f>
        <v>0.30423261788999684</v>
      </c>
      <c r="J287" s="375">
        <f>VLOOKUP(A287,'[1]981800D'!$A$8:$O$304,10,FALSE)</f>
        <v>0</v>
      </c>
      <c r="K287" s="375">
        <f>VLOOKUP(A287,'[1]981800D'!$A$8:$O$304,11,FALSE)</f>
        <v>12.714315878672249</v>
      </c>
      <c r="L287" s="375">
        <f>VLOOKUP(A287,'[1]981800D'!$A$8:$O$304,12,FALSE)</f>
        <v>3.1131745599591714</v>
      </c>
      <c r="M287" s="220">
        <f>VLOOKUP(A287,'[1]981800D'!$A$8:$O$304,13,FALSE)</f>
        <v>-9.6011413187130792</v>
      </c>
    </row>
    <row r="288" spans="1:13">
      <c r="A288" s="360" t="s">
        <v>391</v>
      </c>
      <c r="B288" s="359" t="s">
        <v>151</v>
      </c>
      <c r="C288" s="248" t="str">
        <f>VLOOKUP(A288,'[1]981800D'!$A$8:$M$306,3,FALSE)</f>
        <v>BL</v>
      </c>
      <c r="D288" s="219">
        <f>VLOOKUP(A288,'[1]981800D'!$A$8:$M$306,4,FALSE)</f>
        <v>5916.3333333333339</v>
      </c>
      <c r="E288" s="375">
        <f>VLOOKUP(A288,'[1]981800D'!$A$8:$O$304,5,FALSE)</f>
        <v>5.8203769226435291</v>
      </c>
      <c r="F288" s="375">
        <f>VLOOKUP(A288,'[1]981800D'!$A$8:$O$304,6,FALSE)</f>
        <v>6.0426581779255155</v>
      </c>
      <c r="G288" s="375">
        <f>VLOOKUP(A288,'[1]981800D'!$A$8:$O$304,7,FALSE)</f>
        <v>1.0430446785734406E-2</v>
      </c>
      <c r="H288" s="375">
        <f>VLOOKUP(A288,'[1]981800D'!$A$8:$O$304,8,FALSE)</f>
        <v>4.023367902191672</v>
      </c>
      <c r="I288" s="375">
        <f>VLOOKUP(A288,'[1]981800D'!$A$8:$O$304,9,FALSE)</f>
        <v>0.56211673897120951</v>
      </c>
      <c r="J288" s="375">
        <f>VLOOKUP(A288,'[1]981800D'!$A$8:$O$304,10,FALSE)</f>
        <v>0</v>
      </c>
      <c r="K288" s="375">
        <f>VLOOKUP(A288,'[1]981800D'!$A$8:$O$304,11,FALSE)</f>
        <v>16.458950188517662</v>
      </c>
      <c r="L288" s="375">
        <f>VLOOKUP(A288,'[1]981800D'!$A$8:$O$304,12,FALSE)</f>
        <v>3.4619601104287563</v>
      </c>
      <c r="M288" s="220">
        <f>VLOOKUP(A288,'[1]981800D'!$A$8:$O$304,13,FALSE)</f>
        <v>-12.996990078088906</v>
      </c>
    </row>
    <row r="289" spans="1:13">
      <c r="A289" s="41"/>
      <c r="B289" s="208"/>
      <c r="C289" s="208"/>
      <c r="D289" s="207"/>
      <c r="E289" s="210"/>
      <c r="F289" s="210"/>
      <c r="G289" s="209"/>
      <c r="H289" s="209"/>
      <c r="I289" s="209"/>
      <c r="J289" s="209"/>
      <c r="K289" s="209"/>
      <c r="L289" s="209"/>
      <c r="M289" s="226"/>
    </row>
    <row r="290" spans="1:13">
      <c r="A290" s="41"/>
      <c r="B290" s="377" t="s">
        <v>647</v>
      </c>
      <c r="C290" s="208"/>
      <c r="D290" s="207">
        <f>'[1]981800E'!$D$290</f>
        <v>114606002.03886019</v>
      </c>
      <c r="E290" s="244">
        <f>'[1]981800E'!E290</f>
        <v>1.4337405813595723</v>
      </c>
      <c r="F290" s="244">
        <f>'[1]981800E'!F290</f>
        <v>1.5618298306526244</v>
      </c>
      <c r="G290" s="244">
        <f>'[1]981800E'!G290</f>
        <v>0.1559323235412603</v>
      </c>
      <c r="H290" s="244">
        <f>'[1]981800E'!H290</f>
        <v>0.30412250841871474</v>
      </c>
      <c r="I290" s="244">
        <f>'[1]981800E'!I290</f>
        <v>9.4621366578025515E-2</v>
      </c>
      <c r="J290" s="244">
        <f>'[1]981800E'!J290</f>
        <v>2.3282946313940119E-2</v>
      </c>
      <c r="K290" s="244">
        <f>'[1]981800E'!K290</f>
        <v>3.5735295568641372</v>
      </c>
      <c r="L290" s="244">
        <f>'[1]981800E'!L290</f>
        <v>3.311003101053414</v>
      </c>
      <c r="M290" s="264">
        <f>'[1]981800E'!M290</f>
        <v>-0.26252645581072342</v>
      </c>
    </row>
    <row r="291" spans="1:13">
      <c r="A291" s="41"/>
      <c r="B291" s="359"/>
      <c r="C291" s="208"/>
      <c r="D291" s="208"/>
      <c r="E291" s="208"/>
      <c r="F291" s="208"/>
      <c r="G291" s="208"/>
      <c r="H291" s="208"/>
      <c r="I291" s="208"/>
      <c r="J291" s="208"/>
      <c r="K291" s="208"/>
      <c r="L291" s="208"/>
      <c r="M291" s="228"/>
    </row>
    <row r="292" spans="1:13">
      <c r="B292" s="362" t="s">
        <v>646</v>
      </c>
      <c r="C292" s="130"/>
      <c r="D292" s="384">
        <v>115503038.95512246</v>
      </c>
      <c r="E292" s="382">
        <v>1.3958716336762695</v>
      </c>
      <c r="F292" s="382">
        <v>1.5114963863180886</v>
      </c>
      <c r="G292" s="382">
        <v>0.1600278089483709</v>
      </c>
      <c r="H292" s="382">
        <v>0.29569001584396554</v>
      </c>
      <c r="I292" s="382">
        <v>9.1581501525007714E-2</v>
      </c>
      <c r="J292" s="382">
        <v>3.6963399571635421E-2</v>
      </c>
      <c r="K292" s="382">
        <v>3.4916307458833336</v>
      </c>
      <c r="L292" s="382">
        <v>3.2108449907027556</v>
      </c>
      <c r="M292" s="382">
        <v>-0.28078575518058269</v>
      </c>
    </row>
    <row r="293" spans="1:13" s="322" customFormat="1">
      <c r="A293" s="323"/>
      <c r="B293" s="362" t="s">
        <v>642</v>
      </c>
      <c r="C293" s="334"/>
      <c r="D293" s="342">
        <v>115126872.65945253</v>
      </c>
      <c r="E293" s="343">
        <v>1.3237458436883083</v>
      </c>
      <c r="F293" s="343">
        <v>1.4707140249384494</v>
      </c>
      <c r="G293" s="343">
        <v>0.16767394946592087</v>
      </c>
      <c r="H293" s="343">
        <v>0.274146225606341</v>
      </c>
      <c r="I293" s="343">
        <v>9.0455414251214283E-2</v>
      </c>
      <c r="J293" s="343">
        <v>2.8622509065071879E-2</v>
      </c>
      <c r="K293" s="343">
        <v>3.3553579670153066</v>
      </c>
      <c r="L293" s="343">
        <v>3.1196529364815624</v>
      </c>
      <c r="M293" s="344">
        <v>-0.23570503053374459</v>
      </c>
    </row>
    <row r="294" spans="1:13" s="275" customFormat="1">
      <c r="A294" s="276"/>
      <c r="B294" s="362" t="s">
        <v>641</v>
      </c>
      <c r="C294" s="277"/>
      <c r="D294" s="278">
        <v>119598962.69846393</v>
      </c>
      <c r="E294" s="279">
        <v>1.2690999052858187</v>
      </c>
      <c r="F294" s="279">
        <v>1.3977335217361115</v>
      </c>
      <c r="G294" s="279">
        <v>0.15329366398426664</v>
      </c>
      <c r="H294" s="279">
        <v>0.25245903855924157</v>
      </c>
      <c r="I294" s="279">
        <v>8.2589720801229255E-2</v>
      </c>
      <c r="J294" s="279">
        <v>2.8411315648332786E-2</v>
      </c>
      <c r="K294" s="279">
        <v>3.183587166015001</v>
      </c>
      <c r="L294" s="279">
        <v>3.0158900959651285</v>
      </c>
      <c r="M294" s="280">
        <v>-0.16769707004987611</v>
      </c>
    </row>
    <row r="295" spans="1:13">
      <c r="B295" s="362" t="s">
        <v>640</v>
      </c>
      <c r="C295" s="130"/>
      <c r="D295" s="227">
        <v>119821095.91926771</v>
      </c>
      <c r="E295" s="228">
        <v>1.2035923185470432</v>
      </c>
      <c r="F295" s="228">
        <v>1.3720641758078687</v>
      </c>
      <c r="G295" s="228">
        <v>0.13882541714686772</v>
      </c>
      <c r="H295" s="228">
        <v>0.24327974164819752</v>
      </c>
      <c r="I295" s="228">
        <v>8.1195222405879647E-2</v>
      </c>
      <c r="J295" s="228">
        <v>2.3506071026234726E-2</v>
      </c>
      <c r="K295" s="228">
        <v>3.0624629465820896</v>
      </c>
      <c r="L295" s="228">
        <v>2.9103424895642611</v>
      </c>
      <c r="M295" s="226">
        <v>-0.15212045701782673</v>
      </c>
    </row>
    <row r="296" spans="1:13">
      <c r="B296" s="362" t="s">
        <v>636</v>
      </c>
      <c r="C296" s="130"/>
      <c r="D296" s="193">
        <v>119548380.76801337</v>
      </c>
      <c r="E296" s="212">
        <v>1.1744855777192815</v>
      </c>
      <c r="F296" s="212">
        <v>1.3461418304295176</v>
      </c>
      <c r="G296" s="212">
        <v>0.1343671370024723</v>
      </c>
      <c r="H296" s="212">
        <v>0.24869540185794606</v>
      </c>
      <c r="I296" s="212">
        <v>7.4045461391543832E-2</v>
      </c>
      <c r="J296" s="212">
        <v>2.5313184312804365E-2</v>
      </c>
      <c r="K296" s="212">
        <v>3.0030485927135655</v>
      </c>
      <c r="L296" s="212">
        <v>2.8995907221250143</v>
      </c>
    </row>
    <row r="297" spans="1:13">
      <c r="D297" s="211"/>
      <c r="E297" s="212"/>
      <c r="F297" s="212"/>
    </row>
  </sheetData>
  <autoFilter ref="A8:M288">
    <sortState ref="A9:M288">
      <sortCondition descending="1" ref="M8:M288"/>
    </sortState>
  </autoFilter>
  <sortState ref="A10:M289">
    <sortCondition descending="1" ref="M10:M289"/>
  </sortState>
  <mergeCells count="8">
    <mergeCell ref="E7:K7"/>
    <mergeCell ref="A6:F6"/>
    <mergeCell ref="L7:M7"/>
    <mergeCell ref="A1:M1"/>
    <mergeCell ref="A2:M2"/>
    <mergeCell ref="A3:M3"/>
    <mergeCell ref="A5:M5"/>
    <mergeCell ref="A4:M4"/>
  </mergeCells>
  <phoneticPr fontId="0" type="noConversion"/>
  <printOptions horizontalCentered="1"/>
  <pageMargins left="0.5" right="0.5" top="0.75" bottom="0.75" header="0.5" footer="0.4"/>
  <pageSetup scale="71" fitToHeight="5" orientation="portrait" r:id="rId1"/>
  <headerFooter>
    <oddFooter>&amp;L&amp;"Arial,Regular"&amp;9OSPI/Child Nutrition Services
&amp;C&amp;"Arial,Regular"&amp;9Page &amp;P&amp;R&amp;"Arial,Regular"&amp;9June 1, 2016</oddFooter>
  </headerFooter>
  <rowBreaks count="1" manualBreakCount="1">
    <brk id="274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U297"/>
  <sheetViews>
    <sheetView zoomScaleNormal="100" workbookViewId="0">
      <selection sqref="A1:H1"/>
    </sheetView>
  </sheetViews>
  <sheetFormatPr defaultColWidth="10.6640625" defaultRowHeight="13.2"/>
  <cols>
    <col min="1" max="1" width="8.33203125" style="125" bestFit="1" customWidth="1"/>
    <col min="2" max="2" width="26.6640625" style="2" customWidth="1"/>
    <col min="3" max="3" width="8.5546875" style="2" bestFit="1" customWidth="1"/>
    <col min="4" max="6" width="14.6640625" style="13" customWidth="1"/>
    <col min="7" max="7" width="17.33203125" style="2" customWidth="1"/>
    <col min="8" max="8" width="19.6640625" style="137" customWidth="1"/>
    <col min="9" max="9" width="20.6640625" style="2" customWidth="1"/>
    <col min="10" max="16384" width="10.6640625" style="2"/>
  </cols>
  <sheetData>
    <row r="1" spans="1:12" s="1" customFormat="1" ht="14.25" customHeight="1">
      <c r="A1" s="397" t="s">
        <v>24</v>
      </c>
      <c r="B1" s="397"/>
      <c r="C1" s="397"/>
      <c r="D1" s="397"/>
      <c r="E1" s="397"/>
      <c r="F1" s="397"/>
      <c r="G1" s="397"/>
      <c r="H1" s="397"/>
    </row>
    <row r="2" spans="1:12" s="1" customFormat="1" ht="12.9" customHeight="1">
      <c r="A2" s="397" t="s">
        <v>297</v>
      </c>
      <c r="B2" s="397"/>
      <c r="C2" s="397"/>
      <c r="D2" s="397"/>
      <c r="E2" s="397"/>
      <c r="F2" s="397"/>
      <c r="G2" s="397"/>
      <c r="H2" s="397"/>
    </row>
    <row r="3" spans="1:12" s="1" customFormat="1" ht="12.9" customHeight="1">
      <c r="A3" s="397" t="s">
        <v>25</v>
      </c>
      <c r="B3" s="397"/>
      <c r="C3" s="397"/>
      <c r="D3" s="397"/>
      <c r="E3" s="397"/>
      <c r="F3" s="397"/>
      <c r="G3" s="397"/>
      <c r="H3" s="397"/>
    </row>
    <row r="4" spans="1:12" s="358" customFormat="1" ht="12.9" customHeight="1">
      <c r="A4" s="397" t="s">
        <v>26</v>
      </c>
      <c r="B4" s="397"/>
      <c r="C4" s="397"/>
      <c r="D4" s="397"/>
      <c r="E4" s="397"/>
      <c r="F4" s="397"/>
      <c r="G4" s="397"/>
      <c r="H4" s="397"/>
    </row>
    <row r="5" spans="1:12" s="1" customFormat="1" ht="12.9" customHeight="1">
      <c r="A5" s="397" t="s">
        <v>644</v>
      </c>
      <c r="B5" s="397"/>
      <c r="C5" s="397"/>
      <c r="D5" s="397"/>
      <c r="E5" s="397"/>
      <c r="F5" s="397"/>
      <c r="G5" s="397"/>
      <c r="H5" s="397"/>
    </row>
    <row r="6" spans="1:12" ht="12.75" customHeight="1">
      <c r="D6" s="2"/>
      <c r="E6" s="2"/>
      <c r="F6" s="2"/>
    </row>
    <row r="7" spans="1:12" s="9" customFormat="1" ht="12" customHeight="1">
      <c r="A7" s="35" t="s">
        <v>0</v>
      </c>
      <c r="B7" s="36" t="s">
        <v>0</v>
      </c>
      <c r="C7" s="24"/>
      <c r="D7" s="37"/>
      <c r="E7" s="37"/>
      <c r="F7" s="37"/>
      <c r="G7" s="24"/>
      <c r="H7" s="133" t="s">
        <v>348</v>
      </c>
    </row>
    <row r="8" spans="1:12" s="9" customFormat="1">
      <c r="A8" s="27" t="s">
        <v>4</v>
      </c>
      <c r="C8" s="27" t="s">
        <v>5</v>
      </c>
      <c r="D8" s="38" t="s">
        <v>344</v>
      </c>
      <c r="E8" s="9" t="s">
        <v>628</v>
      </c>
      <c r="F8" s="38" t="s">
        <v>10</v>
      </c>
      <c r="G8" s="39" t="s">
        <v>347</v>
      </c>
      <c r="H8" s="134" t="s">
        <v>349</v>
      </c>
    </row>
    <row r="9" spans="1:12" s="9" customFormat="1">
      <c r="A9" s="10" t="s">
        <v>7</v>
      </c>
      <c r="B9" s="10" t="s">
        <v>343</v>
      </c>
      <c r="C9" s="10" t="s">
        <v>8</v>
      </c>
      <c r="D9" s="11" t="s">
        <v>345</v>
      </c>
      <c r="E9" s="11" t="s">
        <v>6</v>
      </c>
      <c r="F9" s="11" t="s">
        <v>6</v>
      </c>
      <c r="G9" s="40" t="s">
        <v>346</v>
      </c>
      <c r="H9" s="123" t="s">
        <v>350</v>
      </c>
    </row>
    <row r="10" spans="1:12" s="9" customFormat="1">
      <c r="A10" s="360" t="s">
        <v>500</v>
      </c>
      <c r="B10" s="359" t="s">
        <v>37</v>
      </c>
      <c r="C10" s="373" t="str">
        <f>VLOOKUP(A10,'[1]981800F'!$A$9:$K$304,3,FALSE)</f>
        <v>BLS</v>
      </c>
      <c r="D10" s="219">
        <f>VLOOKUP(A10,'[1]981800F'!$A$9:$M$306,4,FALSE)</f>
        <v>2937956.5500000003</v>
      </c>
      <c r="E10" s="219">
        <f>VLOOKUP(A10,'[1]981800F'!$A$9:$M$306,5,FALSE)</f>
        <v>640956.41</v>
      </c>
      <c r="F10" s="219">
        <f>VLOOKUP(A10,'[1]981800F'!$A$9:$M$306,6,FALSE)</f>
        <v>1332802.8</v>
      </c>
      <c r="G10" s="219">
        <f>VLOOKUP(A10,'[1]981800F'!$A$9:$M$306,7,FALSE)</f>
        <v>1973759.21</v>
      </c>
      <c r="H10" s="372">
        <f>VLOOKUP(A10,'[1]981800F'!$A$9:$M$306,8,FALSE)</f>
        <v>0.67181361480652246</v>
      </c>
    </row>
    <row r="11" spans="1:12" s="9" customFormat="1">
      <c r="A11" s="360" t="s">
        <v>340</v>
      </c>
      <c r="B11" s="359" t="s">
        <v>116</v>
      </c>
      <c r="C11" s="215" t="str">
        <f>VLOOKUP(A11,'[1]981800F'!$A$9:$K$304,3,FALSE)</f>
        <v>BL</v>
      </c>
      <c r="D11" s="219">
        <f>VLOOKUP(A11,'[1]981800F'!$A$9:$M$306,4,FALSE)</f>
        <v>163887.63</v>
      </c>
      <c r="E11" s="219">
        <f>VLOOKUP(A11,'[1]981800F'!$A$9:$M$306,5,FALSE)</f>
        <v>63370.61</v>
      </c>
      <c r="F11" s="219">
        <f>VLOOKUP(A11,'[1]981800F'!$A$9:$M$306,6,FALSE)</f>
        <v>48818.07</v>
      </c>
      <c r="G11" s="219">
        <f>VLOOKUP(A11,'[1]981800F'!$A$9:$M$306,7,FALSE)</f>
        <v>112188.68</v>
      </c>
      <c r="H11" s="132">
        <f>VLOOKUP(A11,'[1]981800F'!$A$9:$M$306,8,FALSE)</f>
        <v>0.6845463565493014</v>
      </c>
      <c r="I11" s="218"/>
      <c r="J11" s="218"/>
      <c r="K11" s="220"/>
      <c r="L11" s="220"/>
    </row>
    <row r="12" spans="1:12" s="9" customFormat="1">
      <c r="A12" s="360" t="s">
        <v>338</v>
      </c>
      <c r="B12" s="359" t="s">
        <v>114</v>
      </c>
      <c r="C12" s="215" t="str">
        <f>VLOOKUP(A12,'[1]981800F'!$A$9:$K$304,3,FALSE)</f>
        <v>BLSC</v>
      </c>
      <c r="D12" s="219">
        <f>VLOOKUP(A12,'[1]981800F'!$A$9:$M$306,4,FALSE)</f>
        <v>2349247.75</v>
      </c>
      <c r="E12" s="219">
        <f>VLOOKUP(A12,'[1]981800F'!$A$9:$M$306,5,FALSE)</f>
        <v>877829.38</v>
      </c>
      <c r="F12" s="219">
        <f>VLOOKUP(A12,'[1]981800F'!$A$9:$M$306,6,FALSE)</f>
        <v>732059.91999999993</v>
      </c>
      <c r="G12" s="219">
        <f>VLOOKUP(A12,'[1]981800F'!$A$9:$M$306,7,FALSE)</f>
        <v>1609889.2999999998</v>
      </c>
      <c r="H12" s="132">
        <f>VLOOKUP(A12,'[1]981800F'!$A$9:$M$306,8,FALSE)</f>
        <v>0.68527863866209926</v>
      </c>
    </row>
    <row r="13" spans="1:12" s="9" customFormat="1">
      <c r="A13" s="360" t="s">
        <v>405</v>
      </c>
      <c r="B13" s="359" t="s">
        <v>165</v>
      </c>
      <c r="C13" s="215" t="str">
        <f>VLOOKUP(A13,'[1]981800F'!$A$9:$K$304,3,FALSE)</f>
        <v>BLSC</v>
      </c>
      <c r="D13" s="219">
        <f>VLOOKUP(A13,'[1]981800F'!$A$9:$M$306,4,FALSE)</f>
        <v>1715630.57</v>
      </c>
      <c r="E13" s="219">
        <f>VLOOKUP(A13,'[1]981800F'!$A$9:$M$306,5,FALSE)</f>
        <v>604321.9999231752</v>
      </c>
      <c r="F13" s="219">
        <f>VLOOKUP(A13,'[1]981800F'!$A$9:$M$306,6,FALSE)</f>
        <v>637519.03544148337</v>
      </c>
      <c r="G13" s="219">
        <f>VLOOKUP(A13,'[1]981800F'!$A$9:$M$306,7,FALSE)</f>
        <v>1241841.0353646586</v>
      </c>
      <c r="H13" s="132">
        <f>VLOOKUP(A13,'[1]981800F'!$A$9:$M$306,8,FALSE)</f>
        <v>0.72383941920821482</v>
      </c>
    </row>
    <row r="14" spans="1:12" s="9" customFormat="1" ht="12" customHeight="1">
      <c r="A14" s="360" t="s">
        <v>589</v>
      </c>
      <c r="B14" s="359" t="s">
        <v>650</v>
      </c>
      <c r="C14" s="215" t="str">
        <f>VLOOKUP(A14,'[1]981800F'!$A$9:$K$304,3,FALSE)</f>
        <v>BL</v>
      </c>
      <c r="D14" s="219">
        <f>VLOOKUP(A14,'[1]981800F'!$A$9:$M$306,4,FALSE)</f>
        <v>2104908.4500000002</v>
      </c>
      <c r="E14" s="219">
        <f>VLOOKUP(A14,'[1]981800F'!$A$9:$M$306,5,FALSE)</f>
        <v>916911.10565028724</v>
      </c>
      <c r="F14" s="219">
        <f>VLOOKUP(A14,'[1]981800F'!$A$9:$M$306,6,FALSE)</f>
        <v>659088.09131351218</v>
      </c>
      <c r="G14" s="219">
        <f>VLOOKUP(A14,'[1]981800F'!$A$9:$M$306,7,FALSE)</f>
        <v>1575999.1969637994</v>
      </c>
      <c r="H14" s="132">
        <f>VLOOKUP(A14,'[1]981800F'!$A$9:$M$306,8,FALSE)</f>
        <v>0.74872576855482686</v>
      </c>
    </row>
    <row r="15" spans="1:12" s="9" customFormat="1">
      <c r="A15" s="360" t="s">
        <v>581</v>
      </c>
      <c r="B15" s="359" t="s">
        <v>284</v>
      </c>
      <c r="C15" s="215" t="str">
        <f>VLOOKUP(A15,'[1]981800F'!$A$9:$K$304,3,FALSE)</f>
        <v>BLS</v>
      </c>
      <c r="D15" s="219">
        <f>VLOOKUP(A15,'[1]981800F'!$A$9:$M$306,4,FALSE)</f>
        <v>660831.66999999993</v>
      </c>
      <c r="E15" s="219">
        <f>VLOOKUP(A15,'[1]981800F'!$A$9:$M$306,5,FALSE)</f>
        <v>305379.60480027419</v>
      </c>
      <c r="F15" s="219">
        <f>VLOOKUP(A15,'[1]981800F'!$A$9:$M$306,6,FALSE)</f>
        <v>193603.90671596312</v>
      </c>
      <c r="G15" s="219">
        <f>VLOOKUP(A15,'[1]981800F'!$A$9:$M$306,7,FALSE)</f>
        <v>498983.51151623728</v>
      </c>
      <c r="H15" s="132">
        <f>VLOOKUP(A15,'[1]981800F'!$A$9:$M$306,8,FALSE)</f>
        <v>0.75508413741163061</v>
      </c>
    </row>
    <row r="16" spans="1:12" s="9" customFormat="1">
      <c r="A16" s="360" t="s">
        <v>562</v>
      </c>
      <c r="B16" s="359" t="s">
        <v>267</v>
      </c>
      <c r="C16" s="215" t="str">
        <f>VLOOKUP(A16,'[1]981800F'!$A$9:$K$304,3,FALSE)</f>
        <v>BLS</v>
      </c>
      <c r="D16" s="219">
        <f>VLOOKUP(A16,'[1]981800F'!$A$9:$M$306,4,FALSE)</f>
        <v>497255.54000000004</v>
      </c>
      <c r="E16" s="219">
        <f>VLOOKUP(A16,'[1]981800F'!$A$9:$M$306,5,FALSE)</f>
        <v>130702.11</v>
      </c>
      <c r="F16" s="219">
        <f>VLOOKUP(A16,'[1]981800F'!$A$9:$M$306,6,FALSE)</f>
        <v>246313.71000000002</v>
      </c>
      <c r="G16" s="219">
        <f>VLOOKUP(A16,'[1]981800F'!$A$9:$M$306,7,FALSE)</f>
        <v>377015.82</v>
      </c>
      <c r="H16" s="132">
        <f>VLOOKUP(A16,'[1]981800F'!$A$9:$M$306,8,FALSE)</f>
        <v>0.75819330238130678</v>
      </c>
    </row>
    <row r="17" spans="1:8" s="9" customFormat="1">
      <c r="A17" s="360" t="s">
        <v>412</v>
      </c>
      <c r="B17" s="359" t="s">
        <v>172</v>
      </c>
      <c r="C17" s="215" t="str">
        <f>VLOOKUP(A17,'[1]981800F'!$A$9:$K$304,3,FALSE)</f>
        <v>BLC</v>
      </c>
      <c r="D17" s="219">
        <f>VLOOKUP(A17,'[1]981800F'!$A$9:$M$306,4,FALSE)</f>
        <v>7680059.5099999998</v>
      </c>
      <c r="E17" s="219">
        <f>VLOOKUP(A17,'[1]981800F'!$A$9:$M$306,5,FALSE)</f>
        <v>2946848.7972817179</v>
      </c>
      <c r="F17" s="219">
        <f>VLOOKUP(A17,'[1]981800F'!$A$9:$M$306,6,FALSE)</f>
        <v>2909444.9761969866</v>
      </c>
      <c r="G17" s="219">
        <f>VLOOKUP(A17,'[1]981800F'!$A$9:$M$306,7,FALSE)</f>
        <v>5856293.7734787045</v>
      </c>
      <c r="H17" s="132">
        <f>VLOOKUP(A17,'[1]981800F'!$A$9:$M$306,8,FALSE)</f>
        <v>0.76253234312226115</v>
      </c>
    </row>
    <row r="18" spans="1:8" s="9" customFormat="1">
      <c r="A18" s="360" t="s">
        <v>407</v>
      </c>
      <c r="B18" s="359" t="s">
        <v>167</v>
      </c>
      <c r="C18" s="215" t="str">
        <f>VLOOKUP(A18,'[1]981800F'!$A$9:$K$304,3,FALSE)</f>
        <v>BLS</v>
      </c>
      <c r="D18" s="219">
        <f>VLOOKUP(A18,'[1]981800F'!$A$9:$M$306,4,FALSE)</f>
        <v>6725073.6099999994</v>
      </c>
      <c r="E18" s="219">
        <f>VLOOKUP(A18,'[1]981800F'!$A$9:$M$306,5,FALSE)</f>
        <v>2662298.6104839644</v>
      </c>
      <c r="F18" s="219">
        <f>VLOOKUP(A18,'[1]981800F'!$A$9:$M$306,6,FALSE)</f>
        <v>2474489.4500096999</v>
      </c>
      <c r="G18" s="219">
        <f>VLOOKUP(A18,'[1]981800F'!$A$9:$M$306,7,FALSE)</f>
        <v>5136788.0604936648</v>
      </c>
      <c r="H18" s="132">
        <f>VLOOKUP(A18,'[1]981800F'!$A$9:$M$306,8,FALSE)</f>
        <v>0.76382629520298517</v>
      </c>
    </row>
    <row r="19" spans="1:8" s="9" customFormat="1">
      <c r="A19" s="360" t="s">
        <v>454</v>
      </c>
      <c r="B19" s="359" t="s">
        <v>212</v>
      </c>
      <c r="C19" s="215" t="str">
        <f>VLOOKUP(A19,'[1]981800F'!$A$9:$K$304,3,FALSE)</f>
        <v>BLS</v>
      </c>
      <c r="D19" s="219">
        <f>VLOOKUP(A19,'[1]981800F'!$A$9:$M$306,4,FALSE)</f>
        <v>1660013.54</v>
      </c>
      <c r="E19" s="219">
        <f>VLOOKUP(A19,'[1]981800F'!$A$9:$M$306,5,FALSE)</f>
        <v>664235.55007075518</v>
      </c>
      <c r="F19" s="219">
        <f>VLOOKUP(A19,'[1]981800F'!$A$9:$M$306,6,FALSE)</f>
        <v>606590.95684041001</v>
      </c>
      <c r="G19" s="219">
        <f>VLOOKUP(A19,'[1]981800F'!$A$9:$M$306,7,FALSE)</f>
        <v>1270826.5069111651</v>
      </c>
      <c r="H19" s="132">
        <f>VLOOKUP(A19,'[1]981800F'!$A$9:$M$306,8,FALSE)</f>
        <v>0.76555189237261589</v>
      </c>
    </row>
    <row r="20" spans="1:8" s="9" customFormat="1">
      <c r="A20" s="360" t="s">
        <v>580</v>
      </c>
      <c r="B20" s="359" t="s">
        <v>283</v>
      </c>
      <c r="C20" s="215" t="str">
        <f>VLOOKUP(A20,'[1]981800F'!$A$9:$K$304,3,FALSE)</f>
        <v>BL</v>
      </c>
      <c r="D20" s="219">
        <f>VLOOKUP(A20,'[1]981800F'!$A$9:$M$306,4,FALSE)</f>
        <v>1338037.1700000002</v>
      </c>
      <c r="E20" s="219">
        <f>VLOOKUP(A20,'[1]981800F'!$A$9:$M$306,5,FALSE)</f>
        <v>530356.66066029971</v>
      </c>
      <c r="F20" s="219">
        <f>VLOOKUP(A20,'[1]981800F'!$A$9:$M$306,6,FALSE)</f>
        <v>495723.7889965662</v>
      </c>
      <c r="G20" s="219">
        <f>VLOOKUP(A20,'[1]981800F'!$A$9:$M$306,7,FALSE)</f>
        <v>1026080.4496568659</v>
      </c>
      <c r="H20" s="132">
        <f>VLOOKUP(A20,'[1]981800F'!$A$9:$M$306,8,FALSE)</f>
        <v>0.76685496685930321</v>
      </c>
    </row>
    <row r="21" spans="1:8">
      <c r="A21" s="360" t="s">
        <v>429</v>
      </c>
      <c r="B21" s="359" t="s">
        <v>187</v>
      </c>
      <c r="C21" s="215" t="str">
        <f>VLOOKUP(A21,'[1]981800F'!$A$9:$K$304,3,FALSE)</f>
        <v>BL</v>
      </c>
      <c r="D21" s="219">
        <f>VLOOKUP(A21,'[1]981800F'!$A$9:$M$306,4,FALSE)</f>
        <v>353313.35</v>
      </c>
      <c r="E21" s="219">
        <f>VLOOKUP(A21,'[1]981800F'!$A$9:$M$306,5,FALSE)</f>
        <v>123037.81</v>
      </c>
      <c r="F21" s="219">
        <f>VLOOKUP(A21,'[1]981800F'!$A$9:$M$306,6,FALSE)</f>
        <v>150976.32000000001</v>
      </c>
      <c r="G21" s="219">
        <f>VLOOKUP(A21,'[1]981800F'!$A$9:$M$306,7,FALSE)</f>
        <v>274014.13</v>
      </c>
      <c r="H21" s="132">
        <f>VLOOKUP(A21,'[1]981800F'!$A$9:$M$306,8,FALSE)</f>
        <v>0.77555555146727406</v>
      </c>
    </row>
    <row r="22" spans="1:8">
      <c r="A22" s="360" t="s">
        <v>325</v>
      </c>
      <c r="B22" s="359" t="s">
        <v>653</v>
      </c>
      <c r="C22" s="215" t="str">
        <f>VLOOKUP(A22,'[1]981800F'!$A$9:$K$304,3,FALSE)</f>
        <v>BLC</v>
      </c>
      <c r="D22" s="219">
        <f>VLOOKUP(A22,'[1]981800F'!$A$9:$M$306,4,FALSE)</f>
        <v>8274036.8900000006</v>
      </c>
      <c r="E22" s="219">
        <f>VLOOKUP(A22,'[1]981800F'!$A$9:$M$306,5,FALSE)</f>
        <v>3566146.8659480899</v>
      </c>
      <c r="F22" s="219">
        <f>VLOOKUP(A22,'[1]981800F'!$A$9:$M$306,6,FALSE)</f>
        <v>2892991.0347947921</v>
      </c>
      <c r="G22" s="219">
        <f>VLOOKUP(A22,'[1]981800F'!$A$9:$M$306,7,FALSE)</f>
        <v>6459137.9007428819</v>
      </c>
      <c r="H22" s="132">
        <f>VLOOKUP(A22,'[1]981800F'!$A$9:$M$306,8,FALSE)</f>
        <v>0.78065132976980012</v>
      </c>
    </row>
    <row r="23" spans="1:8">
      <c r="A23" s="360" t="s">
        <v>460</v>
      </c>
      <c r="B23" s="359" t="s">
        <v>218</v>
      </c>
      <c r="C23" s="215" t="str">
        <f>VLOOKUP(A23,'[1]981800F'!$A$9:$K$304,3,FALSE)</f>
        <v>BLSC</v>
      </c>
      <c r="D23" s="219">
        <f>VLOOKUP(A23,'[1]981800F'!$A$9:$M$306,4,FALSE)</f>
        <v>691492.56</v>
      </c>
      <c r="E23" s="219">
        <f>VLOOKUP(A23,'[1]981800F'!$A$9:$M$306,5,FALSE)</f>
        <v>278082.41000000003</v>
      </c>
      <c r="F23" s="219">
        <f>VLOOKUP(A23,'[1]981800F'!$A$9:$M$306,6,FALSE)</f>
        <v>273827.52</v>
      </c>
      <c r="G23" s="219">
        <f>VLOOKUP(A23,'[1]981800F'!$A$9:$M$306,7,FALSE)</f>
        <v>551909.93000000005</v>
      </c>
      <c r="H23" s="132">
        <f>VLOOKUP(A23,'[1]981800F'!$A$9:$M$306,8,FALSE)</f>
        <v>0.79814297640454734</v>
      </c>
    </row>
    <row r="24" spans="1:8">
      <c r="A24" s="360" t="s">
        <v>486</v>
      </c>
      <c r="B24" s="359" t="s">
        <v>243</v>
      </c>
      <c r="C24" s="215" t="str">
        <f>VLOOKUP(A24,'[1]981800F'!$A$9:$K$304,3,FALSE)</f>
        <v>BLS</v>
      </c>
      <c r="D24" s="219">
        <f>VLOOKUP(A24,'[1]981800F'!$A$9:$M$306,4,FALSE)</f>
        <v>4077951.7600000002</v>
      </c>
      <c r="E24" s="219">
        <f>VLOOKUP(A24,'[1]981800F'!$A$9:$M$306,5,FALSE)</f>
        <v>1647519.1081231083</v>
      </c>
      <c r="F24" s="219">
        <f>VLOOKUP(A24,'[1]981800F'!$A$9:$M$306,6,FALSE)</f>
        <v>1611403.8666313528</v>
      </c>
      <c r="G24" s="219">
        <f>VLOOKUP(A24,'[1]981800F'!$A$9:$M$306,7,FALSE)</f>
        <v>3258922.9747544611</v>
      </c>
      <c r="H24" s="132">
        <f>VLOOKUP(A24,'[1]981800F'!$A$9:$M$306,8,FALSE)</f>
        <v>0.79915682346238959</v>
      </c>
    </row>
    <row r="25" spans="1:8">
      <c r="A25" s="360" t="s">
        <v>584</v>
      </c>
      <c r="B25" s="359" t="s">
        <v>287</v>
      </c>
      <c r="C25" s="215" t="str">
        <f>VLOOKUP(A25,'[1]981800F'!$A$9:$K$304,3,FALSE)</f>
        <v>BLS</v>
      </c>
      <c r="D25" s="219">
        <f>VLOOKUP(A25,'[1]981800F'!$A$9:$M$306,4,FALSE)</f>
        <v>2583896.85</v>
      </c>
      <c r="E25" s="219">
        <f>VLOOKUP(A25,'[1]981800F'!$A$9:$M$306,5,FALSE)</f>
        <v>1065214.7325151402</v>
      </c>
      <c r="F25" s="219">
        <f>VLOOKUP(A25,'[1]981800F'!$A$9:$M$306,6,FALSE)</f>
        <v>1016906.4881034577</v>
      </c>
      <c r="G25" s="219">
        <f>VLOOKUP(A25,'[1]981800F'!$A$9:$M$306,7,FALSE)</f>
        <v>2082121.2206185979</v>
      </c>
      <c r="H25" s="132">
        <f>VLOOKUP(A25,'[1]981800F'!$A$9:$M$306,8,FALSE)</f>
        <v>0.80580663296160515</v>
      </c>
    </row>
    <row r="26" spans="1:8">
      <c r="A26" s="360" t="s">
        <v>367</v>
      </c>
      <c r="B26" s="359" t="s">
        <v>128</v>
      </c>
      <c r="C26" s="215" t="str">
        <f>VLOOKUP(A26,'[1]981800F'!$A$9:$K$304,3,FALSE)</f>
        <v>BLS</v>
      </c>
      <c r="D26" s="219">
        <f>VLOOKUP(A26,'[1]981800F'!$A$9:$M$306,4,FALSE)</f>
        <v>632870.04</v>
      </c>
      <c r="E26" s="219">
        <f>VLOOKUP(A26,'[1]981800F'!$A$9:$M$306,5,FALSE)</f>
        <v>232204.88</v>
      </c>
      <c r="F26" s="219">
        <f>VLOOKUP(A26,'[1]981800F'!$A$9:$M$306,6,FALSE)</f>
        <v>280107.42000000004</v>
      </c>
      <c r="G26" s="219">
        <f>VLOOKUP(A26,'[1]981800F'!$A$9:$M$306,7,FALSE)</f>
        <v>512312.30000000005</v>
      </c>
      <c r="H26" s="132">
        <f>VLOOKUP(A26,'[1]981800F'!$A$9:$M$306,8,FALSE)</f>
        <v>0.80950632455282612</v>
      </c>
    </row>
    <row r="27" spans="1:8">
      <c r="A27" s="360" t="s">
        <v>487</v>
      </c>
      <c r="B27" s="359" t="s">
        <v>244</v>
      </c>
      <c r="C27" s="215" t="str">
        <f>VLOOKUP(A27,'[1]981800F'!$A$9:$K$304,3,FALSE)</f>
        <v>BLS</v>
      </c>
      <c r="D27" s="219">
        <f>VLOOKUP(A27,'[1]981800F'!$A$9:$M$306,4,FALSE)</f>
        <v>7047719.2999999998</v>
      </c>
      <c r="E27" s="219">
        <f>VLOOKUP(A27,'[1]981800F'!$A$9:$M$306,5,FALSE)</f>
        <v>2745063.6537189186</v>
      </c>
      <c r="F27" s="219">
        <f>VLOOKUP(A27,'[1]981800F'!$A$9:$M$306,6,FALSE)</f>
        <v>2972018.5495143444</v>
      </c>
      <c r="G27" s="219">
        <f>VLOOKUP(A27,'[1]981800F'!$A$9:$M$306,7,FALSE)</f>
        <v>5717082.2032332625</v>
      </c>
      <c r="H27" s="132">
        <f>VLOOKUP(A27,'[1]981800F'!$A$9:$M$306,8,FALSE)</f>
        <v>0.81119607065412813</v>
      </c>
    </row>
    <row r="28" spans="1:8" s="16" customFormat="1">
      <c r="A28" s="360" t="s">
        <v>400</v>
      </c>
      <c r="B28" s="359" t="s">
        <v>160</v>
      </c>
      <c r="C28" s="215" t="str">
        <f>VLOOKUP(A28,'[1]981800F'!$A$9:$K$304,3,FALSE)</f>
        <v>BLS</v>
      </c>
      <c r="D28" s="219">
        <f>VLOOKUP(A28,'[1]981800F'!$A$9:$M$306,4,FALSE)</f>
        <v>9306799.1699999999</v>
      </c>
      <c r="E28" s="219">
        <f>VLOOKUP(A28,'[1]981800F'!$A$9:$M$306,5,FALSE)</f>
        <v>4048878.3544720011</v>
      </c>
      <c r="F28" s="219">
        <f>VLOOKUP(A28,'[1]981800F'!$A$9:$M$306,6,FALSE)</f>
        <v>3501834.8431942817</v>
      </c>
      <c r="G28" s="219">
        <f>VLOOKUP(A28,'[1]981800F'!$A$9:$M$306,7,FALSE)</f>
        <v>7550713.1976662828</v>
      </c>
      <c r="H28" s="132">
        <f>VLOOKUP(A28,'[1]981800F'!$A$9:$M$306,8,FALSE)</f>
        <v>0.81131150030674648</v>
      </c>
    </row>
    <row r="29" spans="1:8" s="16" customFormat="1">
      <c r="A29" s="360" t="s">
        <v>561</v>
      </c>
      <c r="B29" s="359" t="s">
        <v>266</v>
      </c>
      <c r="C29" s="215" t="str">
        <f>VLOOKUP(A29,'[1]981800F'!$A$9:$K$304,3,FALSE)</f>
        <v>BL</v>
      </c>
      <c r="D29" s="219">
        <f>VLOOKUP(A29,'[1]981800F'!$A$9:$M$306,4,FALSE)</f>
        <v>856281.89</v>
      </c>
      <c r="E29" s="219">
        <f>VLOOKUP(A29,'[1]981800F'!$A$9:$M$306,5,FALSE)</f>
        <v>296220.61760758271</v>
      </c>
      <c r="F29" s="219">
        <f>VLOOKUP(A29,'[1]981800F'!$A$9:$M$306,6,FALSE)</f>
        <v>398737.81644236651</v>
      </c>
      <c r="G29" s="219">
        <f>VLOOKUP(A29,'[1]981800F'!$A$9:$M$306,7,FALSE)</f>
        <v>694958.43404994928</v>
      </c>
      <c r="H29" s="132">
        <f>VLOOKUP(A29,'[1]981800F'!$A$9:$M$306,8,FALSE)</f>
        <v>0.81160006087475389</v>
      </c>
    </row>
    <row r="30" spans="1:8">
      <c r="A30" s="360" t="s">
        <v>439</v>
      </c>
      <c r="B30" s="359" t="s">
        <v>197</v>
      </c>
      <c r="C30" s="215" t="str">
        <f>VLOOKUP(A30,'[1]981800F'!$A$9:$K$304,3,FALSE)</f>
        <v>BLS</v>
      </c>
      <c r="D30" s="219">
        <f>VLOOKUP(A30,'[1]981800F'!$A$9:$M$306,4,FALSE)</f>
        <v>345149.18</v>
      </c>
      <c r="E30" s="219">
        <f>VLOOKUP(A30,'[1]981800F'!$A$9:$M$306,5,FALSE)</f>
        <v>112815.96259971538</v>
      </c>
      <c r="F30" s="219">
        <f>VLOOKUP(A30,'[1]981800F'!$A$9:$M$306,6,FALSE)</f>
        <v>169237.67717119091</v>
      </c>
      <c r="G30" s="219">
        <f>VLOOKUP(A30,'[1]981800F'!$A$9:$M$306,7,FALSE)</f>
        <v>282053.6397709063</v>
      </c>
      <c r="H30" s="132">
        <f>VLOOKUP(A30,'[1]981800F'!$A$9:$M$306,8,FALSE)</f>
        <v>0.81719342277129647</v>
      </c>
    </row>
    <row r="31" spans="1:8" s="16" customFormat="1">
      <c r="A31" s="360" t="s">
        <v>465</v>
      </c>
      <c r="B31" s="359" t="s">
        <v>223</v>
      </c>
      <c r="C31" s="215" t="str">
        <f>VLOOKUP(A31,'[1]981800F'!$A$9:$K$304,3,FALSE)</f>
        <v>BLSC</v>
      </c>
      <c r="D31" s="219">
        <f>VLOOKUP(A31,'[1]981800F'!$A$9:$M$306,4,FALSE)</f>
        <v>512560.31999999995</v>
      </c>
      <c r="E31" s="219">
        <f>VLOOKUP(A31,'[1]981800F'!$A$9:$M$306,5,FALSE)</f>
        <v>220290.94</v>
      </c>
      <c r="F31" s="219">
        <f>VLOOKUP(A31,'[1]981800F'!$A$9:$M$306,6,FALSE)</f>
        <v>198840.56</v>
      </c>
      <c r="G31" s="219">
        <f>VLOOKUP(A31,'[1]981800F'!$A$9:$M$306,7,FALSE)</f>
        <v>419131.5</v>
      </c>
      <c r="H31" s="132">
        <f>VLOOKUP(A31,'[1]981800F'!$A$9:$M$306,8,FALSE)</f>
        <v>0.81772131717102103</v>
      </c>
    </row>
    <row r="32" spans="1:8" s="16" customFormat="1">
      <c r="A32" s="360" t="s">
        <v>402</v>
      </c>
      <c r="B32" s="359" t="s">
        <v>162</v>
      </c>
      <c r="C32" s="215" t="str">
        <f>VLOOKUP(A32,'[1]981800F'!$A$9:$K$304,3,FALSE)</f>
        <v>BLS</v>
      </c>
      <c r="D32" s="219">
        <f>VLOOKUP(A32,'[1]981800F'!$A$9:$M$306,4,FALSE)</f>
        <v>5805370.5800000001</v>
      </c>
      <c r="E32" s="219">
        <f>VLOOKUP(A32,'[1]981800F'!$A$9:$M$306,5,FALSE)</f>
        <v>2446995.38</v>
      </c>
      <c r="F32" s="219">
        <f>VLOOKUP(A32,'[1]981800F'!$A$9:$M$306,6,FALSE)</f>
        <v>2317001.75</v>
      </c>
      <c r="G32" s="219">
        <f>VLOOKUP(A32,'[1]981800F'!$A$9:$M$306,7,FALSE)</f>
        <v>4763997.13</v>
      </c>
      <c r="H32" s="132">
        <f>VLOOKUP(A32,'[1]981800F'!$A$9:$M$306,8,FALSE)</f>
        <v>0.82061895349323244</v>
      </c>
    </row>
    <row r="33" spans="1:8" s="16" customFormat="1">
      <c r="A33" s="360" t="s">
        <v>397</v>
      </c>
      <c r="B33" s="359" t="s">
        <v>157</v>
      </c>
      <c r="C33" s="215" t="str">
        <f>VLOOKUP(A33,'[1]981800F'!$A$9:$K$304,3,FALSE)</f>
        <v>BLS</v>
      </c>
      <c r="D33" s="219">
        <f>VLOOKUP(A33,'[1]981800F'!$A$9:$M$306,4,FALSE)</f>
        <v>8796810.8099999987</v>
      </c>
      <c r="E33" s="219">
        <f>VLOOKUP(A33,'[1]981800F'!$A$9:$M$306,5,FALSE)</f>
        <v>3618692.2551611718</v>
      </c>
      <c r="F33" s="219">
        <f>VLOOKUP(A33,'[1]981800F'!$A$9:$M$306,6,FALSE)</f>
        <v>3600782.3340349887</v>
      </c>
      <c r="G33" s="219">
        <f>VLOOKUP(A33,'[1]981800F'!$A$9:$M$306,7,FALSE)</f>
        <v>7219474.5891961604</v>
      </c>
      <c r="H33" s="132">
        <f>VLOOKUP(A33,'[1]981800F'!$A$9:$M$306,8,FALSE)</f>
        <v>0.8206922650864833</v>
      </c>
    </row>
    <row r="34" spans="1:8" s="16" customFormat="1">
      <c r="A34" s="360" t="s">
        <v>490</v>
      </c>
      <c r="B34" s="359" t="s">
        <v>27</v>
      </c>
      <c r="C34" s="215" t="str">
        <f>VLOOKUP(A34,'[1]981800F'!$A$9:$K$304,3,FALSE)</f>
        <v>BL</v>
      </c>
      <c r="D34" s="219">
        <f>VLOOKUP(A34,'[1]981800F'!$A$9:$M$306,4,FALSE)</f>
        <v>1339588.2200000002</v>
      </c>
      <c r="E34" s="219">
        <f>VLOOKUP(A34,'[1]981800F'!$A$9:$M$306,5,FALSE)</f>
        <v>544604.42388441029</v>
      </c>
      <c r="F34" s="219">
        <f>VLOOKUP(A34,'[1]981800F'!$A$9:$M$306,6,FALSE)</f>
        <v>561614.73722013272</v>
      </c>
      <c r="G34" s="219">
        <f>VLOOKUP(A34,'[1]981800F'!$A$9:$M$306,7,FALSE)</f>
        <v>1106219.1611045431</v>
      </c>
      <c r="H34" s="132">
        <f>VLOOKUP(A34,'[1]981800F'!$A$9:$M$306,8,FALSE)</f>
        <v>0.82579045156469277</v>
      </c>
    </row>
    <row r="35" spans="1:8">
      <c r="A35" s="360" t="s">
        <v>376</v>
      </c>
      <c r="B35" s="359" t="s">
        <v>136</v>
      </c>
      <c r="C35" s="215" t="str">
        <f>VLOOKUP(A35,'[1]981800F'!$A$9:$K$304,3,FALSE)</f>
        <v>BLS</v>
      </c>
      <c r="D35" s="219">
        <f>VLOOKUP(A35,'[1]981800F'!$A$9:$M$306,4,FALSE)</f>
        <v>958381.51</v>
      </c>
      <c r="E35" s="219">
        <f>VLOOKUP(A35,'[1]981800F'!$A$9:$M$306,5,FALSE)</f>
        <v>325888.71999999997</v>
      </c>
      <c r="F35" s="219">
        <f>VLOOKUP(A35,'[1]981800F'!$A$9:$M$306,6,FALSE)</f>
        <v>466356.04000000004</v>
      </c>
      <c r="G35" s="219">
        <f>VLOOKUP(A35,'[1]981800F'!$A$9:$M$306,7,FALSE)</f>
        <v>792244.76</v>
      </c>
      <c r="H35" s="132">
        <f>VLOOKUP(A35,'[1]981800F'!$A$9:$M$306,8,FALSE)</f>
        <v>0.82664862764307712</v>
      </c>
    </row>
    <row r="36" spans="1:8">
      <c r="A36" s="360" t="s">
        <v>527</v>
      </c>
      <c r="B36" s="359" t="s">
        <v>656</v>
      </c>
      <c r="C36" s="215" t="str">
        <f>VLOOKUP(A36,'[1]981800F'!$A$9:$K$304,3,FALSE)</f>
        <v>BL</v>
      </c>
      <c r="D36" s="219">
        <f>VLOOKUP(A36,'[1]981800F'!$A$9:$M$306,4,FALSE)</f>
        <v>1264845.82</v>
      </c>
      <c r="E36" s="219">
        <f>VLOOKUP(A36,'[1]981800F'!$A$9:$M$306,5,FALSE)</f>
        <v>512788.79620631068</v>
      </c>
      <c r="F36" s="219">
        <f>VLOOKUP(A36,'[1]981800F'!$A$9:$M$306,6,FALSE)</f>
        <v>533129.85774982197</v>
      </c>
      <c r="G36" s="219">
        <f>VLOOKUP(A36,'[1]981800F'!$A$9:$M$306,7,FALSE)</f>
        <v>1045918.6539561327</v>
      </c>
      <c r="H36" s="132">
        <f>VLOOKUP(A36,'[1]981800F'!$A$9:$M$306,8,FALSE)</f>
        <v>0.82691395063165296</v>
      </c>
    </row>
    <row r="37" spans="1:8">
      <c r="A37" s="360" t="s">
        <v>579</v>
      </c>
      <c r="B37" s="359" t="s">
        <v>655</v>
      </c>
      <c r="C37" s="215" t="str">
        <f>VLOOKUP(A37,'[1]981800F'!$A$9:$K$304,3,FALSE)</f>
        <v>BL</v>
      </c>
      <c r="D37" s="219">
        <f>VLOOKUP(A37,'[1]981800F'!$A$9:$M$306,4,FALSE)</f>
        <v>1284687.5300000003</v>
      </c>
      <c r="E37" s="219">
        <f>VLOOKUP(A37,'[1]981800F'!$A$9:$M$306,5,FALSE)</f>
        <v>528465.24</v>
      </c>
      <c r="F37" s="219">
        <f>VLOOKUP(A37,'[1]981800F'!$A$9:$M$306,6,FALSE)</f>
        <v>538437.25</v>
      </c>
      <c r="G37" s="219">
        <f>VLOOKUP(A37,'[1]981800F'!$A$9:$M$306,7,FALSE)</f>
        <v>1066902.49</v>
      </c>
      <c r="H37" s="132">
        <f>VLOOKUP(A37,'[1]981800F'!$A$9:$M$306,8,FALSE)</f>
        <v>0.83047625596552632</v>
      </c>
    </row>
    <row r="38" spans="1:8" s="16" customFormat="1">
      <c r="A38" s="360" t="s">
        <v>308</v>
      </c>
      <c r="B38" s="359" t="s">
        <v>84</v>
      </c>
      <c r="C38" s="215" t="str">
        <f>VLOOKUP(A38,'[1]981800F'!$A$9:$K$304,3,FALSE)</f>
        <v>BLSC</v>
      </c>
      <c r="D38" s="219">
        <f>VLOOKUP(A38,'[1]981800F'!$A$9:$M$306,4,FALSE)</f>
        <v>3197709.46</v>
      </c>
      <c r="E38" s="219">
        <f>VLOOKUP(A38,'[1]981800F'!$A$9:$M$306,5,FALSE)</f>
        <v>1293473.2353009279</v>
      </c>
      <c r="F38" s="219">
        <f>VLOOKUP(A38,'[1]981800F'!$A$9:$M$306,6,FALSE)</f>
        <v>1376719.1059065112</v>
      </c>
      <c r="G38" s="219">
        <f>VLOOKUP(A38,'[1]981800F'!$A$9:$M$306,7,FALSE)</f>
        <v>2670192.3412074391</v>
      </c>
      <c r="H38" s="132">
        <f>VLOOKUP(A38,'[1]981800F'!$A$9:$M$306,8,FALSE)</f>
        <v>0.83503281789942196</v>
      </c>
    </row>
    <row r="39" spans="1:8">
      <c r="A39" s="360" t="s">
        <v>419</v>
      </c>
      <c r="B39" s="359" t="s">
        <v>179</v>
      </c>
      <c r="C39" s="215" t="str">
        <f>VLOOKUP(A39,'[1]981800F'!$A$9:$K$304,3,FALSE)</f>
        <v>BLS</v>
      </c>
      <c r="D39" s="219">
        <f>VLOOKUP(A39,'[1]981800F'!$A$9:$M$306,4,FALSE)</f>
        <v>3504071.09</v>
      </c>
      <c r="E39" s="219">
        <f>VLOOKUP(A39,'[1]981800F'!$A$9:$M$306,5,FALSE)</f>
        <v>1629522.9200333897</v>
      </c>
      <c r="F39" s="219">
        <f>VLOOKUP(A39,'[1]981800F'!$A$9:$M$306,6,FALSE)</f>
        <v>1301542.8037882017</v>
      </c>
      <c r="G39" s="219">
        <f>VLOOKUP(A39,'[1]981800F'!$A$9:$M$306,7,FALSE)</f>
        <v>2931065.7238215916</v>
      </c>
      <c r="H39" s="132">
        <f>VLOOKUP(A39,'[1]981800F'!$A$9:$M$306,8,FALSE)</f>
        <v>0.83647438894328818</v>
      </c>
    </row>
    <row r="40" spans="1:8">
      <c r="A40" s="360" t="s">
        <v>578</v>
      </c>
      <c r="B40" s="359" t="s">
        <v>282</v>
      </c>
      <c r="C40" s="215" t="str">
        <f>VLOOKUP(A40,'[1]981800F'!$A$9:$K$304,3,FALSE)</f>
        <v>BLSC</v>
      </c>
      <c r="D40" s="219">
        <f>VLOOKUP(A40,'[1]981800F'!$A$9:$M$306,4,FALSE)</f>
        <v>9031354.9299999997</v>
      </c>
      <c r="E40" s="219">
        <f>VLOOKUP(A40,'[1]981800F'!$A$9:$M$306,5,FALSE)</f>
        <v>3948112.3311406751</v>
      </c>
      <c r="F40" s="219">
        <f>VLOOKUP(A40,'[1]981800F'!$A$9:$M$306,6,FALSE)</f>
        <v>3632823.871338618</v>
      </c>
      <c r="G40" s="219">
        <f>VLOOKUP(A40,'[1]981800F'!$A$9:$M$306,7,FALSE)</f>
        <v>7580936.2024792936</v>
      </c>
      <c r="H40" s="132">
        <f>VLOOKUP(A40,'[1]981800F'!$A$9:$M$306,8,FALSE)</f>
        <v>0.83940186840595066</v>
      </c>
    </row>
    <row r="41" spans="1:8" s="16" customFormat="1">
      <c r="A41" s="360" t="s">
        <v>564</v>
      </c>
      <c r="B41" s="359" t="s">
        <v>269</v>
      </c>
      <c r="C41" s="215" t="str">
        <f>VLOOKUP(A41,'[1]981800F'!$A$9:$K$304,3,FALSE)</f>
        <v>BL</v>
      </c>
      <c r="D41" s="219">
        <f>VLOOKUP(A41,'[1]981800F'!$A$9:$M$306,4,FALSE)</f>
        <v>834983.39</v>
      </c>
      <c r="E41" s="219">
        <f>VLOOKUP(A41,'[1]981800F'!$A$9:$M$306,5,FALSE)</f>
        <v>224933.51816001872</v>
      </c>
      <c r="F41" s="219">
        <f>VLOOKUP(A41,'[1]981800F'!$A$9:$M$306,6,FALSE)</f>
        <v>476024.74893082416</v>
      </c>
      <c r="G41" s="219">
        <f>VLOOKUP(A41,'[1]981800F'!$A$9:$M$306,7,FALSE)</f>
        <v>700958.26709084283</v>
      </c>
      <c r="H41" s="132">
        <f>VLOOKUP(A41,'[1]981800F'!$A$9:$M$306,8,FALSE)</f>
        <v>0.83948767782176215</v>
      </c>
    </row>
    <row r="42" spans="1:8" s="16" customFormat="1">
      <c r="A42" s="360" t="s">
        <v>324</v>
      </c>
      <c r="B42" s="359" t="s">
        <v>100</v>
      </c>
      <c r="C42" s="215" t="str">
        <f>VLOOKUP(A42,'[1]981800F'!$A$9:$K$304,3,FALSE)</f>
        <v>BLC</v>
      </c>
      <c r="D42" s="219">
        <f>VLOOKUP(A42,'[1]981800F'!$A$9:$M$306,4,FALSE)</f>
        <v>977566.32000000007</v>
      </c>
      <c r="E42" s="219">
        <f>VLOOKUP(A42,'[1]981800F'!$A$9:$M$306,5,FALSE)</f>
        <v>389569.75</v>
      </c>
      <c r="F42" s="219">
        <f>VLOOKUP(A42,'[1]981800F'!$A$9:$M$306,6,FALSE)</f>
        <v>432677.81</v>
      </c>
      <c r="G42" s="219">
        <f>VLOOKUP(A42,'[1]981800F'!$A$9:$M$306,7,FALSE)</f>
        <v>822247.56</v>
      </c>
      <c r="H42" s="132">
        <f>VLOOKUP(A42,'[1]981800F'!$A$9:$M$306,8,FALSE)</f>
        <v>0.84111690754648749</v>
      </c>
    </row>
    <row r="43" spans="1:8">
      <c r="A43" s="360" t="s">
        <v>321</v>
      </c>
      <c r="B43" s="359" t="s">
        <v>97</v>
      </c>
      <c r="C43" s="215" t="str">
        <f>VLOOKUP(A43,'[1]981800F'!$A$9:$K$304,3,FALSE)</f>
        <v>BLC</v>
      </c>
      <c r="D43" s="219">
        <f>VLOOKUP(A43,'[1]981800F'!$A$9:$M$306,4,FALSE)</f>
        <v>522169.74</v>
      </c>
      <c r="E43" s="219">
        <f>VLOOKUP(A43,'[1]981800F'!$A$9:$M$306,5,FALSE)</f>
        <v>240435.55</v>
      </c>
      <c r="F43" s="219">
        <f>VLOOKUP(A43,'[1]981800F'!$A$9:$M$306,6,FALSE)</f>
        <v>199341.06</v>
      </c>
      <c r="G43" s="219">
        <f>VLOOKUP(A43,'[1]981800F'!$A$9:$M$306,7,FALSE)</f>
        <v>439776.61</v>
      </c>
      <c r="H43" s="132">
        <f>VLOOKUP(A43,'[1]981800F'!$A$9:$M$306,8,FALSE)</f>
        <v>0.8422100637237232</v>
      </c>
    </row>
    <row r="44" spans="1:8">
      <c r="A44" s="360" t="s">
        <v>462</v>
      </c>
      <c r="B44" s="359" t="s">
        <v>220</v>
      </c>
      <c r="C44" s="215" t="str">
        <f>VLOOKUP(A44,'[1]981800F'!$A$9:$K$304,3,FALSE)</f>
        <v>BLSC</v>
      </c>
      <c r="D44" s="219">
        <f>VLOOKUP(A44,'[1]981800F'!$A$9:$M$306,4,FALSE)</f>
        <v>485333.72000000003</v>
      </c>
      <c r="E44" s="219">
        <f>VLOOKUP(A44,'[1]981800F'!$A$9:$M$306,5,FALSE)</f>
        <v>225867.8</v>
      </c>
      <c r="F44" s="219">
        <f>VLOOKUP(A44,'[1]981800F'!$A$9:$M$306,6,FALSE)</f>
        <v>183437.7</v>
      </c>
      <c r="G44" s="219">
        <f>VLOOKUP(A44,'[1]981800F'!$A$9:$M$306,7,FALSE)</f>
        <v>409305.5</v>
      </c>
      <c r="H44" s="132">
        <f>VLOOKUP(A44,'[1]981800F'!$A$9:$M$306,8,FALSE)</f>
        <v>0.84334857260690643</v>
      </c>
    </row>
    <row r="45" spans="1:8" s="16" customFormat="1">
      <c r="A45" s="360" t="s">
        <v>436</v>
      </c>
      <c r="B45" s="359" t="s">
        <v>194</v>
      </c>
      <c r="C45" s="215" t="str">
        <f>VLOOKUP(A45,'[1]981800F'!$A$9:$K$304,3,FALSE)</f>
        <v>BLC</v>
      </c>
      <c r="D45" s="219">
        <f>VLOOKUP(A45,'[1]981800F'!$A$9:$M$306,4,FALSE)</f>
        <v>344134.36000000004</v>
      </c>
      <c r="E45" s="219">
        <f>VLOOKUP(A45,'[1]981800F'!$A$9:$M$306,5,FALSE)</f>
        <v>185589.69</v>
      </c>
      <c r="F45" s="219">
        <f>VLOOKUP(A45,'[1]981800F'!$A$9:$M$306,6,FALSE)</f>
        <v>104778.65000000001</v>
      </c>
      <c r="G45" s="219">
        <f>VLOOKUP(A45,'[1]981800F'!$A$9:$M$306,7,FALSE)</f>
        <v>290368.34000000003</v>
      </c>
      <c r="H45" s="132">
        <f>VLOOKUP(A45,'[1]981800F'!$A$9:$M$306,8,FALSE)</f>
        <v>0.84376445293053559</v>
      </c>
    </row>
    <row r="46" spans="1:8">
      <c r="A46" s="360" t="s">
        <v>413</v>
      </c>
      <c r="B46" s="359" t="s">
        <v>173</v>
      </c>
      <c r="C46" s="215" t="str">
        <f>VLOOKUP(A46,'[1]981800F'!$A$9:$K$304,3,FALSE)</f>
        <v>BLS</v>
      </c>
      <c r="D46" s="219">
        <f>VLOOKUP(A46,'[1]981800F'!$A$9:$M$306,4,FALSE)</f>
        <v>11056150.649999999</v>
      </c>
      <c r="E46" s="219">
        <f>VLOOKUP(A46,'[1]981800F'!$A$9:$M$306,5,FALSE)</f>
        <v>4916743.6478173193</v>
      </c>
      <c r="F46" s="219">
        <f>VLOOKUP(A46,'[1]981800F'!$A$9:$M$306,6,FALSE)</f>
        <v>4412568.8128903788</v>
      </c>
      <c r="G46" s="219">
        <f>VLOOKUP(A46,'[1]981800F'!$A$9:$M$306,7,FALSE)</f>
        <v>9329312.460707698</v>
      </c>
      <c r="H46" s="132">
        <f>VLOOKUP(A46,'[1]981800F'!$A$9:$M$306,8,FALSE)</f>
        <v>0.84381198809982738</v>
      </c>
    </row>
    <row r="47" spans="1:8">
      <c r="A47" s="360" t="s">
        <v>415</v>
      </c>
      <c r="B47" s="359" t="s">
        <v>175</v>
      </c>
      <c r="C47" s="215" t="str">
        <f>VLOOKUP(A47,'[1]981800F'!$A$9:$K$304,3,FALSE)</f>
        <v>BLS</v>
      </c>
      <c r="D47" s="219">
        <f>VLOOKUP(A47,'[1]981800F'!$A$9:$M$306,4,FALSE)</f>
        <v>2333568.9699999997</v>
      </c>
      <c r="E47" s="219">
        <f>VLOOKUP(A47,'[1]981800F'!$A$9:$M$306,5,FALSE)</f>
        <v>1030146.7399888407</v>
      </c>
      <c r="F47" s="219">
        <f>VLOOKUP(A47,'[1]981800F'!$A$9:$M$306,6,FALSE)</f>
        <v>942561.25182765233</v>
      </c>
      <c r="G47" s="219">
        <f>VLOOKUP(A47,'[1]981800F'!$A$9:$M$306,7,FALSE)</f>
        <v>1972707.991816493</v>
      </c>
      <c r="H47" s="132">
        <f>VLOOKUP(A47,'[1]981800F'!$A$9:$M$306,8,FALSE)</f>
        <v>0.84536091162392046</v>
      </c>
    </row>
    <row r="48" spans="1:8">
      <c r="A48" s="360" t="s">
        <v>389</v>
      </c>
      <c r="B48" s="359" t="s">
        <v>149</v>
      </c>
      <c r="C48" s="215" t="str">
        <f>VLOOKUP(A48,'[1]981800F'!$A$9:$K$304,3,FALSE)</f>
        <v>LC</v>
      </c>
      <c r="D48" s="219">
        <f>VLOOKUP(A48,'[1]981800F'!$A$9:$M$306,4,FALSE)</f>
        <v>242395.59</v>
      </c>
      <c r="E48" s="219">
        <f>VLOOKUP(A48,'[1]981800F'!$A$9:$M$306,5,FALSE)</f>
        <v>94769.27</v>
      </c>
      <c r="F48" s="219">
        <f>VLOOKUP(A48,'[1]981800F'!$A$9:$M$306,6,FALSE)</f>
        <v>111039</v>
      </c>
      <c r="G48" s="219">
        <f>VLOOKUP(A48,'[1]981800F'!$A$9:$M$306,7,FALSE)</f>
        <v>205808.27000000002</v>
      </c>
      <c r="H48" s="132">
        <f>VLOOKUP(A48,'[1]981800F'!$A$9:$M$306,8,FALSE)</f>
        <v>0.84905946514951047</v>
      </c>
    </row>
    <row r="49" spans="1:8">
      <c r="A49" s="360" t="s">
        <v>410</v>
      </c>
      <c r="B49" s="359" t="s">
        <v>170</v>
      </c>
      <c r="C49" s="215" t="str">
        <f>VLOOKUP(A49,'[1]981800F'!$A$9:$K$304,3,FALSE)</f>
        <v>L</v>
      </c>
      <c r="D49" s="219">
        <f>VLOOKUP(A49,'[1]981800F'!$A$9:$M$306,4,FALSE)</f>
        <v>4605822.05</v>
      </c>
      <c r="E49" s="219">
        <f>VLOOKUP(A49,'[1]981800F'!$A$9:$M$306,5,FALSE)</f>
        <v>1687535.0665445048</v>
      </c>
      <c r="F49" s="219">
        <f>VLOOKUP(A49,'[1]981800F'!$A$9:$M$306,6,FALSE)</f>
        <v>2224338.4107776065</v>
      </c>
      <c r="G49" s="219">
        <f>VLOOKUP(A49,'[1]981800F'!$A$9:$M$306,7,FALSE)</f>
        <v>3911873.4773221114</v>
      </c>
      <c r="H49" s="132">
        <f>VLOOKUP(A49,'[1]981800F'!$A$9:$M$306,8,FALSE)</f>
        <v>0.84933230916337976</v>
      </c>
    </row>
    <row r="50" spans="1:8" s="16" customFormat="1">
      <c r="A50" s="360" t="s">
        <v>365</v>
      </c>
      <c r="B50" s="359" t="s">
        <v>126</v>
      </c>
      <c r="C50" s="215" t="str">
        <f>VLOOKUP(A50,'[1]981800F'!$A$9:$K$304,3,FALSE)</f>
        <v>BLS</v>
      </c>
      <c r="D50" s="219">
        <f>VLOOKUP(A50,'[1]981800F'!$A$9:$M$306,4,FALSE)</f>
        <v>1407456.46</v>
      </c>
      <c r="E50" s="219">
        <f>VLOOKUP(A50,'[1]981800F'!$A$9:$M$306,5,FALSE)</f>
        <v>693813.35</v>
      </c>
      <c r="F50" s="219">
        <f>VLOOKUP(A50,'[1]981800F'!$A$9:$M$306,6,FALSE)</f>
        <v>501983.87</v>
      </c>
      <c r="G50" s="219">
        <f>VLOOKUP(A50,'[1]981800F'!$A$9:$M$306,7,FALSE)</f>
        <v>1195797.22</v>
      </c>
      <c r="H50" s="132">
        <f>VLOOKUP(A50,'[1]981800F'!$A$9:$M$306,8,FALSE)</f>
        <v>0.849615781364917</v>
      </c>
    </row>
    <row r="51" spans="1:8" s="16" customFormat="1">
      <c r="A51" s="360" t="s">
        <v>305</v>
      </c>
      <c r="B51" s="359" t="s">
        <v>81</v>
      </c>
      <c r="C51" s="215" t="str">
        <f>VLOOKUP(A51,'[1]981800F'!$A$9:$K$304,3,FALSE)</f>
        <v>BLS</v>
      </c>
      <c r="D51" s="219">
        <f>VLOOKUP(A51,'[1]981800F'!$A$9:$M$306,4,FALSE)</f>
        <v>573499.75</v>
      </c>
      <c r="E51" s="219">
        <f>VLOOKUP(A51,'[1]981800F'!$A$9:$M$306,5,FALSE)</f>
        <v>242417.6760377489</v>
      </c>
      <c r="F51" s="219">
        <f>VLOOKUP(A51,'[1]981800F'!$A$9:$M$306,6,FALSE)</f>
        <v>245458.73796855801</v>
      </c>
      <c r="G51" s="219">
        <f>VLOOKUP(A51,'[1]981800F'!$A$9:$M$306,7,FALSE)</f>
        <v>487876.41400630691</v>
      </c>
      <c r="H51" s="132">
        <f>VLOOKUP(A51,'[1]981800F'!$A$9:$M$306,8,FALSE)</f>
        <v>0.85070030807564767</v>
      </c>
    </row>
    <row r="52" spans="1:8">
      <c r="A52" s="360" t="s">
        <v>330</v>
      </c>
      <c r="B52" s="359" t="s">
        <v>105</v>
      </c>
      <c r="C52" s="215" t="str">
        <f>VLOOKUP(A52,'[1]981800F'!$A$9:$K$304,3,FALSE)</f>
        <v>BLS</v>
      </c>
      <c r="D52" s="219">
        <f>VLOOKUP(A52,'[1]981800F'!$A$9:$M$306,4,FALSE)</f>
        <v>2762803.05</v>
      </c>
      <c r="E52" s="219">
        <f>VLOOKUP(A52,'[1]981800F'!$A$9:$M$306,5,FALSE)</f>
        <v>1161157.77</v>
      </c>
      <c r="F52" s="219">
        <f>VLOOKUP(A52,'[1]981800F'!$A$9:$M$306,6,FALSE)</f>
        <v>1193476.6400000001</v>
      </c>
      <c r="G52" s="219">
        <f>VLOOKUP(A52,'[1]981800F'!$A$9:$M$306,7,FALSE)</f>
        <v>2354634.41</v>
      </c>
      <c r="H52" s="132">
        <f>VLOOKUP(A52,'[1]981800F'!$A$9:$M$306,8,FALSE)</f>
        <v>0.85226285311940719</v>
      </c>
    </row>
    <row r="53" spans="1:8">
      <c r="A53" s="360" t="s">
        <v>514</v>
      </c>
      <c r="B53" s="359" t="s">
        <v>43</v>
      </c>
      <c r="C53" s="215" t="str">
        <f>VLOOKUP(A53,'[1]981800F'!$A$9:$K$304,3,FALSE)</f>
        <v>BLC</v>
      </c>
      <c r="D53" s="219">
        <f>VLOOKUP(A53,'[1]981800F'!$A$9:$M$306,4,FALSE)</f>
        <v>787608.75999999989</v>
      </c>
      <c r="E53" s="219">
        <f>VLOOKUP(A53,'[1]981800F'!$A$9:$M$306,5,FALSE)</f>
        <v>309153.24</v>
      </c>
      <c r="F53" s="219">
        <f>VLOOKUP(A53,'[1]981800F'!$A$9:$M$306,6,FALSE)</f>
        <v>362573.2</v>
      </c>
      <c r="G53" s="219">
        <f>VLOOKUP(A53,'[1]981800F'!$A$9:$M$306,7,FALSE)</f>
        <v>671726.44</v>
      </c>
      <c r="H53" s="132">
        <f>VLOOKUP(A53,'[1]981800F'!$A$9:$M$306,8,FALSE)</f>
        <v>0.85286816769280227</v>
      </c>
    </row>
    <row r="54" spans="1:8">
      <c r="A54" s="360" t="s">
        <v>370</v>
      </c>
      <c r="B54" s="359" t="s">
        <v>130</v>
      </c>
      <c r="C54" s="215" t="str">
        <f>VLOOKUP(A54,'[1]981800F'!$A$9:$K$304,3,FALSE)</f>
        <v>BLS</v>
      </c>
      <c r="D54" s="219">
        <f>VLOOKUP(A54,'[1]981800F'!$A$9:$M$306,4,FALSE)</f>
        <v>822408.59000000008</v>
      </c>
      <c r="E54" s="219">
        <f>VLOOKUP(A54,'[1]981800F'!$A$9:$M$306,5,FALSE)</f>
        <v>438731.61</v>
      </c>
      <c r="F54" s="219">
        <f>VLOOKUP(A54,'[1]981800F'!$A$9:$M$306,6,FALSE)</f>
        <v>263521.32</v>
      </c>
      <c r="G54" s="219">
        <f>VLOOKUP(A54,'[1]981800F'!$A$9:$M$306,7,FALSE)</f>
        <v>702252.92999999993</v>
      </c>
      <c r="H54" s="132">
        <f>VLOOKUP(A54,'[1]981800F'!$A$9:$M$306,8,FALSE)</f>
        <v>0.85389785386361283</v>
      </c>
    </row>
    <row r="55" spans="1:8">
      <c r="A55" s="360" t="s">
        <v>433</v>
      </c>
      <c r="B55" s="359" t="s">
        <v>191</v>
      </c>
      <c r="C55" s="215" t="str">
        <f>VLOOKUP(A55,'[1]981800F'!$A$9:$K$304,3,FALSE)</f>
        <v>BLS</v>
      </c>
      <c r="D55" s="219">
        <f>VLOOKUP(A55,'[1]981800F'!$A$9:$M$306,4,FALSE)</f>
        <v>214499.56</v>
      </c>
      <c r="E55" s="219">
        <f>VLOOKUP(A55,'[1]981800F'!$A$9:$M$306,5,FALSE)</f>
        <v>88029.106021654676</v>
      </c>
      <c r="F55" s="219">
        <f>VLOOKUP(A55,'[1]981800F'!$A$9:$M$306,6,FALSE)</f>
        <v>95357.531983670313</v>
      </c>
      <c r="G55" s="219">
        <f>VLOOKUP(A55,'[1]981800F'!$A$9:$M$306,7,FALSE)</f>
        <v>183386.63800532499</v>
      </c>
      <c r="H55" s="132">
        <f>VLOOKUP(A55,'[1]981800F'!$A$9:$M$306,8,FALSE)</f>
        <v>0.85495111507606347</v>
      </c>
    </row>
    <row r="56" spans="1:8">
      <c r="A56" s="360" t="s">
        <v>557</v>
      </c>
      <c r="B56" s="359" t="s">
        <v>262</v>
      </c>
      <c r="C56" s="215" t="str">
        <f>VLOOKUP(A56,'[1]981800F'!$A$9:$K$304,3,FALSE)</f>
        <v>BLS</v>
      </c>
      <c r="D56" s="219">
        <f>VLOOKUP(A56,'[1]981800F'!$A$9:$M$306,4,FALSE)</f>
        <v>242824.37000000002</v>
      </c>
      <c r="E56" s="219">
        <f>VLOOKUP(A56,'[1]981800F'!$A$9:$M$306,5,FALSE)</f>
        <v>106473.08</v>
      </c>
      <c r="F56" s="219">
        <f>VLOOKUP(A56,'[1]981800F'!$A$9:$M$306,6,FALSE)</f>
        <v>101363.83</v>
      </c>
      <c r="G56" s="219">
        <f>VLOOKUP(A56,'[1]981800F'!$A$9:$M$306,7,FALSE)</f>
        <v>207836.91</v>
      </c>
      <c r="H56" s="132">
        <f>VLOOKUP(A56,'[1]981800F'!$A$9:$M$306,8,FALSE)</f>
        <v>0.85591454432683167</v>
      </c>
    </row>
    <row r="57" spans="1:8" s="16" customFormat="1">
      <c r="A57" s="360" t="s">
        <v>315</v>
      </c>
      <c r="B57" s="359" t="s">
        <v>91</v>
      </c>
      <c r="C57" s="215" t="str">
        <f>VLOOKUP(A57,'[1]981800F'!$A$9:$K$304,3,FALSE)</f>
        <v>BLC</v>
      </c>
      <c r="D57" s="219">
        <f>VLOOKUP(A57,'[1]981800F'!$A$9:$M$306,4,FALSE)</f>
        <v>1484951.76</v>
      </c>
      <c r="E57" s="219">
        <f>VLOOKUP(A57,'[1]981800F'!$A$9:$M$306,5,FALSE)</f>
        <v>631472.85</v>
      </c>
      <c r="F57" s="219">
        <f>VLOOKUP(A57,'[1]981800F'!$A$9:$M$306,6,FALSE)</f>
        <v>647502.6</v>
      </c>
      <c r="G57" s="219">
        <f>VLOOKUP(A57,'[1]981800F'!$A$9:$M$306,7,FALSE)</f>
        <v>1278975.45</v>
      </c>
      <c r="H57" s="132">
        <f>VLOOKUP(A57,'[1]981800F'!$A$9:$M$306,8,FALSE)</f>
        <v>0.86129090819758347</v>
      </c>
    </row>
    <row r="58" spans="1:8">
      <c r="A58" s="360" t="s">
        <v>512</v>
      </c>
      <c r="B58" s="359" t="s">
        <v>253</v>
      </c>
      <c r="C58" s="215" t="str">
        <f>VLOOKUP(A58,'[1]981800F'!$A$9:$K$304,3,FALSE)</f>
        <v>BLC</v>
      </c>
      <c r="D58" s="219">
        <f>VLOOKUP(A58,'[1]981800F'!$A$9:$M$306,4,FALSE)</f>
        <v>2462346.6799999997</v>
      </c>
      <c r="E58" s="219">
        <f>VLOOKUP(A58,'[1]981800F'!$A$9:$M$306,5,FALSE)</f>
        <v>1042624.6242657383</v>
      </c>
      <c r="F58" s="219">
        <f>VLOOKUP(A58,'[1]981800F'!$A$9:$M$306,6,FALSE)</f>
        <v>1084291.104986005</v>
      </c>
      <c r="G58" s="219">
        <f>VLOOKUP(A58,'[1]981800F'!$A$9:$M$306,7,FALSE)</f>
        <v>2126915.7292517433</v>
      </c>
      <c r="H58" s="132">
        <f>VLOOKUP(A58,'[1]981800F'!$A$9:$M$306,8,FALSE)</f>
        <v>0.86377590390795156</v>
      </c>
    </row>
    <row r="59" spans="1:8">
      <c r="A59" s="360" t="s">
        <v>361</v>
      </c>
      <c r="B59" s="359" t="s">
        <v>122</v>
      </c>
      <c r="C59" s="215" t="str">
        <f>VLOOKUP(A59,'[1]981800F'!$A$9:$K$304,3,FALSE)</f>
        <v>BL</v>
      </c>
      <c r="D59" s="219">
        <f>VLOOKUP(A59,'[1]981800F'!$A$9:$M$306,4,FALSE)</f>
        <v>7683873.3999999994</v>
      </c>
      <c r="E59" s="219">
        <f>VLOOKUP(A59,'[1]981800F'!$A$9:$M$306,5,FALSE)</f>
        <v>3232026.2399999998</v>
      </c>
      <c r="F59" s="219">
        <f>VLOOKUP(A59,'[1]981800F'!$A$9:$M$306,6,FALSE)</f>
        <v>3426259.29</v>
      </c>
      <c r="G59" s="219">
        <f>VLOOKUP(A59,'[1]981800F'!$A$9:$M$306,7,FALSE)</f>
        <v>6658285.5299999993</v>
      </c>
      <c r="H59" s="132">
        <f>VLOOKUP(A59,'[1]981800F'!$A$9:$M$306,8,FALSE)</f>
        <v>0.86652722961312711</v>
      </c>
    </row>
    <row r="60" spans="1:8">
      <c r="A60" s="360" t="s">
        <v>504</v>
      </c>
      <c r="B60" s="359" t="s">
        <v>40</v>
      </c>
      <c r="C60" s="215" t="str">
        <f>VLOOKUP(A60,'[1]981800F'!$A$9:$K$304,3,FALSE)</f>
        <v>BLS</v>
      </c>
      <c r="D60" s="219">
        <f>VLOOKUP(A60,'[1]981800F'!$A$9:$M$306,4,FALSE)</f>
        <v>7007429.0199999996</v>
      </c>
      <c r="E60" s="219">
        <f>VLOOKUP(A60,'[1]981800F'!$A$9:$M$306,5,FALSE)</f>
        <v>2762392.619517691</v>
      </c>
      <c r="F60" s="219">
        <f>VLOOKUP(A60,'[1]981800F'!$A$9:$M$306,6,FALSE)</f>
        <v>3314536.2028490696</v>
      </c>
      <c r="G60" s="219">
        <f>VLOOKUP(A60,'[1]981800F'!$A$9:$M$306,7,FALSE)</f>
        <v>6076928.822366761</v>
      </c>
      <c r="H60" s="132">
        <f>VLOOKUP(A60,'[1]981800F'!$A$9:$M$306,8,FALSE)</f>
        <v>0.86721232637854984</v>
      </c>
    </row>
    <row r="61" spans="1:8">
      <c r="A61" s="360" t="s">
        <v>399</v>
      </c>
      <c r="B61" s="359" t="s">
        <v>159</v>
      </c>
      <c r="C61" s="215" t="str">
        <f>VLOOKUP(A61,'[1]981800F'!$A$9:$K$304,3,FALSE)</f>
        <v>LC</v>
      </c>
      <c r="D61" s="219">
        <f>VLOOKUP(A61,'[1]981800F'!$A$9:$M$306,4,FALSE)</f>
        <v>1604946.24</v>
      </c>
      <c r="E61" s="219">
        <f>VLOOKUP(A61,'[1]981800F'!$A$9:$M$306,5,FALSE)</f>
        <v>766104.07628317189</v>
      </c>
      <c r="F61" s="219">
        <f>VLOOKUP(A61,'[1]981800F'!$A$9:$M$306,6,FALSE)</f>
        <v>627627.4351702953</v>
      </c>
      <c r="G61" s="219">
        <f>VLOOKUP(A61,'[1]981800F'!$A$9:$M$306,7,FALSE)</f>
        <v>1393731.5114534672</v>
      </c>
      <c r="H61" s="132">
        <f>VLOOKUP(A61,'[1]981800F'!$A$9:$M$306,8,FALSE)</f>
        <v>0.86839763022434147</v>
      </c>
    </row>
    <row r="62" spans="1:8" s="16" customFormat="1">
      <c r="A62" s="360" t="s">
        <v>585</v>
      </c>
      <c r="B62" s="359" t="s">
        <v>288</v>
      </c>
      <c r="C62" s="215" t="str">
        <f>VLOOKUP(A62,'[1]981800F'!$A$9:$K$304,3,FALSE)</f>
        <v>BLS</v>
      </c>
      <c r="D62" s="219">
        <f>VLOOKUP(A62,'[1]981800F'!$A$9:$M$306,4,FALSE)</f>
        <v>675283.76</v>
      </c>
      <c r="E62" s="219">
        <f>VLOOKUP(A62,'[1]981800F'!$A$9:$M$306,5,FALSE)</f>
        <v>276910.99049999786</v>
      </c>
      <c r="F62" s="219">
        <f>VLOOKUP(A62,'[1]981800F'!$A$9:$M$306,6,FALSE)</f>
        <v>309893.41441358643</v>
      </c>
      <c r="G62" s="219">
        <f>VLOOKUP(A62,'[1]981800F'!$A$9:$M$306,7,FALSE)</f>
        <v>586804.40491358424</v>
      </c>
      <c r="H62" s="132">
        <f>VLOOKUP(A62,'[1]981800F'!$A$9:$M$306,8,FALSE)</f>
        <v>0.86897455510196819</v>
      </c>
    </row>
    <row r="63" spans="1:8">
      <c r="A63" s="360" t="s">
        <v>520</v>
      </c>
      <c r="B63" s="359" t="s">
        <v>49</v>
      </c>
      <c r="C63" s="215" t="str">
        <f>VLOOKUP(A63,'[1]981800F'!$A$9:$K$304,3,FALSE)</f>
        <v>BL</v>
      </c>
      <c r="D63" s="219">
        <f>VLOOKUP(A63,'[1]981800F'!$A$9:$M$306,4,FALSE)</f>
        <v>699925.36</v>
      </c>
      <c r="E63" s="219">
        <f>VLOOKUP(A63,'[1]981800F'!$A$9:$M$306,5,FALSE)</f>
        <v>309432.95</v>
      </c>
      <c r="F63" s="219">
        <f>VLOOKUP(A63,'[1]981800F'!$A$9:$M$306,6,FALSE)</f>
        <v>300079.95</v>
      </c>
      <c r="G63" s="219">
        <f>VLOOKUP(A63,'[1]981800F'!$A$9:$M$306,7,FALSE)</f>
        <v>609512.9</v>
      </c>
      <c r="H63" s="132">
        <f>VLOOKUP(A63,'[1]981800F'!$A$9:$M$306,8,FALSE)</f>
        <v>0.87082556917211862</v>
      </c>
    </row>
    <row r="64" spans="1:8">
      <c r="A64" s="360" t="s">
        <v>396</v>
      </c>
      <c r="B64" s="359" t="s">
        <v>156</v>
      </c>
      <c r="C64" s="215" t="str">
        <f>VLOOKUP(A64,'[1]981800F'!$A$9:$K$304,3,FALSE)</f>
        <v>BLS</v>
      </c>
      <c r="D64" s="219">
        <f>VLOOKUP(A64,'[1]981800F'!$A$9:$M$306,4,FALSE)</f>
        <v>13955980.440000001</v>
      </c>
      <c r="E64" s="219">
        <f>VLOOKUP(A64,'[1]981800F'!$A$9:$M$306,5,FALSE)</f>
        <v>5273006.9497993467</v>
      </c>
      <c r="F64" s="219">
        <f>VLOOKUP(A64,'[1]981800F'!$A$9:$M$306,6,FALSE)</f>
        <v>6943678.7697565313</v>
      </c>
      <c r="G64" s="219">
        <f>VLOOKUP(A64,'[1]981800F'!$A$9:$M$306,7,FALSE)</f>
        <v>12216685.719555877</v>
      </c>
      <c r="H64" s="132">
        <f>VLOOKUP(A64,'[1]981800F'!$A$9:$M$306,8,FALSE)</f>
        <v>0.87537280322785238</v>
      </c>
    </row>
    <row r="65" spans="1:8" s="16" customFormat="1">
      <c r="A65" s="360" t="s">
        <v>543</v>
      </c>
      <c r="B65" s="359" t="s">
        <v>68</v>
      </c>
      <c r="C65" s="215" t="str">
        <f>VLOOKUP(A65,'[1]981800F'!$A$9:$K$304,3,FALSE)</f>
        <v>BLS</v>
      </c>
      <c r="D65" s="219">
        <f>VLOOKUP(A65,'[1]981800F'!$A$9:$M$306,4,FALSE)</f>
        <v>5461784.3799999999</v>
      </c>
      <c r="E65" s="219">
        <f>VLOOKUP(A65,'[1]981800F'!$A$9:$M$306,5,FALSE)</f>
        <v>2240969.2095886501</v>
      </c>
      <c r="F65" s="219">
        <f>VLOOKUP(A65,'[1]981800F'!$A$9:$M$306,6,FALSE)</f>
        <v>2558251.8074610108</v>
      </c>
      <c r="G65" s="219">
        <f>VLOOKUP(A65,'[1]981800F'!$A$9:$M$306,7,FALSE)</f>
        <v>4799221.0170496609</v>
      </c>
      <c r="H65" s="132">
        <f>VLOOKUP(A65,'[1]981800F'!$A$9:$M$306,8,FALSE)</f>
        <v>0.87869104364930295</v>
      </c>
    </row>
    <row r="66" spans="1:8" s="16" customFormat="1">
      <c r="A66" s="360" t="s">
        <v>466</v>
      </c>
      <c r="B66" s="359" t="s">
        <v>224</v>
      </c>
      <c r="C66" s="215" t="str">
        <f>VLOOKUP(A66,'[1]981800F'!$A$9:$K$304,3,FALSE)</f>
        <v>BLC</v>
      </c>
      <c r="D66" s="219">
        <f>VLOOKUP(A66,'[1]981800F'!$A$9:$M$306,4,FALSE)</f>
        <v>250786</v>
      </c>
      <c r="E66" s="219">
        <f>VLOOKUP(A66,'[1]981800F'!$A$9:$M$306,5,FALSE)</f>
        <v>91399.26999999999</v>
      </c>
      <c r="F66" s="219">
        <f>VLOOKUP(A66,'[1]981800F'!$A$9:$M$306,6,FALSE)</f>
        <v>129041.23</v>
      </c>
      <c r="G66" s="219">
        <f>VLOOKUP(A66,'[1]981800F'!$A$9:$M$306,7,FALSE)</f>
        <v>220440.5</v>
      </c>
      <c r="H66" s="132">
        <f>VLOOKUP(A66,'[1]981800F'!$A$9:$M$306,8,FALSE)</f>
        <v>0.87899842893941449</v>
      </c>
    </row>
    <row r="67" spans="1:8">
      <c r="A67" s="360" t="s">
        <v>320</v>
      </c>
      <c r="B67" s="359" t="s">
        <v>96</v>
      </c>
      <c r="C67" s="215" t="str">
        <f>VLOOKUP(A67,'[1]981800F'!$A$9:$K$304,3,FALSE)</f>
        <v>BL</v>
      </c>
      <c r="D67" s="219">
        <f>VLOOKUP(A67,'[1]981800F'!$A$9:$M$306,4,FALSE)</f>
        <v>7899247.5</v>
      </c>
      <c r="E67" s="219">
        <f>VLOOKUP(A67,'[1]981800F'!$A$9:$M$306,5,FALSE)</f>
        <v>3246883.08</v>
      </c>
      <c r="F67" s="219">
        <f>VLOOKUP(A67,'[1]981800F'!$A$9:$M$306,6,FALSE)</f>
        <v>3699991.39</v>
      </c>
      <c r="G67" s="219">
        <f>VLOOKUP(A67,'[1]981800F'!$A$9:$M$306,7,FALSE)</f>
        <v>6946874.4700000007</v>
      </c>
      <c r="H67" s="132">
        <f>VLOOKUP(A67,'[1]981800F'!$A$9:$M$306,8,FALSE)</f>
        <v>0.87943496769787255</v>
      </c>
    </row>
    <row r="68" spans="1:8">
      <c r="A68" s="360" t="s">
        <v>477</v>
      </c>
      <c r="B68" s="359" t="s">
        <v>234</v>
      </c>
      <c r="C68" s="215" t="str">
        <f>VLOOKUP(A68,'[1]981800F'!$A$9:$K$304,3,FALSE)</f>
        <v>BL</v>
      </c>
      <c r="D68" s="219">
        <f>VLOOKUP(A68,'[1]981800F'!$A$9:$M$306,4,FALSE)</f>
        <v>5410088.4800000004</v>
      </c>
      <c r="E68" s="219">
        <f>VLOOKUP(A68,'[1]981800F'!$A$9:$M$306,5,FALSE)</f>
        <v>1927402.6825689054</v>
      </c>
      <c r="F68" s="219">
        <f>VLOOKUP(A68,'[1]981800F'!$A$9:$M$306,6,FALSE)</f>
        <v>2837382.6541647729</v>
      </c>
      <c r="G68" s="219">
        <f>VLOOKUP(A68,'[1]981800F'!$A$9:$M$306,7,FALSE)</f>
        <v>4764785.3367336784</v>
      </c>
      <c r="H68" s="132">
        <f>VLOOKUP(A68,'[1]981800F'!$A$9:$M$306,8,FALSE)</f>
        <v>0.88072225701079065</v>
      </c>
    </row>
    <row r="69" spans="1:8">
      <c r="A69" s="360" t="s">
        <v>507</v>
      </c>
      <c r="B69" s="359" t="s">
        <v>248</v>
      </c>
      <c r="C69" s="215" t="str">
        <f>VLOOKUP(A69,'[1]981800F'!$A$9:$K$304,3,FALSE)</f>
        <v>BL</v>
      </c>
      <c r="D69" s="219">
        <f>VLOOKUP(A69,'[1]981800F'!$A$9:$M$306,4,FALSE)</f>
        <v>5315617.8299999991</v>
      </c>
      <c r="E69" s="219">
        <f>VLOOKUP(A69,'[1]981800F'!$A$9:$M$306,5,FALSE)</f>
        <v>1995199.1878277829</v>
      </c>
      <c r="F69" s="219">
        <f>VLOOKUP(A69,'[1]981800F'!$A$9:$M$306,6,FALSE)</f>
        <v>2688056.6426860746</v>
      </c>
      <c r="G69" s="219">
        <f>VLOOKUP(A69,'[1]981800F'!$A$9:$M$306,7,FALSE)</f>
        <v>4683255.8305138573</v>
      </c>
      <c r="H69" s="132">
        <f>VLOOKUP(A69,'[1]981800F'!$A$9:$M$306,8,FALSE)</f>
        <v>0.88103697073231058</v>
      </c>
    </row>
    <row r="70" spans="1:8">
      <c r="A70" s="360" t="s">
        <v>478</v>
      </c>
      <c r="B70" s="359" t="s">
        <v>235</v>
      </c>
      <c r="C70" s="215" t="str">
        <f>VLOOKUP(A70,'[1]981800F'!$A$9:$K$304,3,FALSE)</f>
        <v>BLS</v>
      </c>
      <c r="D70" s="219">
        <f>VLOOKUP(A70,'[1]981800F'!$A$9:$M$306,4,FALSE)</f>
        <v>12692275.779999999</v>
      </c>
      <c r="E70" s="219">
        <f>VLOOKUP(A70,'[1]981800F'!$A$9:$M$306,5,FALSE)</f>
        <v>4966498.4789797748</v>
      </c>
      <c r="F70" s="219">
        <f>VLOOKUP(A70,'[1]981800F'!$A$9:$M$306,6,FALSE)</f>
        <v>6242830.8679206781</v>
      </c>
      <c r="G70" s="219">
        <f>VLOOKUP(A70,'[1]981800F'!$A$9:$M$306,7,FALSE)</f>
        <v>11209329.346900452</v>
      </c>
      <c r="H70" s="132">
        <f>VLOOKUP(A70,'[1]981800F'!$A$9:$M$306,8,FALSE)</f>
        <v>0.88316150241264713</v>
      </c>
    </row>
    <row r="71" spans="1:8">
      <c r="A71" s="360" t="s">
        <v>567</v>
      </c>
      <c r="B71" s="359" t="s">
        <v>272</v>
      </c>
      <c r="C71" s="215" t="str">
        <f>VLOOKUP(A71,'[1]981800F'!$A$9:$K$304,3,FALSE)</f>
        <v>BL</v>
      </c>
      <c r="D71" s="219">
        <f>VLOOKUP(A71,'[1]981800F'!$A$9:$M$306,4,FALSE)</f>
        <v>872914.18</v>
      </c>
      <c r="E71" s="219">
        <f>VLOOKUP(A71,'[1]981800F'!$A$9:$M$306,5,FALSE)</f>
        <v>372723.18179271067</v>
      </c>
      <c r="F71" s="219">
        <f>VLOOKUP(A71,'[1]981800F'!$A$9:$M$306,6,FALSE)</f>
        <v>402035.53712267103</v>
      </c>
      <c r="G71" s="219">
        <f>VLOOKUP(A71,'[1]981800F'!$A$9:$M$306,7,FALSE)</f>
        <v>774758.7189153817</v>
      </c>
      <c r="H71" s="132">
        <f>VLOOKUP(A71,'[1]981800F'!$A$9:$M$306,8,FALSE)</f>
        <v>0.88755428273072812</v>
      </c>
    </row>
    <row r="72" spans="1:8" s="16" customFormat="1">
      <c r="A72" s="360" t="s">
        <v>508</v>
      </c>
      <c r="B72" s="359" t="s">
        <v>249</v>
      </c>
      <c r="C72" s="215" t="str">
        <f>VLOOKUP(A72,'[1]981800F'!$A$9:$K$304,3,FALSE)</f>
        <v>BL</v>
      </c>
      <c r="D72" s="219">
        <f>VLOOKUP(A72,'[1]981800F'!$A$9:$M$306,4,FALSE)</f>
        <v>1630436.31</v>
      </c>
      <c r="E72" s="219">
        <f>VLOOKUP(A72,'[1]981800F'!$A$9:$M$306,5,FALSE)</f>
        <v>581886.1865205589</v>
      </c>
      <c r="F72" s="219">
        <f>VLOOKUP(A72,'[1]981800F'!$A$9:$M$306,6,FALSE)</f>
        <v>868365.03267326229</v>
      </c>
      <c r="G72" s="219">
        <f>VLOOKUP(A72,'[1]981800F'!$A$9:$M$306,7,FALSE)</f>
        <v>1450251.2191938213</v>
      </c>
      <c r="H72" s="132">
        <f>VLOOKUP(A72,'[1]981800F'!$A$9:$M$306,8,FALSE)</f>
        <v>0.88948658116784785</v>
      </c>
    </row>
    <row r="73" spans="1:8">
      <c r="A73" s="360" t="s">
        <v>582</v>
      </c>
      <c r="B73" s="359" t="s">
        <v>285</v>
      </c>
      <c r="C73" s="215" t="str">
        <f>VLOOKUP(A73,'[1]981800F'!$A$9:$K$304,3,FALSE)</f>
        <v>BLS</v>
      </c>
      <c r="D73" s="219">
        <f>VLOOKUP(A73,'[1]981800F'!$A$9:$M$306,4,FALSE)</f>
        <v>1900240.72</v>
      </c>
      <c r="E73" s="219">
        <f>VLOOKUP(A73,'[1]981800F'!$A$9:$M$306,5,FALSE)</f>
        <v>978333.34332232142</v>
      </c>
      <c r="F73" s="219">
        <f>VLOOKUP(A73,'[1]981800F'!$A$9:$M$306,6,FALSE)</f>
        <v>712333.8723334535</v>
      </c>
      <c r="G73" s="219">
        <f>VLOOKUP(A73,'[1]981800F'!$A$9:$M$306,7,FALSE)</f>
        <v>1690667.2156557748</v>
      </c>
      <c r="H73" s="132">
        <f>VLOOKUP(A73,'[1]981800F'!$A$9:$M$306,8,FALSE)</f>
        <v>0.88971212850115899</v>
      </c>
    </row>
    <row r="74" spans="1:8">
      <c r="A74" s="360" t="s">
        <v>299</v>
      </c>
      <c r="B74" s="359" t="s">
        <v>74</v>
      </c>
      <c r="C74" s="215" t="str">
        <f>VLOOKUP(A74,'[1]981800F'!$A$9:$K$304,3,FALSE)</f>
        <v>BL</v>
      </c>
      <c r="D74" s="219">
        <f>VLOOKUP(A74,'[1]981800F'!$A$9:$M$306,4,FALSE)</f>
        <v>2199822.7400000002</v>
      </c>
      <c r="E74" s="219">
        <f>VLOOKUP(A74,'[1]981800F'!$A$9:$M$306,5,FALSE)</f>
        <v>1112552.3500000001</v>
      </c>
      <c r="F74" s="219">
        <f>VLOOKUP(A74,'[1]981800F'!$A$9:$M$306,6,FALSE)</f>
        <v>847218.08000000007</v>
      </c>
      <c r="G74" s="219">
        <f>VLOOKUP(A74,'[1]981800F'!$A$9:$M$306,7,FALSE)</f>
        <v>1959770.4300000002</v>
      </c>
      <c r="H74" s="132">
        <f>VLOOKUP(A74,'[1]981800F'!$A$9:$M$306,8,FALSE)</f>
        <v>0.89087652126007211</v>
      </c>
    </row>
    <row r="75" spans="1:8">
      <c r="A75" s="360" t="s">
        <v>314</v>
      </c>
      <c r="B75" s="359" t="s">
        <v>90</v>
      </c>
      <c r="C75" s="215" t="str">
        <f>VLOOKUP(A75,'[1]981800F'!$A$9:$K$304,3,FALSE)</f>
        <v>BLS</v>
      </c>
      <c r="D75" s="219">
        <f>VLOOKUP(A75,'[1]981800F'!$A$9:$M$306,4,FALSE)</f>
        <v>3114995.75</v>
      </c>
      <c r="E75" s="219">
        <f>VLOOKUP(A75,'[1]981800F'!$A$9:$M$306,5,FALSE)</f>
        <v>1370145.542365707</v>
      </c>
      <c r="F75" s="219">
        <f>VLOOKUP(A75,'[1]981800F'!$A$9:$M$306,6,FALSE)</f>
        <v>1418310.3476311869</v>
      </c>
      <c r="G75" s="219">
        <f>VLOOKUP(A75,'[1]981800F'!$A$9:$M$306,7,FALSE)</f>
        <v>2788455.8899968937</v>
      </c>
      <c r="H75" s="132">
        <f>VLOOKUP(A75,'[1]981800F'!$A$9:$M$306,8,FALSE)</f>
        <v>0.89517165151730749</v>
      </c>
    </row>
    <row r="76" spans="1:8">
      <c r="A76" s="360" t="s">
        <v>548</v>
      </c>
      <c r="B76" s="359" t="s">
        <v>254</v>
      </c>
      <c r="C76" s="215" t="str">
        <f>VLOOKUP(A76,'[1]981800F'!$A$9:$K$304,3,FALSE)</f>
        <v>BLC</v>
      </c>
      <c r="D76" s="219">
        <f>VLOOKUP(A76,'[1]981800F'!$A$9:$M$306,4,FALSE)</f>
        <v>916383.47</v>
      </c>
      <c r="E76" s="219">
        <f>VLOOKUP(A76,'[1]981800F'!$A$9:$M$306,5,FALSE)</f>
        <v>419619.14</v>
      </c>
      <c r="F76" s="219">
        <f>VLOOKUP(A76,'[1]981800F'!$A$9:$M$306,6,FALSE)</f>
        <v>403870.73999999993</v>
      </c>
      <c r="G76" s="219">
        <f>VLOOKUP(A76,'[1]981800F'!$A$9:$M$306,7,FALSE)</f>
        <v>823489.87999999989</v>
      </c>
      <c r="H76" s="132">
        <f>VLOOKUP(A76,'[1]981800F'!$A$9:$M$306,8,FALSE)</f>
        <v>0.89863022081792887</v>
      </c>
    </row>
    <row r="77" spans="1:8">
      <c r="A77" s="360" t="s">
        <v>404</v>
      </c>
      <c r="B77" s="359" t="s">
        <v>164</v>
      </c>
      <c r="C77" s="215" t="str">
        <f>VLOOKUP(A77,'[1]981800F'!$A$9:$K$304,3,FALSE)</f>
        <v>BLS</v>
      </c>
      <c r="D77" s="219">
        <f>VLOOKUP(A77,'[1]981800F'!$A$9:$M$306,4,FALSE)</f>
        <v>5998696.96</v>
      </c>
      <c r="E77" s="219">
        <f>VLOOKUP(A77,'[1]981800F'!$A$9:$M$306,5,FALSE)</f>
        <v>2644293.63</v>
      </c>
      <c r="F77" s="219">
        <f>VLOOKUP(A77,'[1]981800F'!$A$9:$M$306,6,FALSE)</f>
        <v>2751950.2</v>
      </c>
      <c r="G77" s="219">
        <f>VLOOKUP(A77,'[1]981800F'!$A$9:$M$306,7,FALSE)</f>
        <v>5396243.8300000001</v>
      </c>
      <c r="H77" s="132">
        <f>VLOOKUP(A77,'[1]981800F'!$A$9:$M$306,8,FALSE)</f>
        <v>0.89956933413752582</v>
      </c>
    </row>
    <row r="78" spans="1:8">
      <c r="A78" s="360" t="s">
        <v>306</v>
      </c>
      <c r="B78" s="359" t="s">
        <v>82</v>
      </c>
      <c r="C78" s="215" t="str">
        <f>VLOOKUP(A78,'[1]981800F'!$A$9:$K$304,3,FALSE)</f>
        <v>BLS</v>
      </c>
      <c r="D78" s="219">
        <f>VLOOKUP(A78,'[1]981800F'!$A$9:$M$306,4,FALSE)</f>
        <v>542140.30999999994</v>
      </c>
      <c r="E78" s="219">
        <f>VLOOKUP(A78,'[1]981800F'!$A$9:$M$306,5,FALSE)</f>
        <v>229910.76</v>
      </c>
      <c r="F78" s="219">
        <f>VLOOKUP(A78,'[1]981800F'!$A$9:$M$306,6,FALSE)</f>
        <v>258057.25999999998</v>
      </c>
      <c r="G78" s="219">
        <f>VLOOKUP(A78,'[1]981800F'!$A$9:$M$306,7,FALSE)</f>
        <v>487968.02</v>
      </c>
      <c r="H78" s="132">
        <f>VLOOKUP(A78,'[1]981800F'!$A$9:$M$306,8,FALSE)</f>
        <v>0.90007699298360622</v>
      </c>
    </row>
    <row r="79" spans="1:8">
      <c r="A79" s="360" t="s">
        <v>422</v>
      </c>
      <c r="B79" s="359" t="s">
        <v>182</v>
      </c>
      <c r="C79" s="215" t="str">
        <f>VLOOKUP(A79,'[1]981800F'!$A$9:$K$304,3,FALSE)</f>
        <v>BL</v>
      </c>
      <c r="D79" s="219">
        <f>VLOOKUP(A79,'[1]981800F'!$A$9:$M$306,4,FALSE)</f>
        <v>1050327.54</v>
      </c>
      <c r="E79" s="219">
        <f>VLOOKUP(A79,'[1]981800F'!$A$9:$M$306,5,FALSE)</f>
        <v>444372.70296692406</v>
      </c>
      <c r="F79" s="219">
        <f>VLOOKUP(A79,'[1]981800F'!$A$9:$M$306,6,FALSE)</f>
        <v>501162.633923652</v>
      </c>
      <c r="G79" s="219">
        <f>VLOOKUP(A79,'[1]981800F'!$A$9:$M$306,7,FALSE)</f>
        <v>945535.33689057606</v>
      </c>
      <c r="H79" s="132">
        <f>VLOOKUP(A79,'[1]981800F'!$A$9:$M$306,8,FALSE)</f>
        <v>0.90022902464366117</v>
      </c>
    </row>
    <row r="80" spans="1:8">
      <c r="A80" s="360" t="s">
        <v>529</v>
      </c>
      <c r="B80" s="359" t="s">
        <v>56</v>
      </c>
      <c r="C80" s="215" t="str">
        <f>VLOOKUP(A80,'[1]981800F'!$A$9:$K$304,3,FALSE)</f>
        <v>BLC</v>
      </c>
      <c r="D80" s="219">
        <f>VLOOKUP(A80,'[1]981800F'!$A$9:$M$306,4,FALSE)</f>
        <v>587313.80999999994</v>
      </c>
      <c r="E80" s="219">
        <f>VLOOKUP(A80,'[1]981800F'!$A$9:$M$306,5,FALSE)</f>
        <v>238288.45341739897</v>
      </c>
      <c r="F80" s="219">
        <f>VLOOKUP(A80,'[1]981800F'!$A$9:$M$306,6,FALSE)</f>
        <v>290607.79983481846</v>
      </c>
      <c r="G80" s="219">
        <f>VLOOKUP(A80,'[1]981800F'!$A$9:$M$306,7,FALSE)</f>
        <v>528896.25325221743</v>
      </c>
      <c r="H80" s="132">
        <f>VLOOKUP(A80,'[1]981800F'!$A$9:$M$306,8,FALSE)</f>
        <v>0.90053433828197826</v>
      </c>
    </row>
    <row r="81" spans="1:8" s="16" customFormat="1">
      <c r="A81" s="360" t="s">
        <v>362</v>
      </c>
      <c r="B81" s="359" t="s">
        <v>123</v>
      </c>
      <c r="C81" s="215" t="str">
        <f>VLOOKUP(A81,'[1]981800F'!$A$9:$K$304,3,FALSE)</f>
        <v>BLS</v>
      </c>
      <c r="D81" s="219">
        <f>VLOOKUP(A81,'[1]981800F'!$A$9:$M$306,4,FALSE)</f>
        <v>994937.52</v>
      </c>
      <c r="E81" s="219">
        <f>VLOOKUP(A81,'[1]981800F'!$A$9:$M$306,5,FALSE)</f>
        <v>442314.47</v>
      </c>
      <c r="F81" s="219">
        <f>VLOOKUP(A81,'[1]981800F'!$A$9:$M$306,6,FALSE)</f>
        <v>454477.44</v>
      </c>
      <c r="G81" s="219">
        <f>VLOOKUP(A81,'[1]981800F'!$A$9:$M$306,7,FALSE)</f>
        <v>896791.90999999992</v>
      </c>
      <c r="H81" s="132">
        <f>VLOOKUP(A81,'[1]981800F'!$A$9:$M$306,8,FALSE)</f>
        <v>0.90135500166884841</v>
      </c>
    </row>
    <row r="82" spans="1:8">
      <c r="A82" s="360" t="s">
        <v>476</v>
      </c>
      <c r="B82" s="359" t="s">
        <v>233</v>
      </c>
      <c r="C82" s="215" t="str">
        <f>VLOOKUP(A82,'[1]981800F'!$A$9:$K$304,3,FALSE)</f>
        <v>BLC</v>
      </c>
      <c r="D82" s="219">
        <f>VLOOKUP(A82,'[1]981800F'!$A$9:$M$306,4,FALSE)</f>
        <v>841707.05999999994</v>
      </c>
      <c r="E82" s="219">
        <f>VLOOKUP(A82,'[1]981800F'!$A$9:$M$306,5,FALSE)</f>
        <v>404538.42425939109</v>
      </c>
      <c r="F82" s="219">
        <f>VLOOKUP(A82,'[1]981800F'!$A$9:$M$306,6,FALSE)</f>
        <v>354381.31622795056</v>
      </c>
      <c r="G82" s="219">
        <f>VLOOKUP(A82,'[1]981800F'!$A$9:$M$306,7,FALSE)</f>
        <v>758919.74048734165</v>
      </c>
      <c r="H82" s="132">
        <f>VLOOKUP(A82,'[1]981800F'!$A$9:$M$306,8,FALSE)</f>
        <v>0.90164354863239682</v>
      </c>
    </row>
    <row r="83" spans="1:8">
      <c r="A83" s="360" t="s">
        <v>588</v>
      </c>
      <c r="B83" s="359" t="s">
        <v>291</v>
      </c>
      <c r="C83" s="215" t="str">
        <f>VLOOKUP(A83,'[1]981800F'!$A$9:$K$304,3,FALSE)</f>
        <v>BLS</v>
      </c>
      <c r="D83" s="219">
        <f>VLOOKUP(A83,'[1]981800F'!$A$9:$M$306,4,FALSE)</f>
        <v>2021162.3800000001</v>
      </c>
      <c r="E83" s="219">
        <f>VLOOKUP(A83,'[1]981800F'!$A$9:$M$306,5,FALSE)</f>
        <v>1015224.12</v>
      </c>
      <c r="F83" s="219">
        <f>VLOOKUP(A83,'[1]981800F'!$A$9:$M$306,6,FALSE)</f>
        <v>808100.45</v>
      </c>
      <c r="G83" s="219">
        <f>VLOOKUP(A83,'[1]981800F'!$A$9:$M$306,7,FALSE)</f>
        <v>1823324.5699999998</v>
      </c>
      <c r="H83" s="132">
        <f>VLOOKUP(A83,'[1]981800F'!$A$9:$M$306,8,FALSE)</f>
        <v>0.90211681557223511</v>
      </c>
    </row>
    <row r="84" spans="1:8" s="16" customFormat="1">
      <c r="A84" s="360" t="s">
        <v>506</v>
      </c>
      <c r="B84" s="359" t="s">
        <v>247</v>
      </c>
      <c r="C84" s="215" t="str">
        <f>VLOOKUP(A84,'[1]981800F'!$A$9:$K$304,3,FALSE)</f>
        <v>BLSC</v>
      </c>
      <c r="D84" s="219">
        <f>VLOOKUP(A84,'[1]981800F'!$A$9:$M$306,4,FALSE)</f>
        <v>5448786.6699999999</v>
      </c>
      <c r="E84" s="219">
        <f>VLOOKUP(A84,'[1]981800F'!$A$9:$M$306,5,FALSE)</f>
        <v>2378499.8698872891</v>
      </c>
      <c r="F84" s="219">
        <f>VLOOKUP(A84,'[1]981800F'!$A$9:$M$306,6,FALSE)</f>
        <v>2567247.0062854388</v>
      </c>
      <c r="G84" s="219">
        <f>VLOOKUP(A84,'[1]981800F'!$A$9:$M$306,7,FALSE)</f>
        <v>4945746.8761727279</v>
      </c>
      <c r="H84" s="132">
        <f>VLOOKUP(A84,'[1]981800F'!$A$9:$M$306,8,FALSE)</f>
        <v>0.90767856693731197</v>
      </c>
    </row>
    <row r="85" spans="1:8" s="16" customFormat="1">
      <c r="A85" s="360" t="s">
        <v>483</v>
      </c>
      <c r="B85" s="359" t="s">
        <v>240</v>
      </c>
      <c r="C85" s="215" t="str">
        <f>VLOOKUP(A85,'[1]981800F'!$A$9:$K$304,3,FALSE)</f>
        <v>BL</v>
      </c>
      <c r="D85" s="219">
        <f>VLOOKUP(A85,'[1]981800F'!$A$9:$M$306,4,FALSE)</f>
        <v>645515.89</v>
      </c>
      <c r="E85" s="219">
        <f>VLOOKUP(A85,'[1]981800F'!$A$9:$M$306,5,FALSE)</f>
        <v>224962.36010596744</v>
      </c>
      <c r="F85" s="219">
        <f>VLOOKUP(A85,'[1]981800F'!$A$9:$M$306,6,FALSE)</f>
        <v>361560.70305758109</v>
      </c>
      <c r="G85" s="219">
        <f>VLOOKUP(A85,'[1]981800F'!$A$9:$M$306,7,FALSE)</f>
        <v>586523.06316354848</v>
      </c>
      <c r="H85" s="132">
        <f>VLOOKUP(A85,'[1]981800F'!$A$9:$M$306,8,FALSE)</f>
        <v>0.90861134830243828</v>
      </c>
    </row>
    <row r="86" spans="1:8" s="16" customFormat="1">
      <c r="A86" s="360" t="s">
        <v>518</v>
      </c>
      <c r="B86" s="359" t="s">
        <v>47</v>
      </c>
      <c r="C86" s="215" t="str">
        <f>VLOOKUP(A86,'[1]981800F'!$A$9:$K$304,3,FALSE)</f>
        <v>BLS</v>
      </c>
      <c r="D86" s="219">
        <f>VLOOKUP(A86,'[1]981800F'!$A$9:$M$306,4,FALSE)</f>
        <v>13788975.859999999</v>
      </c>
      <c r="E86" s="219">
        <f>VLOOKUP(A86,'[1]981800F'!$A$9:$M$306,5,FALSE)</f>
        <v>5807404.1629446279</v>
      </c>
      <c r="F86" s="219">
        <f>VLOOKUP(A86,'[1]981800F'!$A$9:$M$306,6,FALSE)</f>
        <v>6738518.268687441</v>
      </c>
      <c r="G86" s="219">
        <f>VLOOKUP(A86,'[1]981800F'!$A$9:$M$306,7,FALSE)</f>
        <v>12545922.431632068</v>
      </c>
      <c r="H86" s="132">
        <f>VLOOKUP(A86,'[1]981800F'!$A$9:$M$306,8,FALSE)</f>
        <v>0.90985164953592634</v>
      </c>
    </row>
    <row r="87" spans="1:8">
      <c r="A87" s="360" t="s">
        <v>521</v>
      </c>
      <c r="B87" s="359" t="s">
        <v>50</v>
      </c>
      <c r="C87" s="215" t="str">
        <f>VLOOKUP(A87,'[1]981800F'!$A$9:$K$304,3,FALSE)</f>
        <v>BL</v>
      </c>
      <c r="D87" s="219">
        <f>VLOOKUP(A87,'[1]981800F'!$A$9:$M$306,4,FALSE)</f>
        <v>3065422.66</v>
      </c>
      <c r="E87" s="219">
        <f>VLOOKUP(A87,'[1]981800F'!$A$9:$M$306,5,FALSE)</f>
        <v>1349516.1715828567</v>
      </c>
      <c r="F87" s="219">
        <f>VLOOKUP(A87,'[1]981800F'!$A$9:$M$306,6,FALSE)</f>
        <v>1441113.1306707554</v>
      </c>
      <c r="G87" s="219">
        <f>VLOOKUP(A87,'[1]981800F'!$A$9:$M$306,7,FALSE)</f>
        <v>2790629.3022536123</v>
      </c>
      <c r="H87" s="132">
        <f>VLOOKUP(A87,'[1]981800F'!$A$9:$M$306,8,FALSE)</f>
        <v>0.91035710627049782</v>
      </c>
    </row>
    <row r="88" spans="1:8" s="16" customFormat="1">
      <c r="A88" s="360" t="s">
        <v>432</v>
      </c>
      <c r="B88" s="359" t="s">
        <v>190</v>
      </c>
      <c r="C88" s="215" t="str">
        <f>VLOOKUP(A88,'[1]981800F'!$A$9:$K$304,3,FALSE)</f>
        <v>BLC</v>
      </c>
      <c r="D88" s="219">
        <f>VLOOKUP(A88,'[1]981800F'!$A$9:$M$306,4,FALSE)</f>
        <v>258126.78000000003</v>
      </c>
      <c r="E88" s="219">
        <f>VLOOKUP(A88,'[1]981800F'!$A$9:$M$306,5,FALSE)</f>
        <v>129950.54438025346</v>
      </c>
      <c r="F88" s="219">
        <f>VLOOKUP(A88,'[1]981800F'!$A$9:$M$306,6,FALSE)</f>
        <v>105251.6513224949</v>
      </c>
      <c r="G88" s="219">
        <f>VLOOKUP(A88,'[1]981800F'!$A$9:$M$306,7,FALSE)</f>
        <v>235202.19570274837</v>
      </c>
      <c r="H88" s="132">
        <f>VLOOKUP(A88,'[1]981800F'!$A$9:$M$306,8,FALSE)</f>
        <v>0.91118866358131589</v>
      </c>
    </row>
    <row r="89" spans="1:8">
      <c r="A89" s="360" t="s">
        <v>379</v>
      </c>
      <c r="B89" s="359" t="s">
        <v>139</v>
      </c>
      <c r="C89" s="215" t="str">
        <f>VLOOKUP(A89,'[1]981800F'!$A$9:$K$304,3,FALSE)</f>
        <v>BLSC</v>
      </c>
      <c r="D89" s="219">
        <f>VLOOKUP(A89,'[1]981800F'!$A$9:$M$306,4,FALSE)</f>
        <v>401138.93</v>
      </c>
      <c r="E89" s="219">
        <f>VLOOKUP(A89,'[1]981800F'!$A$9:$M$306,5,FALSE)</f>
        <v>160264.81</v>
      </c>
      <c r="F89" s="219">
        <f>VLOOKUP(A89,'[1]981800F'!$A$9:$M$306,6,FALSE)</f>
        <v>205315.27000000002</v>
      </c>
      <c r="G89" s="219">
        <f>VLOOKUP(A89,'[1]981800F'!$A$9:$M$306,7,FALSE)</f>
        <v>365580.08</v>
      </c>
      <c r="H89" s="132">
        <f>VLOOKUP(A89,'[1]981800F'!$A$9:$M$306,8,FALSE)</f>
        <v>0.91135527534064076</v>
      </c>
    </row>
    <row r="90" spans="1:8" s="16" customFormat="1">
      <c r="A90" s="360" t="s">
        <v>304</v>
      </c>
      <c r="B90" s="359" t="s">
        <v>79</v>
      </c>
      <c r="C90" s="215" t="str">
        <f>VLOOKUP(A90,'[1]981800F'!$A$9:$K$304,3,FALSE)</f>
        <v>BLSC</v>
      </c>
      <c r="D90" s="219">
        <f>VLOOKUP(A90,'[1]981800F'!$A$9:$M$306,4,FALSE)</f>
        <v>6563855.4699999997</v>
      </c>
      <c r="E90" s="219">
        <f>VLOOKUP(A90,'[1]981800F'!$A$9:$M$306,5,FALSE)</f>
        <v>3021756.0148984799</v>
      </c>
      <c r="F90" s="219">
        <f>VLOOKUP(A90,'[1]981800F'!$A$9:$M$306,6,FALSE)</f>
        <v>2976423.7887658412</v>
      </c>
      <c r="G90" s="219">
        <f>VLOOKUP(A90,'[1]981800F'!$A$9:$M$306,7,FALSE)</f>
        <v>5998179.8036643211</v>
      </c>
      <c r="H90" s="132">
        <f>VLOOKUP(A90,'[1]981800F'!$A$9:$M$306,8,FALSE)</f>
        <v>0.91381960359714032</v>
      </c>
    </row>
    <row r="91" spans="1:8">
      <c r="A91" s="360" t="s">
        <v>441</v>
      </c>
      <c r="B91" s="359" t="s">
        <v>199</v>
      </c>
      <c r="C91" s="215" t="str">
        <f>VLOOKUP(A91,'[1]981800F'!$A$9:$K$304,3,FALSE)</f>
        <v>BLC</v>
      </c>
      <c r="D91" s="219">
        <f>VLOOKUP(A91,'[1]981800F'!$A$9:$M$306,4,FALSE)</f>
        <v>965319.57</v>
      </c>
      <c r="E91" s="219">
        <f>VLOOKUP(A91,'[1]981800F'!$A$9:$M$306,5,FALSE)</f>
        <v>384120.79424829036</v>
      </c>
      <c r="F91" s="219">
        <f>VLOOKUP(A91,'[1]981800F'!$A$9:$M$306,6,FALSE)</f>
        <v>498542.58890386426</v>
      </c>
      <c r="G91" s="219">
        <f>VLOOKUP(A91,'[1]981800F'!$A$9:$M$306,7,FALSE)</f>
        <v>882663.38315215462</v>
      </c>
      <c r="H91" s="132">
        <f>VLOOKUP(A91,'[1]981800F'!$A$9:$M$306,8,FALSE)</f>
        <v>0.91437427623284862</v>
      </c>
    </row>
    <row r="92" spans="1:8" s="16" customFormat="1">
      <c r="A92" s="360" t="s">
        <v>542</v>
      </c>
      <c r="B92" s="359" t="s">
        <v>67</v>
      </c>
      <c r="C92" s="215" t="str">
        <f>VLOOKUP(A92,'[1]981800F'!$A$9:$K$304,3,FALSE)</f>
        <v>BLS</v>
      </c>
      <c r="D92" s="219">
        <f>VLOOKUP(A92,'[1]981800F'!$A$9:$M$306,4,FALSE)</f>
        <v>1980981.25</v>
      </c>
      <c r="E92" s="219">
        <f>VLOOKUP(A92,'[1]981800F'!$A$9:$M$306,5,FALSE)</f>
        <v>857692.06967398967</v>
      </c>
      <c r="F92" s="219">
        <f>VLOOKUP(A92,'[1]981800F'!$A$9:$M$306,6,FALSE)</f>
        <v>960878.9244354961</v>
      </c>
      <c r="G92" s="219">
        <f>VLOOKUP(A92,'[1]981800F'!$A$9:$M$306,7,FALSE)</f>
        <v>1818570.9941094858</v>
      </c>
      <c r="H92" s="132">
        <f>VLOOKUP(A92,'[1]981800F'!$A$9:$M$306,8,FALSE)</f>
        <v>0.91801524830660852</v>
      </c>
    </row>
    <row r="93" spans="1:8">
      <c r="A93" s="360" t="s">
        <v>418</v>
      </c>
      <c r="B93" s="359" t="s">
        <v>178</v>
      </c>
      <c r="C93" s="215" t="str">
        <f>VLOOKUP(A93,'[1]981800F'!$A$9:$K$304,3,FALSE)</f>
        <v>BL</v>
      </c>
      <c r="D93" s="219">
        <f>VLOOKUP(A93,'[1]981800F'!$A$9:$M$306,4,FALSE)</f>
        <v>3529061.7199999997</v>
      </c>
      <c r="E93" s="219">
        <f>VLOOKUP(A93,'[1]981800F'!$A$9:$M$306,5,FALSE)</f>
        <v>1473605.05491065</v>
      </c>
      <c r="F93" s="219">
        <f>VLOOKUP(A93,'[1]981800F'!$A$9:$M$306,6,FALSE)</f>
        <v>1771458.9745389337</v>
      </c>
      <c r="G93" s="219">
        <f>VLOOKUP(A93,'[1]981800F'!$A$9:$M$306,7,FALSE)</f>
        <v>3245064.029449584</v>
      </c>
      <c r="H93" s="132">
        <f>VLOOKUP(A93,'[1]981800F'!$A$9:$M$306,8,FALSE)</f>
        <v>0.91952600632033832</v>
      </c>
    </row>
    <row r="94" spans="1:8">
      <c r="A94" s="360" t="s">
        <v>394</v>
      </c>
      <c r="B94" s="359" t="s">
        <v>154</v>
      </c>
      <c r="C94" s="215" t="str">
        <f>VLOOKUP(A94,'[1]981800F'!$A$9:$K$304,3,FALSE)</f>
        <v>BL</v>
      </c>
      <c r="D94" s="219">
        <f>VLOOKUP(A94,'[1]981800F'!$A$9:$M$306,4,FALSE)</f>
        <v>335915.84</v>
      </c>
      <c r="E94" s="219">
        <f>VLOOKUP(A94,'[1]981800F'!$A$9:$M$306,5,FALSE)</f>
        <v>134116.71</v>
      </c>
      <c r="F94" s="219">
        <f>VLOOKUP(A94,'[1]981800F'!$A$9:$M$306,6,FALSE)</f>
        <v>175010</v>
      </c>
      <c r="G94" s="219">
        <f>VLOOKUP(A94,'[1]981800F'!$A$9:$M$306,7,FALSE)</f>
        <v>309126.70999999996</v>
      </c>
      <c r="H94" s="132">
        <f>VLOOKUP(A94,'[1]981800F'!$A$9:$M$306,8,FALSE)</f>
        <v>0.92025047107037272</v>
      </c>
    </row>
    <row r="95" spans="1:8">
      <c r="A95" s="360" t="s">
        <v>327</v>
      </c>
      <c r="B95" s="359" t="s">
        <v>102</v>
      </c>
      <c r="C95" s="215" t="str">
        <f>VLOOKUP(A95,'[1]981800F'!$A$9:$K$304,3,FALSE)</f>
        <v>BLC</v>
      </c>
      <c r="D95" s="219">
        <f>VLOOKUP(A95,'[1]981800F'!$A$9:$M$306,4,FALSE)</f>
        <v>3089299.54</v>
      </c>
      <c r="E95" s="219">
        <f>VLOOKUP(A95,'[1]981800F'!$A$9:$M$306,5,FALSE)</f>
        <v>1483451.8980936862</v>
      </c>
      <c r="F95" s="219">
        <f>VLOOKUP(A95,'[1]981800F'!$A$9:$M$306,6,FALSE)</f>
        <v>1367841.2577901199</v>
      </c>
      <c r="G95" s="219">
        <f>VLOOKUP(A95,'[1]981800F'!$A$9:$M$306,7,FALSE)</f>
        <v>2851293.1558838058</v>
      </c>
      <c r="H95" s="132">
        <f>VLOOKUP(A95,'[1]981800F'!$A$9:$M$306,8,FALSE)</f>
        <v>0.92295781583025316</v>
      </c>
    </row>
    <row r="96" spans="1:8">
      <c r="A96" s="360" t="s">
        <v>587</v>
      </c>
      <c r="B96" s="359" t="s">
        <v>290</v>
      </c>
      <c r="C96" s="215" t="str">
        <f>VLOOKUP(A96,'[1]981800F'!$A$9:$K$304,3,FALSE)</f>
        <v>BLS</v>
      </c>
      <c r="D96" s="219">
        <f>VLOOKUP(A96,'[1]981800F'!$A$9:$M$306,4,FALSE)</f>
        <v>631919.43000000005</v>
      </c>
      <c r="E96" s="219">
        <f>VLOOKUP(A96,'[1]981800F'!$A$9:$M$306,5,FALSE)</f>
        <v>302524.93</v>
      </c>
      <c r="F96" s="219">
        <f>VLOOKUP(A96,'[1]981800F'!$A$9:$M$306,6,FALSE)</f>
        <v>282764.28999999998</v>
      </c>
      <c r="G96" s="219">
        <f>VLOOKUP(A96,'[1]981800F'!$A$9:$M$306,7,FALSE)</f>
        <v>585289.22</v>
      </c>
      <c r="H96" s="132">
        <f>VLOOKUP(A96,'[1]981800F'!$A$9:$M$306,8,FALSE)</f>
        <v>0.92620861491788586</v>
      </c>
    </row>
    <row r="97" spans="1:8">
      <c r="A97" s="360" t="s">
        <v>414</v>
      </c>
      <c r="B97" s="359" t="s">
        <v>174</v>
      </c>
      <c r="C97" s="215" t="str">
        <f>VLOOKUP(A97,'[1]981800F'!$A$9:$K$304,3,FALSE)</f>
        <v>BLS</v>
      </c>
      <c r="D97" s="219">
        <f>VLOOKUP(A97,'[1]981800F'!$A$9:$M$306,4,FALSE)</f>
        <v>5781408.3900000006</v>
      </c>
      <c r="E97" s="219">
        <f>VLOOKUP(A97,'[1]981800F'!$A$9:$M$306,5,FALSE)</f>
        <v>2578965.2333109071</v>
      </c>
      <c r="F97" s="219">
        <f>VLOOKUP(A97,'[1]981800F'!$A$9:$M$306,6,FALSE)</f>
        <v>2779413.5620655408</v>
      </c>
      <c r="G97" s="219">
        <f>VLOOKUP(A97,'[1]981800F'!$A$9:$M$306,7,FALSE)</f>
        <v>5358378.795376448</v>
      </c>
      <c r="H97" s="132">
        <f>VLOOKUP(A97,'[1]981800F'!$A$9:$M$306,8,FALSE)</f>
        <v>0.92682931803342949</v>
      </c>
    </row>
    <row r="98" spans="1:8">
      <c r="A98" s="360" t="s">
        <v>563</v>
      </c>
      <c r="B98" s="359" t="s">
        <v>268</v>
      </c>
      <c r="C98" s="215" t="str">
        <f>VLOOKUP(A98,'[1]981800F'!$A$9:$K$304,3,FALSE)</f>
        <v>BLS</v>
      </c>
      <c r="D98" s="219">
        <f>VLOOKUP(A98,'[1]981800F'!$A$9:$M$306,4,FALSE)</f>
        <v>699150.22000000009</v>
      </c>
      <c r="E98" s="219">
        <f>VLOOKUP(A98,'[1]981800F'!$A$9:$M$306,5,FALSE)</f>
        <v>263295.13</v>
      </c>
      <c r="F98" s="219">
        <f>VLOOKUP(A98,'[1]981800F'!$A$9:$M$306,6,FALSE)</f>
        <v>384734.76</v>
      </c>
      <c r="G98" s="219">
        <f>VLOOKUP(A98,'[1]981800F'!$A$9:$M$306,7,FALSE)</f>
        <v>648029.89</v>
      </c>
      <c r="H98" s="132">
        <f>VLOOKUP(A98,'[1]981800F'!$A$9:$M$306,8,FALSE)</f>
        <v>0.92688219421571505</v>
      </c>
    </row>
    <row r="99" spans="1:8">
      <c r="A99" s="360" t="s">
        <v>496</v>
      </c>
      <c r="B99" s="359" t="s">
        <v>33</v>
      </c>
      <c r="C99" s="215" t="str">
        <f>VLOOKUP(A99,'[1]981800F'!$A$9:$K$304,3,FALSE)</f>
        <v>BL</v>
      </c>
      <c r="D99" s="219">
        <f>VLOOKUP(A99,'[1]981800F'!$A$9:$M$306,4,FALSE)</f>
        <v>1822483.17</v>
      </c>
      <c r="E99" s="219">
        <f>VLOOKUP(A99,'[1]981800F'!$A$9:$M$306,5,FALSE)</f>
        <v>784293.02651938295</v>
      </c>
      <c r="F99" s="219">
        <f>VLOOKUP(A99,'[1]981800F'!$A$9:$M$306,6,FALSE)</f>
        <v>905386.29424298485</v>
      </c>
      <c r="G99" s="219">
        <f>VLOOKUP(A99,'[1]981800F'!$A$9:$M$306,7,FALSE)</f>
        <v>1689679.3207623679</v>
      </c>
      <c r="H99" s="132">
        <f>VLOOKUP(A99,'[1]981800F'!$A$9:$M$306,8,FALSE)</f>
        <v>0.92713027399993386</v>
      </c>
    </row>
    <row r="100" spans="1:8">
      <c r="A100" s="360" t="s">
        <v>411</v>
      </c>
      <c r="B100" s="359" t="s">
        <v>171</v>
      </c>
      <c r="C100" s="215" t="str">
        <f>VLOOKUP(A100,'[1]981800F'!$A$9:$K$304,3,FALSE)</f>
        <v>BL</v>
      </c>
      <c r="D100" s="219">
        <f>VLOOKUP(A100,'[1]981800F'!$A$9:$M$306,4,FALSE)</f>
        <v>2222494.08</v>
      </c>
      <c r="E100" s="219">
        <f>VLOOKUP(A100,'[1]981800F'!$A$9:$M$306,5,FALSE)</f>
        <v>818907.68568520271</v>
      </c>
      <c r="F100" s="219">
        <f>VLOOKUP(A100,'[1]981800F'!$A$9:$M$306,6,FALSE)</f>
        <v>1243373.3503559064</v>
      </c>
      <c r="G100" s="219">
        <f>VLOOKUP(A100,'[1]981800F'!$A$9:$M$306,7,FALSE)</f>
        <v>2062281.0360411091</v>
      </c>
      <c r="H100" s="132">
        <f>VLOOKUP(A100,'[1]981800F'!$A$9:$M$306,8,FALSE)</f>
        <v>0.92791294905996291</v>
      </c>
    </row>
    <row r="101" spans="1:8">
      <c r="A101" s="360" t="s">
        <v>417</v>
      </c>
      <c r="B101" s="359" t="s">
        <v>177</v>
      </c>
      <c r="C101" s="215" t="str">
        <f>VLOOKUP(A101,'[1]981800F'!$A$9:$K$304,3,FALSE)</f>
        <v>BL</v>
      </c>
      <c r="D101" s="219">
        <f>VLOOKUP(A101,'[1]981800F'!$A$9:$M$306,4,FALSE)</f>
        <v>1858888.7799999998</v>
      </c>
      <c r="E101" s="219">
        <f>VLOOKUP(A101,'[1]981800F'!$A$9:$M$306,5,FALSE)</f>
        <v>768351.87765614374</v>
      </c>
      <c r="F101" s="219">
        <f>VLOOKUP(A101,'[1]981800F'!$A$9:$M$306,6,FALSE)</f>
        <v>958460.31986657798</v>
      </c>
      <c r="G101" s="219">
        <f>VLOOKUP(A101,'[1]981800F'!$A$9:$M$306,7,FALSE)</f>
        <v>1726812.1975227217</v>
      </c>
      <c r="H101" s="132">
        <f>VLOOKUP(A101,'[1]981800F'!$A$9:$M$306,8,FALSE)</f>
        <v>0.92894863646587933</v>
      </c>
    </row>
    <row r="102" spans="1:8">
      <c r="A102" s="360" t="s">
        <v>541</v>
      </c>
      <c r="B102" s="359" t="s">
        <v>66</v>
      </c>
      <c r="C102" s="215" t="str">
        <f>VLOOKUP(A102,'[1]981800F'!$A$9:$K$304,3,FALSE)</f>
        <v>BLS</v>
      </c>
      <c r="D102" s="219">
        <f>VLOOKUP(A102,'[1]981800F'!$A$9:$M$306,4,FALSE)</f>
        <v>292036.37</v>
      </c>
      <c r="E102" s="219">
        <f>VLOOKUP(A102,'[1]981800F'!$A$9:$M$306,5,FALSE)</f>
        <v>128786</v>
      </c>
      <c r="F102" s="219">
        <f>VLOOKUP(A102,'[1]981800F'!$A$9:$M$306,6,FALSE)</f>
        <v>142656.06</v>
      </c>
      <c r="G102" s="219">
        <f>VLOOKUP(A102,'[1]981800F'!$A$9:$M$306,7,FALSE)</f>
        <v>271442.06</v>
      </c>
      <c r="H102" s="132">
        <f>VLOOKUP(A102,'[1]981800F'!$A$9:$M$306,8,FALSE)</f>
        <v>0.9294803246595621</v>
      </c>
    </row>
    <row r="103" spans="1:8">
      <c r="A103" s="360" t="s">
        <v>494</v>
      </c>
      <c r="B103" s="359" t="s">
        <v>31</v>
      </c>
      <c r="C103" s="215" t="str">
        <f>VLOOKUP(A103,'[1]981800F'!$A$9:$K$304,3,FALSE)</f>
        <v>BL</v>
      </c>
      <c r="D103" s="219">
        <f>VLOOKUP(A103,'[1]981800F'!$A$9:$M$306,4,FALSE)</f>
        <v>256806.28000000003</v>
      </c>
      <c r="E103" s="219">
        <f>VLOOKUP(A103,'[1]981800F'!$A$9:$M$306,5,FALSE)</f>
        <v>100192.42</v>
      </c>
      <c r="F103" s="219">
        <f>VLOOKUP(A103,'[1]981800F'!$A$9:$M$306,6,FALSE)</f>
        <v>138592.97</v>
      </c>
      <c r="G103" s="219">
        <f>VLOOKUP(A103,'[1]981800F'!$A$9:$M$306,7,FALSE)</f>
        <v>238785.39</v>
      </c>
      <c r="H103" s="132">
        <f>VLOOKUP(A103,'[1]981800F'!$A$9:$M$306,8,FALSE)</f>
        <v>0.92982691077492341</v>
      </c>
    </row>
    <row r="104" spans="1:8">
      <c r="A104" s="360" t="s">
        <v>485</v>
      </c>
      <c r="B104" s="359" t="s">
        <v>242</v>
      </c>
      <c r="C104" s="215" t="str">
        <f>VLOOKUP(A104,'[1]981800F'!$A$9:$K$304,3,FALSE)</f>
        <v>BLSC</v>
      </c>
      <c r="D104" s="219">
        <f>VLOOKUP(A104,'[1]981800F'!$A$9:$M$306,4,FALSE)</f>
        <v>2393779.8199999998</v>
      </c>
      <c r="E104" s="219">
        <f>VLOOKUP(A104,'[1]981800F'!$A$9:$M$306,5,FALSE)</f>
        <v>1152292.2490739308</v>
      </c>
      <c r="F104" s="219">
        <f>VLOOKUP(A104,'[1]981800F'!$A$9:$M$306,6,FALSE)</f>
        <v>1074863.0966625772</v>
      </c>
      <c r="G104" s="219">
        <f>VLOOKUP(A104,'[1]981800F'!$A$9:$M$306,7,FALSE)</f>
        <v>2227155.3457365083</v>
      </c>
      <c r="H104" s="132">
        <f>VLOOKUP(A104,'[1]981800F'!$A$9:$M$306,8,FALSE)</f>
        <v>0.93039273166590086</v>
      </c>
    </row>
    <row r="105" spans="1:8" s="16" customFormat="1">
      <c r="A105" s="360" t="s">
        <v>302</v>
      </c>
      <c r="B105" s="359" t="s">
        <v>77</v>
      </c>
      <c r="C105" s="215" t="str">
        <f>VLOOKUP(A105,'[1]981800F'!$A$9:$K$304,3,FALSE)</f>
        <v>BLS</v>
      </c>
      <c r="D105" s="219">
        <f>VLOOKUP(A105,'[1]981800F'!$A$9:$M$306,4,FALSE)</f>
        <v>1253862.58</v>
      </c>
      <c r="E105" s="219">
        <f>VLOOKUP(A105,'[1]981800F'!$A$9:$M$306,5,FALSE)</f>
        <v>617332.7069533983</v>
      </c>
      <c r="F105" s="219">
        <f>VLOOKUP(A105,'[1]981800F'!$A$9:$M$306,6,FALSE)</f>
        <v>550389.65632005106</v>
      </c>
      <c r="G105" s="219">
        <f>VLOOKUP(A105,'[1]981800F'!$A$9:$M$306,7,FALSE)</f>
        <v>1167722.3632734492</v>
      </c>
      <c r="H105" s="132">
        <f>VLOOKUP(A105,'[1]981800F'!$A$9:$M$306,8,FALSE)</f>
        <v>0.9313001136643293</v>
      </c>
    </row>
    <row r="106" spans="1:8">
      <c r="A106" s="360" t="s">
        <v>328</v>
      </c>
      <c r="B106" s="359" t="s">
        <v>103</v>
      </c>
      <c r="C106" s="215" t="str">
        <f>VLOOKUP(A106,'[1]981800F'!$A$9:$K$304,3,FALSE)</f>
        <v>BLC</v>
      </c>
      <c r="D106" s="219">
        <f>VLOOKUP(A106,'[1]981800F'!$A$9:$M$306,4,FALSE)</f>
        <v>572103.19999999995</v>
      </c>
      <c r="E106" s="219">
        <f>VLOOKUP(A106,'[1]981800F'!$A$9:$M$306,5,FALSE)</f>
        <v>322554.46999999997</v>
      </c>
      <c r="F106" s="219">
        <f>VLOOKUP(A106,'[1]981800F'!$A$9:$M$306,6,FALSE)</f>
        <v>210452</v>
      </c>
      <c r="G106" s="219">
        <f>VLOOKUP(A106,'[1]981800F'!$A$9:$M$306,7,FALSE)</f>
        <v>533006.47</v>
      </c>
      <c r="H106" s="132">
        <f>VLOOKUP(A106,'[1]981800F'!$A$9:$M$306,8,FALSE)</f>
        <v>0.93166140304756206</v>
      </c>
    </row>
    <row r="107" spans="1:8">
      <c r="A107" s="360" t="s">
        <v>484</v>
      </c>
      <c r="B107" s="359" t="s">
        <v>241</v>
      </c>
      <c r="C107" s="215" t="str">
        <f>VLOOKUP(A107,'[1]981800F'!$A$9:$K$304,3,FALSE)</f>
        <v>BLC</v>
      </c>
      <c r="D107" s="219">
        <f>VLOOKUP(A107,'[1]981800F'!$A$9:$M$306,4,FALSE)</f>
        <v>5768698.2800000003</v>
      </c>
      <c r="E107" s="219">
        <f>VLOOKUP(A107,'[1]981800F'!$A$9:$M$306,5,FALSE)</f>
        <v>2589853.1672613123</v>
      </c>
      <c r="F107" s="219">
        <f>VLOOKUP(A107,'[1]981800F'!$A$9:$M$306,6,FALSE)</f>
        <v>2785782.0489125242</v>
      </c>
      <c r="G107" s="219">
        <f>VLOOKUP(A107,'[1]981800F'!$A$9:$M$306,7,FALSE)</f>
        <v>5375635.216173837</v>
      </c>
      <c r="H107" s="132">
        <f>VLOOKUP(A107,'[1]981800F'!$A$9:$M$306,8,FALSE)</f>
        <v>0.93186277999858169</v>
      </c>
    </row>
    <row r="108" spans="1:8">
      <c r="A108" s="360" t="s">
        <v>576</v>
      </c>
      <c r="B108" s="359" t="s">
        <v>280</v>
      </c>
      <c r="C108" s="215" t="str">
        <f>VLOOKUP(A108,'[1]981800F'!$A$9:$K$304,3,FALSE)</f>
        <v>BLSC</v>
      </c>
      <c r="D108" s="219">
        <f>VLOOKUP(A108,'[1]981800F'!$A$9:$M$306,4,FALSE)</f>
        <v>474465.17</v>
      </c>
      <c r="E108" s="219">
        <f>VLOOKUP(A108,'[1]981800F'!$A$9:$M$306,5,FALSE)</f>
        <v>262831.82</v>
      </c>
      <c r="F108" s="219">
        <f>VLOOKUP(A108,'[1]981800F'!$A$9:$M$306,6,FALSE)</f>
        <v>179671.46000000002</v>
      </c>
      <c r="G108" s="219">
        <f>VLOOKUP(A108,'[1]981800F'!$A$9:$M$306,7,FALSE)</f>
        <v>442503.28</v>
      </c>
      <c r="H108" s="132">
        <f>VLOOKUP(A108,'[1]981800F'!$A$9:$M$306,8,FALSE)</f>
        <v>0.93263596145529515</v>
      </c>
    </row>
    <row r="109" spans="1:8">
      <c r="A109" s="360" t="s">
        <v>307</v>
      </c>
      <c r="B109" s="359" t="s">
        <v>83</v>
      </c>
      <c r="C109" s="215" t="str">
        <f>VLOOKUP(A109,'[1]981800F'!$A$9:$K$304,3,FALSE)</f>
        <v>BLS</v>
      </c>
      <c r="D109" s="219">
        <f>VLOOKUP(A109,'[1]981800F'!$A$9:$M$306,4,FALSE)</f>
        <v>1213463.44</v>
      </c>
      <c r="E109" s="219">
        <f>VLOOKUP(A109,'[1]981800F'!$A$9:$M$306,5,FALSE)</f>
        <v>531088.61005602765</v>
      </c>
      <c r="F109" s="219">
        <f>VLOOKUP(A109,'[1]981800F'!$A$9:$M$306,6,FALSE)</f>
        <v>600859.9233621622</v>
      </c>
      <c r="G109" s="219">
        <f>VLOOKUP(A109,'[1]981800F'!$A$9:$M$306,7,FALSE)</f>
        <v>1131948.5334181897</v>
      </c>
      <c r="H109" s="132">
        <f>VLOOKUP(A109,'[1]981800F'!$A$9:$M$306,8,FALSE)</f>
        <v>0.93282458795642809</v>
      </c>
    </row>
    <row r="110" spans="1:8" s="16" customFormat="1">
      <c r="A110" s="360" t="s">
        <v>560</v>
      </c>
      <c r="B110" s="359" t="s">
        <v>265</v>
      </c>
      <c r="C110" s="215" t="str">
        <f>VLOOKUP(A110,'[1]981800F'!$A$9:$K$304,3,FALSE)</f>
        <v>BL</v>
      </c>
      <c r="D110" s="219">
        <f>VLOOKUP(A110,'[1]981800F'!$A$9:$M$306,4,FALSE)</f>
        <v>756374.30999999994</v>
      </c>
      <c r="E110" s="219">
        <f>VLOOKUP(A110,'[1]981800F'!$A$9:$M$306,5,FALSE)</f>
        <v>302717.95310322545</v>
      </c>
      <c r="F110" s="219">
        <f>VLOOKUP(A110,'[1]981800F'!$A$9:$M$306,6,FALSE)</f>
        <v>403224.42281002336</v>
      </c>
      <c r="G110" s="219">
        <f>VLOOKUP(A110,'[1]981800F'!$A$9:$M$306,7,FALSE)</f>
        <v>705942.37591324886</v>
      </c>
      <c r="H110" s="132">
        <f>VLOOKUP(A110,'[1]981800F'!$A$9:$M$306,8,FALSE)</f>
        <v>0.93332410498348217</v>
      </c>
    </row>
    <row r="111" spans="1:8" s="16" customFormat="1">
      <c r="A111" s="360" t="s">
        <v>511</v>
      </c>
      <c r="B111" s="359" t="s">
        <v>252</v>
      </c>
      <c r="C111" s="215" t="str">
        <f>VLOOKUP(A111,'[1]981800F'!$A$9:$K$304,3,FALSE)</f>
        <v>BLC</v>
      </c>
      <c r="D111" s="219">
        <f>VLOOKUP(A111,'[1]981800F'!$A$9:$M$306,4,FALSE)</f>
        <v>1448948.28</v>
      </c>
      <c r="E111" s="219">
        <f>VLOOKUP(A111,'[1]981800F'!$A$9:$M$306,5,FALSE)</f>
        <v>640867.48</v>
      </c>
      <c r="F111" s="219">
        <f>VLOOKUP(A111,'[1]981800F'!$A$9:$M$306,6,FALSE)</f>
        <v>713686.77</v>
      </c>
      <c r="G111" s="219">
        <f>VLOOKUP(A111,'[1]981800F'!$A$9:$M$306,7,FALSE)</f>
        <v>1354554.25</v>
      </c>
      <c r="H111" s="132">
        <f>VLOOKUP(A111,'[1]981800F'!$A$9:$M$306,8,FALSE)</f>
        <v>0.93485341657605614</v>
      </c>
    </row>
    <row r="112" spans="1:8">
      <c r="A112" s="360" t="s">
        <v>545</v>
      </c>
      <c r="B112" s="359" t="s">
        <v>70</v>
      </c>
      <c r="C112" s="215" t="str">
        <f>VLOOKUP(A112,'[1]981800F'!$A$9:$K$304,3,FALSE)</f>
        <v>BLS</v>
      </c>
      <c r="D112" s="219">
        <f>VLOOKUP(A112,'[1]981800F'!$A$9:$M$306,4,FALSE)</f>
        <v>2896239.4399999995</v>
      </c>
      <c r="E112" s="219">
        <f>VLOOKUP(A112,'[1]981800F'!$A$9:$M$306,5,FALSE)</f>
        <v>1131452.8077813259</v>
      </c>
      <c r="F112" s="219">
        <f>VLOOKUP(A112,'[1]981800F'!$A$9:$M$306,6,FALSE)</f>
        <v>1577755.6447836724</v>
      </c>
      <c r="G112" s="219">
        <f>VLOOKUP(A112,'[1]981800F'!$A$9:$M$306,7,FALSE)</f>
        <v>2709208.4525649985</v>
      </c>
      <c r="H112" s="132">
        <f>VLOOKUP(A112,'[1]981800F'!$A$9:$M$306,8,FALSE)</f>
        <v>0.93542281592747012</v>
      </c>
    </row>
    <row r="113" spans="1:8" s="16" customFormat="1">
      <c r="A113" s="360" t="s">
        <v>482</v>
      </c>
      <c r="B113" s="359" t="s">
        <v>239</v>
      </c>
      <c r="C113" s="215" t="str">
        <f>VLOOKUP(A113,'[1]981800F'!$A$9:$K$304,3,FALSE)</f>
        <v>BL</v>
      </c>
      <c r="D113" s="219">
        <f>VLOOKUP(A113,'[1]981800F'!$A$9:$M$306,4,FALSE)</f>
        <v>299947.63</v>
      </c>
      <c r="E113" s="219">
        <f>VLOOKUP(A113,'[1]981800F'!$A$9:$M$306,5,FALSE)</f>
        <v>117044.88</v>
      </c>
      <c r="F113" s="219">
        <f>VLOOKUP(A113,'[1]981800F'!$A$9:$M$306,6,FALSE)</f>
        <v>163612.39000000001</v>
      </c>
      <c r="G113" s="219">
        <f>VLOOKUP(A113,'[1]981800F'!$A$9:$M$306,7,FALSE)</f>
        <v>280657.27</v>
      </c>
      <c r="H113" s="132">
        <f>VLOOKUP(A113,'[1]981800F'!$A$9:$M$306,8,FALSE)</f>
        <v>0.93568757319402729</v>
      </c>
    </row>
    <row r="114" spans="1:8">
      <c r="A114" s="360" t="s">
        <v>552</v>
      </c>
      <c r="B114" s="359" t="s">
        <v>258</v>
      </c>
      <c r="C114" s="215" t="str">
        <f>VLOOKUP(A114,'[1]981800F'!$A$9:$K$304,3,FALSE)</f>
        <v>BLS</v>
      </c>
      <c r="D114" s="219">
        <f>VLOOKUP(A114,'[1]981800F'!$A$9:$M$306,4,FALSE)</f>
        <v>2427146.5299999998</v>
      </c>
      <c r="E114" s="219">
        <f>VLOOKUP(A114,'[1]981800F'!$A$9:$M$306,5,FALSE)</f>
        <v>1055252.2267573341</v>
      </c>
      <c r="F114" s="219">
        <f>VLOOKUP(A114,'[1]981800F'!$A$9:$M$306,6,FALSE)</f>
        <v>1216182.7597377123</v>
      </c>
      <c r="G114" s="219">
        <f>VLOOKUP(A114,'[1]981800F'!$A$9:$M$306,7,FALSE)</f>
        <v>2271434.9864950464</v>
      </c>
      <c r="H114" s="132">
        <f>VLOOKUP(A114,'[1]981800F'!$A$9:$M$306,8,FALSE)</f>
        <v>0.93584584136955529</v>
      </c>
    </row>
    <row r="115" spans="1:8">
      <c r="A115" s="360" t="s">
        <v>553</v>
      </c>
      <c r="B115" s="359" t="s">
        <v>259</v>
      </c>
      <c r="C115" s="215" t="str">
        <f>VLOOKUP(A115,'[1]981800F'!$A$9:$K$304,3,FALSE)</f>
        <v>BL</v>
      </c>
      <c r="D115" s="219">
        <f>VLOOKUP(A115,'[1]981800F'!$A$9:$M$306,4,FALSE)</f>
        <v>430299.38999999996</v>
      </c>
      <c r="E115" s="219">
        <f>VLOOKUP(A115,'[1]981800F'!$A$9:$M$306,5,FALSE)</f>
        <v>223585.5</v>
      </c>
      <c r="F115" s="219">
        <f>VLOOKUP(A115,'[1]981800F'!$A$9:$M$306,6,FALSE)</f>
        <v>179884.01</v>
      </c>
      <c r="G115" s="219">
        <f>VLOOKUP(A115,'[1]981800F'!$A$9:$M$306,7,FALSE)</f>
        <v>403469.51</v>
      </c>
      <c r="H115" s="132">
        <f>VLOOKUP(A115,'[1]981800F'!$A$9:$M$306,8,FALSE)</f>
        <v>0.93764834293629851</v>
      </c>
    </row>
    <row r="116" spans="1:8">
      <c r="A116" s="360" t="s">
        <v>528</v>
      </c>
      <c r="B116" s="359" t="s">
        <v>55</v>
      </c>
      <c r="C116" s="215" t="str">
        <f>VLOOKUP(A116,'[1]981800F'!$A$9:$K$304,3,FALSE)</f>
        <v>BLSC</v>
      </c>
      <c r="D116" s="219">
        <f>VLOOKUP(A116,'[1]981800F'!$A$9:$M$306,4,FALSE)</f>
        <v>706769.28999999992</v>
      </c>
      <c r="E116" s="219">
        <f>VLOOKUP(A116,'[1]981800F'!$A$9:$M$306,5,FALSE)</f>
        <v>274276.76</v>
      </c>
      <c r="F116" s="219">
        <f>VLOOKUP(A116,'[1]981800F'!$A$9:$M$306,6,FALSE)</f>
        <v>389033.18</v>
      </c>
      <c r="G116" s="219">
        <f>VLOOKUP(A116,'[1]981800F'!$A$9:$M$306,7,FALSE)</f>
        <v>663309.93999999994</v>
      </c>
      <c r="H116" s="132">
        <f>VLOOKUP(A116,'[1]981800F'!$A$9:$M$306,8,FALSE)</f>
        <v>0.9385098495153914</v>
      </c>
    </row>
    <row r="117" spans="1:8">
      <c r="A117" s="360" t="s">
        <v>377</v>
      </c>
      <c r="B117" s="359" t="s">
        <v>137</v>
      </c>
      <c r="C117" s="215" t="str">
        <f>VLOOKUP(A117,'[1]981800F'!$A$9:$K$304,3,FALSE)</f>
        <v>BL</v>
      </c>
      <c r="D117" s="219">
        <f>VLOOKUP(A117,'[1]981800F'!$A$9:$M$306,4,FALSE)</f>
        <v>325275.76</v>
      </c>
      <c r="E117" s="219">
        <f>VLOOKUP(A117,'[1]981800F'!$A$9:$M$306,5,FALSE)</f>
        <v>132019.13999999998</v>
      </c>
      <c r="F117" s="219">
        <f>VLOOKUP(A117,'[1]981800F'!$A$9:$M$306,6,FALSE)</f>
        <v>173358.61</v>
      </c>
      <c r="G117" s="219">
        <f>VLOOKUP(A117,'[1]981800F'!$A$9:$M$306,7,FALSE)</f>
        <v>305377.75</v>
      </c>
      <c r="H117" s="132">
        <f>VLOOKUP(A117,'[1]981800F'!$A$9:$M$306,8,FALSE)</f>
        <v>0.93882725844680215</v>
      </c>
    </row>
    <row r="118" spans="1:8">
      <c r="A118" s="360" t="s">
        <v>457</v>
      </c>
      <c r="B118" s="359" t="s">
        <v>215</v>
      </c>
      <c r="C118" s="215" t="str">
        <f>VLOOKUP(A118,'[1]981800F'!$A$9:$K$304,3,FALSE)</f>
        <v>BL</v>
      </c>
      <c r="D118" s="219">
        <f>VLOOKUP(A118,'[1]981800F'!$A$9:$M$306,4,FALSE)</f>
        <v>863762.72</v>
      </c>
      <c r="E118" s="219">
        <f>VLOOKUP(A118,'[1]981800F'!$A$9:$M$306,5,FALSE)</f>
        <v>413369.95242627827</v>
      </c>
      <c r="F118" s="219">
        <f>VLOOKUP(A118,'[1]981800F'!$A$9:$M$306,6,FALSE)</f>
        <v>400025.59169445513</v>
      </c>
      <c r="G118" s="219">
        <f>VLOOKUP(A118,'[1]981800F'!$A$9:$M$306,7,FALSE)</f>
        <v>813395.54412073339</v>
      </c>
      <c r="H118" s="132">
        <f>VLOOKUP(A118,'[1]981800F'!$A$9:$M$306,8,FALSE)</f>
        <v>0.94168864352091208</v>
      </c>
    </row>
    <row r="119" spans="1:8">
      <c r="A119" s="360" t="s">
        <v>438</v>
      </c>
      <c r="B119" s="359" t="s">
        <v>196</v>
      </c>
      <c r="C119" s="215" t="str">
        <f>VLOOKUP(A119,'[1]981800F'!$A$9:$K$304,3,FALSE)</f>
        <v>BLC</v>
      </c>
      <c r="D119" s="219">
        <f>VLOOKUP(A119,'[1]981800F'!$A$9:$M$306,4,FALSE)</f>
        <v>257025.77000000002</v>
      </c>
      <c r="E119" s="219">
        <f>VLOOKUP(A119,'[1]981800F'!$A$9:$M$306,5,FALSE)</f>
        <v>113376.55</v>
      </c>
      <c r="F119" s="219">
        <f>VLOOKUP(A119,'[1]981800F'!$A$9:$M$306,6,FALSE)</f>
        <v>128747.34999999999</v>
      </c>
      <c r="G119" s="219">
        <f>VLOOKUP(A119,'[1]981800F'!$A$9:$M$306,7,FALSE)</f>
        <v>242123.9</v>
      </c>
      <c r="H119" s="132">
        <f>VLOOKUP(A119,'[1]981800F'!$A$9:$M$306,8,FALSE)</f>
        <v>0.94202188364225103</v>
      </c>
    </row>
    <row r="120" spans="1:8">
      <c r="A120" s="360" t="s">
        <v>371</v>
      </c>
      <c r="B120" s="359" t="s">
        <v>131</v>
      </c>
      <c r="C120" s="215" t="str">
        <f>VLOOKUP(A120,'[1]981800F'!$A$9:$K$304,3,FALSE)</f>
        <v>BLSC</v>
      </c>
      <c r="D120" s="219">
        <f>VLOOKUP(A120,'[1]981800F'!$A$9:$M$306,4,FALSE)</f>
        <v>3589774.0300000003</v>
      </c>
      <c r="E120" s="219">
        <f>VLOOKUP(A120,'[1]981800F'!$A$9:$M$306,5,FALSE)</f>
        <v>1567087.3757349839</v>
      </c>
      <c r="F120" s="219">
        <f>VLOOKUP(A120,'[1]981800F'!$A$9:$M$306,6,FALSE)</f>
        <v>1820666.9076250955</v>
      </c>
      <c r="G120" s="219">
        <f>VLOOKUP(A120,'[1]981800F'!$A$9:$M$306,7,FALSE)</f>
        <v>3387754.2833600794</v>
      </c>
      <c r="H120" s="132">
        <f>VLOOKUP(A120,'[1]981800F'!$A$9:$M$306,8,FALSE)</f>
        <v>0.94372354779113465</v>
      </c>
    </row>
    <row r="121" spans="1:8" s="16" customFormat="1">
      <c r="A121" s="360" t="s">
        <v>577</v>
      </c>
      <c r="B121" s="359" t="s">
        <v>281</v>
      </c>
      <c r="C121" s="215" t="str">
        <f>VLOOKUP(A121,'[1]981800F'!$A$9:$K$304,3,FALSE)</f>
        <v>BL</v>
      </c>
      <c r="D121" s="219">
        <f>VLOOKUP(A121,'[1]981800F'!$A$9:$M$306,4,FALSE)</f>
        <v>459794.61</v>
      </c>
      <c r="E121" s="219">
        <f>VLOOKUP(A121,'[1]981800F'!$A$9:$M$306,5,FALSE)</f>
        <v>213771.7</v>
      </c>
      <c r="F121" s="219">
        <f>VLOOKUP(A121,'[1]981800F'!$A$9:$M$306,6,FALSE)</f>
        <v>220936.59000000003</v>
      </c>
      <c r="G121" s="219">
        <f>VLOOKUP(A121,'[1]981800F'!$A$9:$M$306,7,FALSE)</f>
        <v>434708.29000000004</v>
      </c>
      <c r="H121" s="132">
        <f>VLOOKUP(A121,'[1]981800F'!$A$9:$M$306,8,FALSE)</f>
        <v>0.94544016077091475</v>
      </c>
    </row>
    <row r="122" spans="1:8">
      <c r="A122" s="360" t="s">
        <v>366</v>
      </c>
      <c r="B122" s="359" t="s">
        <v>127</v>
      </c>
      <c r="C122" s="215" t="str">
        <f>VLOOKUP(A122,'[1]981800F'!$A$9:$K$304,3,FALSE)</f>
        <v>BLSC</v>
      </c>
      <c r="D122" s="219">
        <f>VLOOKUP(A122,'[1]981800F'!$A$9:$M$306,4,FALSE)</f>
        <v>1437689.1</v>
      </c>
      <c r="E122" s="219">
        <f>VLOOKUP(A122,'[1]981800F'!$A$9:$M$306,5,FALSE)</f>
        <v>637066.25</v>
      </c>
      <c r="F122" s="219">
        <f>VLOOKUP(A122,'[1]981800F'!$A$9:$M$306,6,FALSE)</f>
        <v>725807.88</v>
      </c>
      <c r="G122" s="219">
        <f>VLOOKUP(A122,'[1]981800F'!$A$9:$M$306,7,FALSE)</f>
        <v>1362874.13</v>
      </c>
      <c r="H122" s="132">
        <f>VLOOKUP(A122,'[1]981800F'!$A$9:$M$306,8,FALSE)</f>
        <v>0.94796164901020663</v>
      </c>
    </row>
    <row r="123" spans="1:8">
      <c r="A123" s="360" t="s">
        <v>531</v>
      </c>
      <c r="B123" s="359" t="s">
        <v>58</v>
      </c>
      <c r="C123" s="215" t="str">
        <f>VLOOKUP(A123,'[1]981800F'!$A$9:$K$304,3,FALSE)</f>
        <v>BLS</v>
      </c>
      <c r="D123" s="219">
        <f>VLOOKUP(A123,'[1]981800F'!$A$9:$M$306,4,FALSE)</f>
        <v>324134.64999999997</v>
      </c>
      <c r="E123" s="219">
        <f>VLOOKUP(A123,'[1]981800F'!$A$9:$M$306,5,FALSE)</f>
        <v>154726.69865175811</v>
      </c>
      <c r="F123" s="219">
        <f>VLOOKUP(A123,'[1]981800F'!$A$9:$M$306,6,FALSE)</f>
        <v>154466.45212410457</v>
      </c>
      <c r="G123" s="219">
        <f>VLOOKUP(A123,'[1]981800F'!$A$9:$M$306,7,FALSE)</f>
        <v>309193.15077586268</v>
      </c>
      <c r="H123" s="132">
        <f>VLOOKUP(A123,'[1]981800F'!$A$9:$M$306,8,FALSE)</f>
        <v>0.95390341876705476</v>
      </c>
    </row>
    <row r="124" spans="1:8">
      <c r="A124" s="360" t="s">
        <v>505</v>
      </c>
      <c r="B124" s="359" t="s">
        <v>41</v>
      </c>
      <c r="C124" s="215" t="str">
        <f>VLOOKUP(A124,'[1]981800F'!$A$9:$K$304,3,FALSE)</f>
        <v>BL</v>
      </c>
      <c r="D124" s="219">
        <f>VLOOKUP(A124,'[1]981800F'!$A$9:$M$306,4,FALSE)</f>
        <v>2415859.56</v>
      </c>
      <c r="E124" s="219">
        <f>VLOOKUP(A124,'[1]981800F'!$A$9:$M$306,5,FALSE)</f>
        <v>1110815.3488759431</v>
      </c>
      <c r="F124" s="219">
        <f>VLOOKUP(A124,'[1]981800F'!$A$9:$M$306,6,FALSE)</f>
        <v>1199023.0535834739</v>
      </c>
      <c r="G124" s="219">
        <f>VLOOKUP(A124,'[1]981800F'!$A$9:$M$306,7,FALSE)</f>
        <v>2309838.402459417</v>
      </c>
      <c r="H124" s="132">
        <f>VLOOKUP(A124,'[1]981800F'!$A$9:$M$306,8,FALSE)</f>
        <v>0.9561145195291969</v>
      </c>
    </row>
    <row r="125" spans="1:8" s="16" customFormat="1">
      <c r="A125" s="360" t="s">
        <v>481</v>
      </c>
      <c r="B125" s="359" t="s">
        <v>238</v>
      </c>
      <c r="C125" s="215" t="str">
        <f>VLOOKUP(A125,'[1]981800F'!$A$9:$K$304,3,FALSE)</f>
        <v>BLS</v>
      </c>
      <c r="D125" s="219">
        <f>VLOOKUP(A125,'[1]981800F'!$A$9:$M$306,4,FALSE)</f>
        <v>3160451.73</v>
      </c>
      <c r="E125" s="219">
        <f>VLOOKUP(A125,'[1]981800F'!$A$9:$M$306,5,FALSE)</f>
        <v>1616423.8</v>
      </c>
      <c r="F125" s="219">
        <f>VLOOKUP(A125,'[1]981800F'!$A$9:$M$306,6,FALSE)</f>
        <v>1407159.56</v>
      </c>
      <c r="G125" s="219">
        <f>VLOOKUP(A125,'[1]981800F'!$A$9:$M$306,7,FALSE)</f>
        <v>3023583.3600000003</v>
      </c>
      <c r="H125" s="132">
        <f>VLOOKUP(A125,'[1]981800F'!$A$9:$M$306,8,FALSE)</f>
        <v>0.95669341546943998</v>
      </c>
    </row>
    <row r="126" spans="1:8">
      <c r="A126" s="360" t="s">
        <v>590</v>
      </c>
      <c r="B126" s="359" t="s">
        <v>292</v>
      </c>
      <c r="C126" s="215" t="str">
        <f>VLOOKUP(A126,'[1]981800F'!$A$9:$K$304,3,FALSE)</f>
        <v>BLS</v>
      </c>
      <c r="D126" s="219">
        <f>VLOOKUP(A126,'[1]981800F'!$A$9:$M$306,4,FALSE)</f>
        <v>472115.93</v>
      </c>
      <c r="E126" s="219">
        <f>VLOOKUP(A126,'[1]981800F'!$A$9:$M$306,5,FALSE)</f>
        <v>275921.14</v>
      </c>
      <c r="F126" s="219">
        <f>VLOOKUP(A126,'[1]981800F'!$A$9:$M$306,6,FALSE)</f>
        <v>175922.41</v>
      </c>
      <c r="G126" s="219">
        <f>VLOOKUP(A126,'[1]981800F'!$A$9:$M$306,7,FALSE)</f>
        <v>451843.55000000005</v>
      </c>
      <c r="H126" s="132">
        <f>VLOOKUP(A126,'[1]981800F'!$A$9:$M$306,8,FALSE)</f>
        <v>0.95706058891086354</v>
      </c>
    </row>
    <row r="127" spans="1:8">
      <c r="A127" s="360" t="s">
        <v>453</v>
      </c>
      <c r="B127" s="359" t="s">
        <v>211</v>
      </c>
      <c r="C127" s="215" t="str">
        <f>VLOOKUP(A127,'[1]981800F'!$A$9:$K$304,3,FALSE)</f>
        <v>BL</v>
      </c>
      <c r="D127" s="219">
        <f>VLOOKUP(A127,'[1]981800F'!$A$9:$M$306,4,FALSE)</f>
        <v>81790.159999999989</v>
      </c>
      <c r="E127" s="219">
        <f>VLOOKUP(A127,'[1]981800F'!$A$9:$M$306,5,FALSE)</f>
        <v>39995.07</v>
      </c>
      <c r="F127" s="219">
        <f>VLOOKUP(A127,'[1]981800F'!$A$9:$M$306,6,FALSE)</f>
        <v>38331.57</v>
      </c>
      <c r="G127" s="219">
        <f>VLOOKUP(A127,'[1]981800F'!$A$9:$M$306,7,FALSE)</f>
        <v>78326.64</v>
      </c>
      <c r="H127" s="132">
        <f>VLOOKUP(A127,'[1]981800F'!$A$9:$M$306,8,FALSE)</f>
        <v>0.95765358571251125</v>
      </c>
    </row>
    <row r="128" spans="1:8">
      <c r="A128" s="360" t="s">
        <v>406</v>
      </c>
      <c r="B128" s="359" t="s">
        <v>166</v>
      </c>
      <c r="C128" s="215" t="str">
        <f>VLOOKUP(A128,'[1]981800F'!$A$9:$K$304,3,FALSE)</f>
        <v>BL</v>
      </c>
      <c r="D128" s="219">
        <f>VLOOKUP(A128,'[1]981800F'!$A$9:$M$306,4,FALSE)</f>
        <v>827682.97000000009</v>
      </c>
      <c r="E128" s="219">
        <f>VLOOKUP(A128,'[1]981800F'!$A$9:$M$306,5,FALSE)</f>
        <v>349109.07</v>
      </c>
      <c r="F128" s="219">
        <f>VLOOKUP(A128,'[1]981800F'!$A$9:$M$306,6,FALSE)</f>
        <v>445379.78</v>
      </c>
      <c r="G128" s="219">
        <f>VLOOKUP(A128,'[1]981800F'!$A$9:$M$306,7,FALSE)</f>
        <v>794488.85000000009</v>
      </c>
      <c r="H128" s="132">
        <f>VLOOKUP(A128,'[1]981800F'!$A$9:$M$306,8,FALSE)</f>
        <v>0.95989512747858041</v>
      </c>
    </row>
    <row r="129" spans="1:8">
      <c r="A129" s="360" t="s">
        <v>480</v>
      </c>
      <c r="B129" s="359" t="s">
        <v>237</v>
      </c>
      <c r="C129" s="215" t="str">
        <f>VLOOKUP(A129,'[1]981800F'!$A$9:$K$304,3,FALSE)</f>
        <v>BLS</v>
      </c>
      <c r="D129" s="219">
        <f>VLOOKUP(A129,'[1]981800F'!$A$9:$M$306,4,FALSE)</f>
        <v>2054838.8800000001</v>
      </c>
      <c r="E129" s="219">
        <f>VLOOKUP(A129,'[1]981800F'!$A$9:$M$306,5,FALSE)</f>
        <v>925774.09990463639</v>
      </c>
      <c r="F129" s="219">
        <f>VLOOKUP(A129,'[1]981800F'!$A$9:$M$306,6,FALSE)</f>
        <v>1048453.6567988959</v>
      </c>
      <c r="G129" s="219">
        <f>VLOOKUP(A129,'[1]981800F'!$A$9:$M$306,7,FALSE)</f>
        <v>1974227.7567035323</v>
      </c>
      <c r="H129" s="132">
        <f>VLOOKUP(A129,'[1]981800F'!$A$9:$M$306,8,FALSE)</f>
        <v>0.96077010023458975</v>
      </c>
    </row>
    <row r="130" spans="1:8">
      <c r="A130" s="360" t="s">
        <v>568</v>
      </c>
      <c r="B130" s="359" t="s">
        <v>273</v>
      </c>
      <c r="C130" s="215" t="str">
        <f>VLOOKUP(A130,'[1]981800F'!$A$9:$K$304,3,FALSE)</f>
        <v>BL</v>
      </c>
      <c r="D130" s="219">
        <f>VLOOKUP(A130,'[1]981800F'!$A$9:$M$306,4,FALSE)</f>
        <v>272429.88999999996</v>
      </c>
      <c r="E130" s="219">
        <f>VLOOKUP(A130,'[1]981800F'!$A$9:$M$306,5,FALSE)</f>
        <v>146001.04</v>
      </c>
      <c r="F130" s="219">
        <f>VLOOKUP(A130,'[1]981800F'!$A$9:$M$306,6,FALSE)</f>
        <v>116501.48999999999</v>
      </c>
      <c r="G130" s="219">
        <f>VLOOKUP(A130,'[1]981800F'!$A$9:$M$306,7,FALSE)</f>
        <v>262502.53000000003</v>
      </c>
      <c r="H130" s="132">
        <f>VLOOKUP(A130,'[1]981800F'!$A$9:$M$306,8,FALSE)</f>
        <v>0.96355994564326286</v>
      </c>
    </row>
    <row r="131" spans="1:8">
      <c r="A131" s="360" t="s">
        <v>408</v>
      </c>
      <c r="B131" s="359" t="s">
        <v>168</v>
      </c>
      <c r="C131" s="215" t="str">
        <f>VLOOKUP(A131,'[1]981800F'!$A$9:$K$304,3,FALSE)</f>
        <v>BL</v>
      </c>
      <c r="D131" s="219">
        <f>VLOOKUP(A131,'[1]981800F'!$A$9:$M$306,4,FALSE)</f>
        <v>1415354.74</v>
      </c>
      <c r="E131" s="219">
        <f>VLOOKUP(A131,'[1]981800F'!$A$9:$M$306,5,FALSE)</f>
        <v>612989.99000000011</v>
      </c>
      <c r="F131" s="219">
        <f>VLOOKUP(A131,'[1]981800F'!$A$9:$M$306,6,FALSE)</f>
        <v>755396.45</v>
      </c>
      <c r="G131" s="219">
        <f>VLOOKUP(A131,'[1]981800F'!$A$9:$M$306,7,FALSE)</f>
        <v>1368386.44</v>
      </c>
      <c r="H131" s="132">
        <f>VLOOKUP(A131,'[1]981800F'!$A$9:$M$306,8,FALSE)</f>
        <v>0.96681517454768973</v>
      </c>
    </row>
    <row r="132" spans="1:8">
      <c r="A132" s="360" t="s">
        <v>456</v>
      </c>
      <c r="B132" s="359" t="s">
        <v>214</v>
      </c>
      <c r="C132" s="215" t="str">
        <f>VLOOKUP(A132,'[1]981800F'!$A$9:$K$304,3,FALSE)</f>
        <v>BLS</v>
      </c>
      <c r="D132" s="219">
        <f>VLOOKUP(A132,'[1]981800F'!$A$9:$M$306,4,FALSE)</f>
        <v>295291.83999999997</v>
      </c>
      <c r="E132" s="219">
        <f>VLOOKUP(A132,'[1]981800F'!$A$9:$M$306,5,FALSE)</f>
        <v>134135.71</v>
      </c>
      <c r="F132" s="219">
        <f>VLOOKUP(A132,'[1]981800F'!$A$9:$M$306,6,FALSE)</f>
        <v>151816.79999999999</v>
      </c>
      <c r="G132" s="219">
        <f>VLOOKUP(A132,'[1]981800F'!$A$9:$M$306,7,FALSE)</f>
        <v>285952.51</v>
      </c>
      <c r="H132" s="132">
        <f>VLOOKUP(A132,'[1]981800F'!$A$9:$M$306,8,FALSE)</f>
        <v>0.96837254290535102</v>
      </c>
    </row>
    <row r="133" spans="1:8">
      <c r="A133" s="360" t="s">
        <v>523</v>
      </c>
      <c r="B133" s="359" t="s">
        <v>52</v>
      </c>
      <c r="C133" s="215" t="str">
        <f>VLOOKUP(A133,'[1]981800F'!$A$9:$K$304,3,FALSE)</f>
        <v>BL</v>
      </c>
      <c r="D133" s="219">
        <f>VLOOKUP(A133,'[1]981800F'!$A$9:$M$306,4,FALSE)</f>
        <v>337827.76</v>
      </c>
      <c r="E133" s="219">
        <f>VLOOKUP(A133,'[1]981800F'!$A$9:$M$306,5,FALSE)</f>
        <v>152222.26</v>
      </c>
      <c r="F133" s="219">
        <f>VLOOKUP(A133,'[1]981800F'!$A$9:$M$306,6,FALSE)</f>
        <v>175115.87</v>
      </c>
      <c r="G133" s="219">
        <f>VLOOKUP(A133,'[1]981800F'!$A$9:$M$306,7,FALSE)</f>
        <v>327338.13</v>
      </c>
      <c r="H133" s="132">
        <f>VLOOKUP(A133,'[1]981800F'!$A$9:$M$306,8,FALSE)</f>
        <v>0.96894976895918794</v>
      </c>
    </row>
    <row r="134" spans="1:8" s="16" customFormat="1">
      <c r="A134" s="360" t="s">
        <v>513</v>
      </c>
      <c r="B134" s="359" t="s">
        <v>42</v>
      </c>
      <c r="C134" s="215" t="str">
        <f>VLOOKUP(A134,'[1]981800F'!$A$9:$K$304,3,FALSE)</f>
        <v>BL</v>
      </c>
      <c r="D134" s="219">
        <f>VLOOKUP(A134,'[1]981800F'!$A$9:$M$306,4,FALSE)</f>
        <v>676410.05</v>
      </c>
      <c r="E134" s="219">
        <f>VLOOKUP(A134,'[1]981800F'!$A$9:$M$306,5,FALSE)</f>
        <v>227729.77000000002</v>
      </c>
      <c r="F134" s="219">
        <f>VLOOKUP(A134,'[1]981800F'!$A$9:$M$306,6,FALSE)</f>
        <v>428812.86</v>
      </c>
      <c r="G134" s="219">
        <f>VLOOKUP(A134,'[1]981800F'!$A$9:$M$306,7,FALSE)</f>
        <v>656542.63</v>
      </c>
      <c r="H134" s="132">
        <f>VLOOKUP(A134,'[1]981800F'!$A$9:$M$306,8,FALSE)</f>
        <v>0.97062814190889091</v>
      </c>
    </row>
    <row r="135" spans="1:8" s="16" customFormat="1">
      <c r="A135" s="360" t="s">
        <v>452</v>
      </c>
      <c r="B135" s="359" t="s">
        <v>210</v>
      </c>
      <c r="C135" s="215" t="str">
        <f>VLOOKUP(A135,'[1]981800F'!$A$9:$K$304,3,FALSE)</f>
        <v>BL</v>
      </c>
      <c r="D135" s="219">
        <f>VLOOKUP(A135,'[1]981800F'!$A$9:$M$306,4,FALSE)</f>
        <v>53529.829999999994</v>
      </c>
      <c r="E135" s="219">
        <f>VLOOKUP(A135,'[1]981800F'!$A$9:$M$306,5,FALSE)</f>
        <v>22194.85</v>
      </c>
      <c r="F135" s="219">
        <f>VLOOKUP(A135,'[1]981800F'!$A$9:$M$306,6,FALSE)</f>
        <v>29908.870000000003</v>
      </c>
      <c r="G135" s="219">
        <f>VLOOKUP(A135,'[1]981800F'!$A$9:$M$306,7,FALSE)</f>
        <v>52103.72</v>
      </c>
      <c r="H135" s="132">
        <f>VLOOKUP(A135,'[1]981800F'!$A$9:$M$306,8,FALSE)</f>
        <v>0.9733585927696764</v>
      </c>
    </row>
    <row r="136" spans="1:8">
      <c r="A136" s="360" t="s">
        <v>555</v>
      </c>
      <c r="B136" s="359" t="s">
        <v>652</v>
      </c>
      <c r="C136" s="215" t="str">
        <f>VLOOKUP(A136,'[1]981800F'!$A$9:$K$304,3,FALSE)</f>
        <v>BLSC</v>
      </c>
      <c r="D136" s="219">
        <f>VLOOKUP(A136,'[1]981800F'!$A$9:$M$306,4,FALSE)</f>
        <v>340554.13</v>
      </c>
      <c r="E136" s="219">
        <f>VLOOKUP(A136,'[1]981800F'!$A$9:$M$306,5,FALSE)</f>
        <v>166892.81</v>
      </c>
      <c r="F136" s="219">
        <f>VLOOKUP(A136,'[1]981800F'!$A$9:$M$306,6,FALSE)</f>
        <v>164791.09000000003</v>
      </c>
      <c r="G136" s="219">
        <f>VLOOKUP(A136,'[1]981800F'!$A$9:$M$306,7,FALSE)</f>
        <v>331683.90000000002</v>
      </c>
      <c r="H136" s="132">
        <f>VLOOKUP(A136,'[1]981800F'!$A$9:$M$306,8,FALSE)</f>
        <v>0.97395353860486145</v>
      </c>
    </row>
    <row r="137" spans="1:8">
      <c r="A137" s="360" t="s">
        <v>334</v>
      </c>
      <c r="B137" s="359" t="s">
        <v>109</v>
      </c>
      <c r="C137" s="215" t="str">
        <f>VLOOKUP(A137,'[1]981800F'!$A$9:$K$304,3,FALSE)</f>
        <v>BLC</v>
      </c>
      <c r="D137" s="219">
        <f>VLOOKUP(A137,'[1]981800F'!$A$9:$M$306,4,FALSE)</f>
        <v>701217.72</v>
      </c>
      <c r="E137" s="219">
        <f>VLOOKUP(A137,'[1]981800F'!$A$9:$M$306,5,FALSE)</f>
        <v>293596.6079911571</v>
      </c>
      <c r="F137" s="219">
        <f>VLOOKUP(A137,'[1]981800F'!$A$9:$M$306,6,FALSE)</f>
        <v>389428.20116685925</v>
      </c>
      <c r="G137" s="219">
        <f>VLOOKUP(A137,'[1]981800F'!$A$9:$M$306,7,FALSE)</f>
        <v>683024.80915801635</v>
      </c>
      <c r="H137" s="132">
        <f>VLOOKUP(A137,'[1]981800F'!$A$9:$M$306,8,FALSE)</f>
        <v>0.97405526083684302</v>
      </c>
    </row>
    <row r="138" spans="1:8" s="16" customFormat="1">
      <c r="A138" s="360" t="s">
        <v>332</v>
      </c>
      <c r="B138" s="359" t="s">
        <v>107</v>
      </c>
      <c r="C138" s="215" t="str">
        <f>VLOOKUP(A138,'[1]981800F'!$A$9:$K$304,3,FALSE)</f>
        <v>BL</v>
      </c>
      <c r="D138" s="219">
        <f>VLOOKUP(A138,'[1]981800F'!$A$9:$M$306,4,FALSE)</f>
        <v>483996.28</v>
      </c>
      <c r="E138" s="219">
        <f>VLOOKUP(A138,'[1]981800F'!$A$9:$M$306,5,FALSE)</f>
        <v>217695</v>
      </c>
      <c r="F138" s="219">
        <f>VLOOKUP(A138,'[1]981800F'!$A$9:$M$306,6,FALSE)</f>
        <v>254057.77</v>
      </c>
      <c r="G138" s="219">
        <f>VLOOKUP(A138,'[1]981800F'!$A$9:$M$306,7,FALSE)</f>
        <v>471752.77</v>
      </c>
      <c r="H138" s="132">
        <f>VLOOKUP(A138,'[1]981800F'!$A$9:$M$306,8,FALSE)</f>
        <v>0.97470329730633465</v>
      </c>
    </row>
    <row r="139" spans="1:8">
      <c r="A139" s="360" t="s">
        <v>416</v>
      </c>
      <c r="B139" s="359" t="s">
        <v>176</v>
      </c>
      <c r="C139" s="215" t="str">
        <f>VLOOKUP(A139,'[1]981800F'!$A$9:$K$304,3,FALSE)</f>
        <v>BL</v>
      </c>
      <c r="D139" s="219">
        <f>VLOOKUP(A139,'[1]981800F'!$A$9:$M$306,4,FALSE)</f>
        <v>915007.22999999986</v>
      </c>
      <c r="E139" s="219">
        <f>VLOOKUP(A139,'[1]981800F'!$A$9:$M$306,5,FALSE)</f>
        <v>338361.55</v>
      </c>
      <c r="F139" s="219">
        <f>VLOOKUP(A139,'[1]981800F'!$A$9:$M$306,6,FALSE)</f>
        <v>553658.46</v>
      </c>
      <c r="G139" s="219">
        <f>VLOOKUP(A139,'[1]981800F'!$A$9:$M$306,7,FALSE)</f>
        <v>892020.01</v>
      </c>
      <c r="H139" s="132">
        <f>VLOOKUP(A139,'[1]981800F'!$A$9:$M$306,8,FALSE)</f>
        <v>0.97487755369976714</v>
      </c>
    </row>
    <row r="140" spans="1:8">
      <c r="A140" s="360" t="s">
        <v>559</v>
      </c>
      <c r="B140" s="359" t="s">
        <v>264</v>
      </c>
      <c r="C140" s="215" t="str">
        <f>VLOOKUP(A140,'[1]981800F'!$A$9:$K$304,3,FALSE)</f>
        <v>BLSC</v>
      </c>
      <c r="D140" s="219">
        <f>VLOOKUP(A140,'[1]981800F'!$A$9:$M$306,4,FALSE)</f>
        <v>1360186.82</v>
      </c>
      <c r="E140" s="219">
        <f>VLOOKUP(A140,'[1]981800F'!$A$9:$M$306,5,FALSE)</f>
        <v>514465.53796317743</v>
      </c>
      <c r="F140" s="219">
        <f>VLOOKUP(A140,'[1]981800F'!$A$9:$M$306,6,FALSE)</f>
        <v>812941.96251834754</v>
      </c>
      <c r="G140" s="219">
        <f>VLOOKUP(A140,'[1]981800F'!$A$9:$M$306,7,FALSE)</f>
        <v>1327407.500481525</v>
      </c>
      <c r="H140" s="132">
        <f>VLOOKUP(A140,'[1]981800F'!$A$9:$M$306,8,FALSE)</f>
        <v>0.97590086961842848</v>
      </c>
    </row>
    <row r="141" spans="1:8">
      <c r="A141" s="360" t="s">
        <v>440</v>
      </c>
      <c r="B141" s="359" t="s">
        <v>198</v>
      </c>
      <c r="C141" s="215" t="str">
        <f>VLOOKUP(A141,'[1]981800F'!$A$9:$K$304,3,FALSE)</f>
        <v>BL</v>
      </c>
      <c r="D141" s="219">
        <f>VLOOKUP(A141,'[1]981800F'!$A$9:$M$306,4,FALSE)</f>
        <v>149485.30000000002</v>
      </c>
      <c r="E141" s="219">
        <f>VLOOKUP(A141,'[1]981800F'!$A$9:$M$306,5,FALSE)</f>
        <v>61705.07</v>
      </c>
      <c r="F141" s="219">
        <f>VLOOKUP(A141,'[1]981800F'!$A$9:$M$306,6,FALSE)</f>
        <v>84251.520000000004</v>
      </c>
      <c r="G141" s="219">
        <f>VLOOKUP(A141,'[1]981800F'!$A$9:$M$306,7,FALSE)</f>
        <v>145956.59</v>
      </c>
      <c r="H141" s="132">
        <f>VLOOKUP(A141,'[1]981800F'!$A$9:$M$306,8,FALSE)</f>
        <v>0.97639426752998437</v>
      </c>
    </row>
    <row r="142" spans="1:8">
      <c r="A142" s="360" t="s">
        <v>467</v>
      </c>
      <c r="B142" s="359" t="s">
        <v>225</v>
      </c>
      <c r="C142" s="215" t="str">
        <f>VLOOKUP(A142,'[1]981800F'!$A$9:$K$304,3,FALSE)</f>
        <v>BLSC</v>
      </c>
      <c r="D142" s="219">
        <f>VLOOKUP(A142,'[1]981800F'!$A$9:$M$306,4,FALSE)</f>
        <v>450869.81</v>
      </c>
      <c r="E142" s="219">
        <f>VLOOKUP(A142,'[1]981800F'!$A$9:$M$306,5,FALSE)</f>
        <v>281124.33</v>
      </c>
      <c r="F142" s="219">
        <f>VLOOKUP(A142,'[1]981800F'!$A$9:$M$306,6,FALSE)</f>
        <v>159803.78</v>
      </c>
      <c r="G142" s="219">
        <f>VLOOKUP(A142,'[1]981800F'!$A$9:$M$306,7,FALSE)</f>
        <v>440928.11</v>
      </c>
      <c r="H142" s="132">
        <f>VLOOKUP(A142,'[1]981800F'!$A$9:$M$306,8,FALSE)</f>
        <v>0.97794995411203067</v>
      </c>
    </row>
    <row r="143" spans="1:8" s="16" customFormat="1">
      <c r="A143" s="360" t="s">
        <v>375</v>
      </c>
      <c r="B143" s="359" t="s">
        <v>135</v>
      </c>
      <c r="C143" s="215" t="str">
        <f>VLOOKUP(A143,'[1]981800F'!$A$9:$K$304,3,FALSE)</f>
        <v>BLS</v>
      </c>
      <c r="D143" s="219">
        <f>VLOOKUP(A143,'[1]981800F'!$A$9:$M$306,4,FALSE)</f>
        <v>1798903.47</v>
      </c>
      <c r="E143" s="219">
        <f>VLOOKUP(A143,'[1]981800F'!$A$9:$M$306,5,FALSE)</f>
        <v>845552.95881798607</v>
      </c>
      <c r="F143" s="219">
        <f>VLOOKUP(A143,'[1]981800F'!$A$9:$M$306,6,FALSE)</f>
        <v>914316.13364573359</v>
      </c>
      <c r="G143" s="219">
        <f>VLOOKUP(A143,'[1]981800F'!$A$9:$M$306,7,FALSE)</f>
        <v>1759869.0924637197</v>
      </c>
      <c r="H143" s="132">
        <f>VLOOKUP(A143,'[1]981800F'!$A$9:$M$306,8,FALSE)</f>
        <v>0.97830101604268949</v>
      </c>
    </row>
    <row r="144" spans="1:8">
      <c r="A144" s="360" t="s">
        <v>329</v>
      </c>
      <c r="B144" s="359" t="s">
        <v>104</v>
      </c>
      <c r="C144" s="215" t="str">
        <f>VLOOKUP(A144,'[1]981800F'!$A$9:$K$304,3,FALSE)</f>
        <v>BL</v>
      </c>
      <c r="D144" s="219">
        <f>VLOOKUP(A144,'[1]981800F'!$A$9:$M$306,4,FALSE)</f>
        <v>191087.76</v>
      </c>
      <c r="E144" s="219">
        <f>VLOOKUP(A144,'[1]981800F'!$A$9:$M$306,5,FALSE)</f>
        <v>86636.77</v>
      </c>
      <c r="F144" s="219">
        <f>VLOOKUP(A144,'[1]981800F'!$A$9:$M$306,6,FALSE)</f>
        <v>102159.37</v>
      </c>
      <c r="G144" s="219">
        <f>VLOOKUP(A144,'[1]981800F'!$A$9:$M$306,7,FALSE)</f>
        <v>188796.14</v>
      </c>
      <c r="H144" s="132">
        <f>VLOOKUP(A144,'[1]981800F'!$A$9:$M$306,8,FALSE)</f>
        <v>0.98800749980009184</v>
      </c>
    </row>
    <row r="145" spans="1:8">
      <c r="A145" s="360" t="s">
        <v>489</v>
      </c>
      <c r="B145" s="359" t="s">
        <v>246</v>
      </c>
      <c r="C145" s="215" t="str">
        <f>VLOOKUP(A145,'[1]981800F'!$A$9:$K$304,3,FALSE)</f>
        <v>BL</v>
      </c>
      <c r="D145" s="219">
        <f>VLOOKUP(A145,'[1]981800F'!$A$9:$M$306,4,FALSE)</f>
        <v>1083188.3600000001</v>
      </c>
      <c r="E145" s="219">
        <f>VLOOKUP(A145,'[1]981800F'!$A$9:$M$306,5,FALSE)</f>
        <v>383585.40498335654</v>
      </c>
      <c r="F145" s="219">
        <f>VLOOKUP(A145,'[1]981800F'!$A$9:$M$306,6,FALSE)</f>
        <v>689788.99497139093</v>
      </c>
      <c r="G145" s="219">
        <f>VLOOKUP(A145,'[1]981800F'!$A$9:$M$306,7,FALSE)</f>
        <v>1073374.3999547474</v>
      </c>
      <c r="H145" s="132">
        <f>VLOOKUP(A145,'[1]981800F'!$A$9:$M$306,8,FALSE)</f>
        <v>0.99093974750130009</v>
      </c>
    </row>
    <row r="146" spans="1:8">
      <c r="A146" s="360" t="s">
        <v>401</v>
      </c>
      <c r="B146" s="359" t="s">
        <v>161</v>
      </c>
      <c r="C146" s="215" t="str">
        <f>VLOOKUP(A146,'[1]981800F'!$A$9:$K$304,3,FALSE)</f>
        <v>BL</v>
      </c>
      <c r="D146" s="219">
        <f>VLOOKUP(A146,'[1]981800F'!$A$9:$M$306,4,FALSE)</f>
        <v>478220.22</v>
      </c>
      <c r="E146" s="219">
        <f>VLOOKUP(A146,'[1]981800F'!$A$9:$M$306,5,FALSE)</f>
        <v>207615.81362565243</v>
      </c>
      <c r="F146" s="219">
        <f>VLOOKUP(A146,'[1]981800F'!$A$9:$M$306,6,FALSE)</f>
        <v>266817.16118104279</v>
      </c>
      <c r="G146" s="219">
        <f>VLOOKUP(A146,'[1]981800F'!$A$9:$M$306,7,FALSE)</f>
        <v>474432.97480669525</v>
      </c>
      <c r="H146" s="132">
        <f>VLOOKUP(A146,'[1]981800F'!$A$9:$M$306,8,FALSE)</f>
        <v>0.99208054148504066</v>
      </c>
    </row>
    <row r="147" spans="1:8">
      <c r="A147" s="360" t="s">
        <v>461</v>
      </c>
      <c r="B147" s="359" t="s">
        <v>219</v>
      </c>
      <c r="C147" s="215" t="str">
        <f>VLOOKUP(A147,'[1]981800F'!$A$9:$K$304,3,FALSE)</f>
        <v>BLC</v>
      </c>
      <c r="D147" s="219">
        <f>VLOOKUP(A147,'[1]981800F'!$A$9:$M$306,4,FALSE)</f>
        <v>365160.70999999996</v>
      </c>
      <c r="E147" s="219">
        <f>VLOOKUP(A147,'[1]981800F'!$A$9:$M$306,5,FALSE)</f>
        <v>149847.56</v>
      </c>
      <c r="F147" s="219">
        <f>VLOOKUP(A147,'[1]981800F'!$A$9:$M$306,6,FALSE)</f>
        <v>214831.35000000003</v>
      </c>
      <c r="G147" s="219">
        <f>VLOOKUP(A147,'[1]981800F'!$A$9:$M$306,7,FALSE)</f>
        <v>364678.91000000003</v>
      </c>
      <c r="H147" s="132">
        <f>VLOOKUP(A147,'[1]981800F'!$A$9:$M$306,8,FALSE)</f>
        <v>0.99868058094201884</v>
      </c>
    </row>
    <row r="148" spans="1:8">
      <c r="A148" s="360" t="s">
        <v>374</v>
      </c>
      <c r="B148" s="359" t="s">
        <v>134</v>
      </c>
      <c r="C148" s="215" t="str">
        <f>VLOOKUP(A148,'[1]981800F'!$A$9:$K$304,3,FALSE)</f>
        <v>BLSC</v>
      </c>
      <c r="D148" s="219">
        <f>VLOOKUP(A148,'[1]981800F'!$A$9:$M$306,4,FALSE)</f>
        <v>343075.98</v>
      </c>
      <c r="E148" s="219">
        <f>VLOOKUP(A148,'[1]981800F'!$A$9:$M$306,5,FALSE)</f>
        <v>159304.00999999998</v>
      </c>
      <c r="F148" s="219">
        <f>VLOOKUP(A148,'[1]981800F'!$A$9:$M$306,6,FALSE)</f>
        <v>183442.36</v>
      </c>
      <c r="G148" s="219">
        <f>VLOOKUP(A148,'[1]981800F'!$A$9:$M$306,7,FALSE)</f>
        <v>342746.37</v>
      </c>
      <c r="H148" s="132">
        <f>VLOOKUP(A148,'[1]981800F'!$A$9:$M$306,8,FALSE)</f>
        <v>0.99903925072224531</v>
      </c>
    </row>
    <row r="149" spans="1:8">
      <c r="A149" s="360" t="s">
        <v>312</v>
      </c>
      <c r="B149" s="359" t="s">
        <v>88</v>
      </c>
      <c r="C149" s="215" t="str">
        <f>VLOOKUP(A149,'[1]981800F'!$A$9:$K$304,3,FALSE)</f>
        <v>BL</v>
      </c>
      <c r="D149" s="219">
        <f>VLOOKUP(A149,'[1]981800F'!$A$9:$M$306,4,FALSE)</f>
        <v>527025.14</v>
      </c>
      <c r="E149" s="219">
        <f>VLOOKUP(A149,'[1]981800F'!$A$9:$M$306,5,FALSE)</f>
        <v>239702.16</v>
      </c>
      <c r="F149" s="219">
        <f>VLOOKUP(A149,'[1]981800F'!$A$9:$M$306,6,FALSE)</f>
        <v>289352.95999999996</v>
      </c>
      <c r="G149" s="219">
        <f>VLOOKUP(A149,'[1]981800F'!$A$9:$M$306,7,FALSE)</f>
        <v>529055.12</v>
      </c>
      <c r="H149" s="132">
        <f>VLOOKUP(A149,'[1]981800F'!$A$9:$M$306,8,FALSE)</f>
        <v>1.0038517707143912</v>
      </c>
    </row>
    <row r="150" spans="1:8">
      <c r="A150" s="360" t="s">
        <v>583</v>
      </c>
      <c r="B150" s="359" t="s">
        <v>286</v>
      </c>
      <c r="C150" s="215" t="str">
        <f>VLOOKUP(A150,'[1]981800F'!$A$9:$K$304,3,FALSE)</f>
        <v>BLS</v>
      </c>
      <c r="D150" s="219">
        <f>VLOOKUP(A150,'[1]981800F'!$A$9:$M$306,4,FALSE)</f>
        <v>3614057.1</v>
      </c>
      <c r="E150" s="219">
        <f>VLOOKUP(A150,'[1]981800F'!$A$9:$M$306,5,FALSE)</f>
        <v>1867977.89</v>
      </c>
      <c r="F150" s="219">
        <f>VLOOKUP(A150,'[1]981800F'!$A$9:$M$306,6,FALSE)</f>
        <v>1767542.1900000002</v>
      </c>
      <c r="G150" s="219">
        <f>VLOOKUP(A150,'[1]981800F'!$A$9:$M$306,7,FALSE)</f>
        <v>3635520.08</v>
      </c>
      <c r="H150" s="132">
        <f>VLOOKUP(A150,'[1]981800F'!$A$9:$M$306,8,FALSE)</f>
        <v>1.0059387495565579</v>
      </c>
    </row>
    <row r="151" spans="1:8" s="16" customFormat="1">
      <c r="A151" s="360" t="s">
        <v>544</v>
      </c>
      <c r="B151" s="359" t="s">
        <v>69</v>
      </c>
      <c r="C151" s="215" t="str">
        <f>VLOOKUP(A151,'[1]981800F'!$A$9:$K$304,3,FALSE)</f>
        <v>BL</v>
      </c>
      <c r="D151" s="219">
        <f>VLOOKUP(A151,'[1]981800F'!$A$9:$M$306,4,FALSE)</f>
        <v>1816981.02</v>
      </c>
      <c r="E151" s="219">
        <f>VLOOKUP(A151,'[1]981800F'!$A$9:$M$306,5,FALSE)</f>
        <v>852799.05092887173</v>
      </c>
      <c r="F151" s="219">
        <f>VLOOKUP(A151,'[1]981800F'!$A$9:$M$306,6,FALSE)</f>
        <v>975340.35604768246</v>
      </c>
      <c r="G151" s="219">
        <f>VLOOKUP(A151,'[1]981800F'!$A$9:$M$306,7,FALSE)</f>
        <v>1828139.4069765541</v>
      </c>
      <c r="H151" s="132">
        <f>VLOOKUP(A151,'[1]981800F'!$A$9:$M$306,8,FALSE)</f>
        <v>1.0061411687044226</v>
      </c>
    </row>
    <row r="152" spans="1:8">
      <c r="A152" s="360" t="s">
        <v>388</v>
      </c>
      <c r="B152" s="359" t="s">
        <v>148</v>
      </c>
      <c r="C152" s="215" t="str">
        <f>VLOOKUP(A152,'[1]981800F'!$A$9:$K$304,3,FALSE)</f>
        <v>BLSC</v>
      </c>
      <c r="D152" s="219">
        <f>VLOOKUP(A152,'[1]981800F'!$A$9:$M$306,4,FALSE)</f>
        <v>1968931.9100000001</v>
      </c>
      <c r="E152" s="219">
        <f>VLOOKUP(A152,'[1]981800F'!$A$9:$M$306,5,FALSE)</f>
        <v>855495.98</v>
      </c>
      <c r="F152" s="219">
        <f>VLOOKUP(A152,'[1]981800F'!$A$9:$M$306,6,FALSE)</f>
        <v>1126036.1499999999</v>
      </c>
      <c r="G152" s="219">
        <f>VLOOKUP(A152,'[1]981800F'!$A$9:$M$306,7,FALSE)</f>
        <v>1981532.13</v>
      </c>
      <c r="H152" s="132">
        <f>VLOOKUP(A152,'[1]981800F'!$A$9:$M$306,8,FALSE)</f>
        <v>1.0063995204384695</v>
      </c>
    </row>
    <row r="153" spans="1:8">
      <c r="A153" s="360" t="s">
        <v>335</v>
      </c>
      <c r="B153" s="359" t="s">
        <v>110</v>
      </c>
      <c r="C153" s="215" t="str">
        <f>VLOOKUP(A153,'[1]981800F'!$A$9:$K$304,3,FALSE)</f>
        <v>BLS</v>
      </c>
      <c r="D153" s="219">
        <f>VLOOKUP(A153,'[1]981800F'!$A$9:$M$306,4,FALSE)</f>
        <v>2093772.3399999999</v>
      </c>
      <c r="E153" s="219">
        <f>VLOOKUP(A153,'[1]981800F'!$A$9:$M$306,5,FALSE)</f>
        <v>1070355.4659650971</v>
      </c>
      <c r="F153" s="219">
        <f>VLOOKUP(A153,'[1]981800F'!$A$9:$M$306,6,FALSE)</f>
        <v>1037957.623184643</v>
      </c>
      <c r="G153" s="219">
        <f>VLOOKUP(A153,'[1]981800F'!$A$9:$M$306,7,FALSE)</f>
        <v>2108313.0891497401</v>
      </c>
      <c r="H153" s="132">
        <f>VLOOKUP(A153,'[1]981800F'!$A$9:$M$306,8,FALSE)</f>
        <v>1.0069447613152347</v>
      </c>
    </row>
    <row r="154" spans="1:8">
      <c r="A154" s="360" t="s">
        <v>497</v>
      </c>
      <c r="B154" s="359" t="s">
        <v>34</v>
      </c>
      <c r="C154" s="215" t="str">
        <f>VLOOKUP(A154,'[1]981800F'!$A$9:$K$304,3,FALSE)</f>
        <v>BL</v>
      </c>
      <c r="D154" s="219">
        <f>VLOOKUP(A154,'[1]981800F'!$A$9:$M$306,4,FALSE)</f>
        <v>744730.25999999989</v>
      </c>
      <c r="E154" s="219">
        <f>VLOOKUP(A154,'[1]981800F'!$A$9:$M$306,5,FALSE)</f>
        <v>276976.12756973336</v>
      </c>
      <c r="F154" s="219">
        <f>VLOOKUP(A154,'[1]981800F'!$A$9:$M$306,6,FALSE)</f>
        <v>473216.57899592549</v>
      </c>
      <c r="G154" s="219">
        <f>VLOOKUP(A154,'[1]981800F'!$A$9:$M$306,7,FALSE)</f>
        <v>750192.70656565879</v>
      </c>
      <c r="H154" s="132">
        <f>VLOOKUP(A154,'[1]981800F'!$A$9:$M$306,8,FALSE)</f>
        <v>1.0073347987305616</v>
      </c>
    </row>
    <row r="155" spans="1:8">
      <c r="A155" s="360" t="s">
        <v>503</v>
      </c>
      <c r="B155" s="359" t="s">
        <v>633</v>
      </c>
      <c r="C155" s="215" t="str">
        <f>VLOOKUP(A155,'[1]981800F'!$A$9:$K$304,3,FALSE)</f>
        <v>BLS</v>
      </c>
      <c r="D155" s="219">
        <f>VLOOKUP(A155,'[1]981800F'!$A$9:$M$306,4,FALSE)</f>
        <v>467152.68</v>
      </c>
      <c r="E155" s="219">
        <f>VLOOKUP(A155,'[1]981800F'!$A$9:$M$306,5,FALSE)</f>
        <v>190461.2</v>
      </c>
      <c r="F155" s="219">
        <f>VLOOKUP(A155,'[1]981800F'!$A$9:$M$306,6,FALSE)</f>
        <v>281530.03000000003</v>
      </c>
      <c r="G155" s="219">
        <f>VLOOKUP(A155,'[1]981800F'!$A$9:$M$306,7,FALSE)</f>
        <v>471991.23000000004</v>
      </c>
      <c r="H155" s="132">
        <f>VLOOKUP(A155,'[1]981800F'!$A$9:$M$306,8,FALSE)</f>
        <v>1.0103575345002838</v>
      </c>
    </row>
    <row r="156" spans="1:8" s="16" customFormat="1">
      <c r="A156" s="360" t="s">
        <v>471</v>
      </c>
      <c r="B156" s="359" t="s">
        <v>228</v>
      </c>
      <c r="C156" s="215" t="str">
        <f>VLOOKUP(A156,'[1]981800F'!$A$9:$K$304,3,FALSE)</f>
        <v>BL</v>
      </c>
      <c r="D156" s="219">
        <f>VLOOKUP(A156,'[1]981800F'!$A$9:$M$306,4,FALSE)</f>
        <v>191210.9</v>
      </c>
      <c r="E156" s="219">
        <f>VLOOKUP(A156,'[1]981800F'!$A$9:$M$306,5,FALSE)</f>
        <v>95327.03</v>
      </c>
      <c r="F156" s="219">
        <f>VLOOKUP(A156,'[1]981800F'!$A$9:$M$306,6,FALSE)</f>
        <v>98183.4</v>
      </c>
      <c r="G156" s="219">
        <f>VLOOKUP(A156,'[1]981800F'!$A$9:$M$306,7,FALSE)</f>
        <v>193510.43</v>
      </c>
      <c r="H156" s="132">
        <f>VLOOKUP(A156,'[1]981800F'!$A$9:$M$306,8,FALSE)</f>
        <v>1.0120261449530334</v>
      </c>
    </row>
    <row r="157" spans="1:8">
      <c r="A157" s="360" t="s">
        <v>317</v>
      </c>
      <c r="B157" s="359" t="s">
        <v>93</v>
      </c>
      <c r="C157" s="215" t="str">
        <f>VLOOKUP(A157,'[1]981800F'!$A$9:$K$304,3,FALSE)</f>
        <v>BLC</v>
      </c>
      <c r="D157" s="219">
        <f>VLOOKUP(A157,'[1]981800F'!$A$9:$M$306,4,FALSE)</f>
        <v>869383</v>
      </c>
      <c r="E157" s="219">
        <f>VLOOKUP(A157,'[1]981800F'!$A$9:$M$306,5,FALSE)</f>
        <v>414810.92</v>
      </c>
      <c r="F157" s="219">
        <f>VLOOKUP(A157,'[1]981800F'!$A$9:$M$306,6,FALSE)</f>
        <v>465253.48000000004</v>
      </c>
      <c r="G157" s="219">
        <f>VLOOKUP(A157,'[1]981800F'!$A$9:$M$306,7,FALSE)</f>
        <v>880064.4</v>
      </c>
      <c r="H157" s="132">
        <f>VLOOKUP(A157,'[1]981800F'!$A$9:$M$306,8,FALSE)</f>
        <v>1.0122861845699767</v>
      </c>
    </row>
    <row r="158" spans="1:8">
      <c r="A158" s="360" t="s">
        <v>539</v>
      </c>
      <c r="B158" s="359" t="s">
        <v>64</v>
      </c>
      <c r="C158" s="215" t="str">
        <f>VLOOKUP(A158,'[1]981800F'!$A$9:$K$304,3,FALSE)</f>
        <v>BL</v>
      </c>
      <c r="D158" s="219">
        <f>VLOOKUP(A158,'[1]981800F'!$A$9:$M$306,4,FALSE)</f>
        <v>262892.89999999997</v>
      </c>
      <c r="E158" s="219">
        <f>VLOOKUP(A158,'[1]981800F'!$A$9:$M$306,5,FALSE)</f>
        <v>152823.61000000002</v>
      </c>
      <c r="F158" s="219">
        <f>VLOOKUP(A158,'[1]981800F'!$A$9:$M$306,6,FALSE)</f>
        <v>114217.04999999999</v>
      </c>
      <c r="G158" s="219">
        <f>VLOOKUP(A158,'[1]981800F'!$A$9:$M$306,7,FALSE)</f>
        <v>267040.66000000003</v>
      </c>
      <c r="H158" s="132">
        <f>VLOOKUP(A158,'[1]981800F'!$A$9:$M$306,8,FALSE)</f>
        <v>1.0157773755015829</v>
      </c>
    </row>
    <row r="159" spans="1:8" s="16" customFormat="1">
      <c r="A159" s="360" t="s">
        <v>469</v>
      </c>
      <c r="B159" s="359" t="s">
        <v>227</v>
      </c>
      <c r="C159" s="215" t="str">
        <f>VLOOKUP(A159,'[1]981800F'!$A$9:$K$304,3,FALSE)</f>
        <v>BL</v>
      </c>
      <c r="D159" s="219">
        <f>VLOOKUP(A159,'[1]981800F'!$A$9:$M$306,4,FALSE)</f>
        <v>283640.18</v>
      </c>
      <c r="E159" s="219">
        <f>VLOOKUP(A159,'[1]981800F'!$A$9:$M$306,5,FALSE)</f>
        <v>120459.11</v>
      </c>
      <c r="F159" s="219">
        <f>VLOOKUP(A159,'[1]981800F'!$A$9:$M$306,6,FALSE)</f>
        <v>167668.84</v>
      </c>
      <c r="G159" s="219">
        <f>VLOOKUP(A159,'[1]981800F'!$A$9:$M$306,7,FALSE)</f>
        <v>288127.95</v>
      </c>
      <c r="H159" s="132">
        <f>VLOOKUP(A159,'[1]981800F'!$A$9:$M$306,8,FALSE)</f>
        <v>1.0158220531378876</v>
      </c>
    </row>
    <row r="160" spans="1:8">
      <c r="A160" s="360" t="s">
        <v>337</v>
      </c>
      <c r="B160" s="359" t="s">
        <v>112</v>
      </c>
      <c r="C160" s="215" t="str">
        <f>VLOOKUP(A160,'[1]981800F'!$A$9:$K$304,3,FALSE)</f>
        <v>BLSC</v>
      </c>
      <c r="D160" s="219">
        <f>VLOOKUP(A160,'[1]981800F'!$A$9:$M$306,4,FALSE)</f>
        <v>446933.80999999994</v>
      </c>
      <c r="E160" s="219">
        <f>VLOOKUP(A160,'[1]981800F'!$A$9:$M$306,5,FALSE)</f>
        <v>276159.24150665477</v>
      </c>
      <c r="F160" s="219">
        <f>VLOOKUP(A160,'[1]981800F'!$A$9:$M$306,6,FALSE)</f>
        <v>178077.68884716512</v>
      </c>
      <c r="G160" s="219">
        <f>VLOOKUP(A160,'[1]981800F'!$A$9:$M$306,7,FALSE)</f>
        <v>454236.93035381986</v>
      </c>
      <c r="H160" s="132">
        <f>VLOOKUP(A160,'[1]981800F'!$A$9:$M$306,8,FALSE)</f>
        <v>1.0163404964905651</v>
      </c>
    </row>
    <row r="161" spans="1:8" s="16" customFormat="1">
      <c r="A161" s="360" t="s">
        <v>525</v>
      </c>
      <c r="B161" s="359" t="s">
        <v>649</v>
      </c>
      <c r="C161" s="215" t="str">
        <f>VLOOKUP(A161,'[1]981800F'!$A$9:$K$304,3,FALSE)</f>
        <v>BL</v>
      </c>
      <c r="D161" s="219">
        <f>VLOOKUP(A161,'[1]981800F'!$A$9:$M$306,4,FALSE)</f>
        <v>1688393.48</v>
      </c>
      <c r="E161" s="219">
        <f>VLOOKUP(A161,'[1]981800F'!$A$9:$M$306,5,FALSE)</f>
        <v>831898.75339552783</v>
      </c>
      <c r="F161" s="219">
        <f>VLOOKUP(A161,'[1]981800F'!$A$9:$M$306,6,FALSE)</f>
        <v>885178.61002129782</v>
      </c>
      <c r="G161" s="219">
        <f>VLOOKUP(A161,'[1]981800F'!$A$9:$M$306,7,FALSE)</f>
        <v>1717077.3634168257</v>
      </c>
      <c r="H161" s="132">
        <f>VLOOKUP(A161,'[1]981800F'!$A$9:$M$306,8,FALSE)</f>
        <v>1.0169888617532601</v>
      </c>
    </row>
    <row r="162" spans="1:8">
      <c r="A162" s="360" t="s">
        <v>586</v>
      </c>
      <c r="B162" s="359" t="s">
        <v>289</v>
      </c>
      <c r="C162" s="215" t="str">
        <f>VLOOKUP(A162,'[1]981800F'!$A$9:$K$304,3,FALSE)</f>
        <v>BLS</v>
      </c>
      <c r="D162" s="219">
        <f>VLOOKUP(A162,'[1]981800F'!$A$9:$M$306,4,FALSE)</f>
        <v>962574.3600000001</v>
      </c>
      <c r="E162" s="219">
        <f>VLOOKUP(A162,'[1]981800F'!$A$9:$M$306,5,FALSE)</f>
        <v>608910.17694895726</v>
      </c>
      <c r="F162" s="219">
        <f>VLOOKUP(A162,'[1]981800F'!$A$9:$M$306,6,FALSE)</f>
        <v>370193.62833463226</v>
      </c>
      <c r="G162" s="219">
        <f>VLOOKUP(A162,'[1]981800F'!$A$9:$M$306,7,FALSE)</f>
        <v>979103.80528358952</v>
      </c>
      <c r="H162" s="132">
        <f>VLOOKUP(A162,'[1]981800F'!$A$9:$M$306,8,FALSE)</f>
        <v>1.0171721229761297</v>
      </c>
    </row>
    <row r="163" spans="1:8">
      <c r="A163" s="360" t="s">
        <v>495</v>
      </c>
      <c r="B163" s="359" t="s">
        <v>32</v>
      </c>
      <c r="C163" s="215" t="str">
        <f>VLOOKUP(A163,'[1]981800F'!$A$9:$K$304,3,FALSE)</f>
        <v>BLS</v>
      </c>
      <c r="D163" s="219">
        <f>VLOOKUP(A163,'[1]981800F'!$A$9:$M$306,4,FALSE)</f>
        <v>1427532.59</v>
      </c>
      <c r="E163" s="219">
        <f>VLOOKUP(A163,'[1]981800F'!$A$9:$M$306,5,FALSE)</f>
        <v>668444.50004151289</v>
      </c>
      <c r="F163" s="219">
        <f>VLOOKUP(A163,'[1]981800F'!$A$9:$M$306,6,FALSE)</f>
        <v>795428.34886392043</v>
      </c>
      <c r="G163" s="219">
        <f>VLOOKUP(A163,'[1]981800F'!$A$9:$M$306,7,FALSE)</f>
        <v>1463872.8489054334</v>
      </c>
      <c r="H163" s="132">
        <f>VLOOKUP(A163,'[1]981800F'!$A$9:$M$306,8,FALSE)</f>
        <v>1.0254566930100233</v>
      </c>
    </row>
    <row r="164" spans="1:8">
      <c r="A164" s="360" t="s">
        <v>510</v>
      </c>
      <c r="B164" s="359" t="s">
        <v>251</v>
      </c>
      <c r="C164" s="215" t="str">
        <f>VLOOKUP(A164,'[1]981800F'!$A$9:$K$304,3,FALSE)</f>
        <v>BL</v>
      </c>
      <c r="D164" s="219">
        <f>VLOOKUP(A164,'[1]981800F'!$A$9:$M$306,4,FALSE)</f>
        <v>14771.060000000001</v>
      </c>
      <c r="E164" s="219">
        <f>VLOOKUP(A164,'[1]981800F'!$A$9:$M$306,5,FALSE)</f>
        <v>13369.29</v>
      </c>
      <c r="F164" s="219">
        <f>VLOOKUP(A164,'[1]981800F'!$A$9:$M$306,6,FALSE)</f>
        <v>1801.7099999999998</v>
      </c>
      <c r="G164" s="219">
        <f>VLOOKUP(A164,'[1]981800F'!$A$9:$M$306,7,FALSE)</f>
        <v>15171</v>
      </c>
      <c r="H164" s="132">
        <f>VLOOKUP(A164,'[1]981800F'!$A$9:$M$306,8,FALSE)</f>
        <v>1.027075917368151</v>
      </c>
    </row>
    <row r="165" spans="1:8">
      <c r="A165" s="360" t="s">
        <v>333</v>
      </c>
      <c r="B165" s="359" t="s">
        <v>108</v>
      </c>
      <c r="C165" s="215" t="str">
        <f>VLOOKUP(A165,'[1]981800F'!$A$9:$K$304,3,FALSE)</f>
        <v>BLC</v>
      </c>
      <c r="D165" s="219">
        <f>VLOOKUP(A165,'[1]981800F'!$A$9:$M$306,4,FALSE)</f>
        <v>249062.64</v>
      </c>
      <c r="E165" s="219">
        <f>VLOOKUP(A165,'[1]981800F'!$A$9:$M$306,5,FALSE)</f>
        <v>124382.73</v>
      </c>
      <c r="F165" s="219">
        <f>VLOOKUP(A165,'[1]981800F'!$A$9:$M$306,6,FALSE)</f>
        <v>132269.33000000002</v>
      </c>
      <c r="G165" s="219">
        <f>VLOOKUP(A165,'[1]981800F'!$A$9:$M$306,7,FALSE)</f>
        <v>256652.06</v>
      </c>
      <c r="H165" s="132">
        <f>VLOOKUP(A165,'[1]981800F'!$A$9:$M$306,8,FALSE)</f>
        <v>1.0304719326832799</v>
      </c>
    </row>
    <row r="166" spans="1:8">
      <c r="A166" s="360" t="s">
        <v>372</v>
      </c>
      <c r="B166" s="359" t="s">
        <v>132</v>
      </c>
      <c r="C166" s="215" t="str">
        <f>VLOOKUP(A166,'[1]981800F'!$A$9:$K$304,3,FALSE)</f>
        <v>BLS</v>
      </c>
      <c r="D166" s="219">
        <f>VLOOKUP(A166,'[1]981800F'!$A$9:$M$306,4,FALSE)</f>
        <v>873371.59000000008</v>
      </c>
      <c r="E166" s="219">
        <f>VLOOKUP(A166,'[1]981800F'!$A$9:$M$306,5,FALSE)</f>
        <v>404958.46</v>
      </c>
      <c r="F166" s="219">
        <f>VLOOKUP(A166,'[1]981800F'!$A$9:$M$306,6,FALSE)</f>
        <v>496379.06000000006</v>
      </c>
      <c r="G166" s="219">
        <f>VLOOKUP(A166,'[1]981800F'!$A$9:$M$306,7,FALSE)</f>
        <v>901337.52</v>
      </c>
      <c r="H166" s="132">
        <f>VLOOKUP(A166,'[1]981800F'!$A$9:$M$306,8,FALSE)</f>
        <v>1.0320206545761352</v>
      </c>
    </row>
    <row r="167" spans="1:8">
      <c r="A167" s="360" t="s">
        <v>524</v>
      </c>
      <c r="B167" s="359" t="s">
        <v>53</v>
      </c>
      <c r="C167" s="215" t="str">
        <f>VLOOKUP(A167,'[1]981800F'!$A$9:$K$304,3,FALSE)</f>
        <v>BLS</v>
      </c>
      <c r="D167" s="219">
        <f>VLOOKUP(A167,'[1]981800F'!$A$9:$M$306,4,FALSE)</f>
        <v>1389449.37</v>
      </c>
      <c r="E167" s="219">
        <f>VLOOKUP(A167,'[1]981800F'!$A$9:$M$306,5,FALSE)</f>
        <v>694105.2699999999</v>
      </c>
      <c r="F167" s="219">
        <f>VLOOKUP(A167,'[1]981800F'!$A$9:$M$306,6,FALSE)</f>
        <v>746121.45</v>
      </c>
      <c r="G167" s="219">
        <f>VLOOKUP(A167,'[1]981800F'!$A$9:$M$306,7,FALSE)</f>
        <v>1440226.7199999997</v>
      </c>
      <c r="H167" s="132">
        <f>VLOOKUP(A167,'[1]981800F'!$A$9:$M$306,8,FALSE)</f>
        <v>1.0365449444192412</v>
      </c>
    </row>
    <row r="168" spans="1:8">
      <c r="A168" s="360" t="s">
        <v>522</v>
      </c>
      <c r="B168" s="359" t="s">
        <v>51</v>
      </c>
      <c r="C168" s="215" t="str">
        <f>VLOOKUP(A168,'[1]981800F'!$A$9:$K$304,3,FALSE)</f>
        <v>BL</v>
      </c>
      <c r="D168" s="219">
        <f>VLOOKUP(A168,'[1]981800F'!$A$9:$M$306,4,FALSE)</f>
        <v>4246588.7300000004</v>
      </c>
      <c r="E168" s="219">
        <f>VLOOKUP(A168,'[1]981800F'!$A$9:$M$306,5,FALSE)</f>
        <v>2258848.5070325402</v>
      </c>
      <c r="F168" s="219">
        <f>VLOOKUP(A168,'[1]981800F'!$A$9:$M$306,6,FALSE)</f>
        <v>2146284.8434385015</v>
      </c>
      <c r="G168" s="219">
        <f>VLOOKUP(A168,'[1]981800F'!$A$9:$M$306,7,FALSE)</f>
        <v>4405133.3504710421</v>
      </c>
      <c r="H168" s="132">
        <f>VLOOKUP(A168,'[1]981800F'!$A$9:$M$306,8,FALSE)</f>
        <v>1.0373345832505523</v>
      </c>
    </row>
    <row r="169" spans="1:8">
      <c r="A169" s="360" t="s">
        <v>573</v>
      </c>
      <c r="B169" s="359" t="s">
        <v>277</v>
      </c>
      <c r="C169" s="215" t="str">
        <f>VLOOKUP(A169,'[1]981800F'!$A$9:$K$304,3,FALSE)</f>
        <v>BL</v>
      </c>
      <c r="D169" s="219">
        <f>VLOOKUP(A169,'[1]981800F'!$A$9:$M$306,4,FALSE)</f>
        <v>130217.95</v>
      </c>
      <c r="E169" s="219">
        <f>VLOOKUP(A169,'[1]981800F'!$A$9:$M$306,5,FALSE)</f>
        <v>52572.5</v>
      </c>
      <c r="F169" s="219">
        <f>VLOOKUP(A169,'[1]981800F'!$A$9:$M$306,6,FALSE)</f>
        <v>83113.210000000006</v>
      </c>
      <c r="G169" s="219">
        <f>VLOOKUP(A169,'[1]981800F'!$A$9:$M$306,7,FALSE)</f>
        <v>135685.71000000002</v>
      </c>
      <c r="H169" s="132">
        <f>VLOOKUP(A169,'[1]981800F'!$A$9:$M$306,8,FALSE)</f>
        <v>1.0419892956385814</v>
      </c>
    </row>
    <row r="170" spans="1:8">
      <c r="A170" s="360" t="s">
        <v>546</v>
      </c>
      <c r="B170" s="359" t="s">
        <v>71</v>
      </c>
      <c r="C170" s="215" t="str">
        <f>VLOOKUP(A170,'[1]981800F'!$A$9:$K$304,3,FALSE)</f>
        <v>BLC</v>
      </c>
      <c r="D170" s="219">
        <f>VLOOKUP(A170,'[1]981800F'!$A$9:$M$306,4,FALSE)</f>
        <v>331224.48000000004</v>
      </c>
      <c r="E170" s="219">
        <f>VLOOKUP(A170,'[1]981800F'!$A$9:$M$306,5,FALSE)</f>
        <v>150188.03</v>
      </c>
      <c r="F170" s="219">
        <f>VLOOKUP(A170,'[1]981800F'!$A$9:$M$306,6,FALSE)</f>
        <v>195283.29</v>
      </c>
      <c r="G170" s="219">
        <f>VLOOKUP(A170,'[1]981800F'!$A$9:$M$306,7,FALSE)</f>
        <v>345471.32</v>
      </c>
      <c r="H170" s="132">
        <f>VLOOKUP(A170,'[1]981800F'!$A$9:$M$306,8,FALSE)</f>
        <v>1.0430126420607557</v>
      </c>
    </row>
    <row r="171" spans="1:8">
      <c r="A171" s="360" t="s">
        <v>463</v>
      </c>
      <c r="B171" s="359" t="s">
        <v>221</v>
      </c>
      <c r="C171" s="215" t="str">
        <f>VLOOKUP(A171,'[1]981800F'!$A$9:$K$304,3,FALSE)</f>
        <v>BLS</v>
      </c>
      <c r="D171" s="219">
        <f>VLOOKUP(A171,'[1]981800F'!$A$9:$M$306,4,FALSE)</f>
        <v>168822.53</v>
      </c>
      <c r="E171" s="219">
        <f>VLOOKUP(A171,'[1]981800F'!$A$9:$M$306,5,FALSE)</f>
        <v>91794.319999999992</v>
      </c>
      <c r="F171" s="219">
        <f>VLOOKUP(A171,'[1]981800F'!$A$9:$M$306,6,FALSE)</f>
        <v>84990.97</v>
      </c>
      <c r="G171" s="219">
        <f>VLOOKUP(A171,'[1]981800F'!$A$9:$M$306,7,FALSE)</f>
        <v>176785.28999999998</v>
      </c>
      <c r="H171" s="132">
        <f>VLOOKUP(A171,'[1]981800F'!$A$9:$M$306,8,FALSE)</f>
        <v>1.0471664534348584</v>
      </c>
    </row>
    <row r="172" spans="1:8">
      <c r="A172" s="360" t="s">
        <v>566</v>
      </c>
      <c r="B172" s="359" t="s">
        <v>271</v>
      </c>
      <c r="C172" s="215" t="str">
        <f>VLOOKUP(A172,'[1]981800F'!$A$9:$K$304,3,FALSE)</f>
        <v>BL</v>
      </c>
      <c r="D172" s="219">
        <f>VLOOKUP(A172,'[1]981800F'!$A$9:$M$306,4,FALSE)</f>
        <v>93357.89</v>
      </c>
      <c r="E172" s="219">
        <f>VLOOKUP(A172,'[1]981800F'!$A$9:$M$306,5,FALSE)</f>
        <v>44636.097413082403</v>
      </c>
      <c r="F172" s="219">
        <f>VLOOKUP(A172,'[1]981800F'!$A$9:$M$306,6,FALSE)</f>
        <v>53284.183730074306</v>
      </c>
      <c r="G172" s="219">
        <f>VLOOKUP(A172,'[1]981800F'!$A$9:$M$306,7,FALSE)</f>
        <v>97920.28114315671</v>
      </c>
      <c r="H172" s="132">
        <f>VLOOKUP(A172,'[1]981800F'!$A$9:$M$306,8,FALSE)</f>
        <v>1.0488699042272347</v>
      </c>
    </row>
    <row r="173" spans="1:8">
      <c r="A173" s="360" t="s">
        <v>435</v>
      </c>
      <c r="B173" s="359" t="s">
        <v>193</v>
      </c>
      <c r="C173" s="215" t="str">
        <f>VLOOKUP(A173,'[1]981800F'!$A$9:$K$304,3,FALSE)</f>
        <v>BL</v>
      </c>
      <c r="D173" s="219">
        <f>VLOOKUP(A173,'[1]981800F'!$A$9:$M$306,4,FALSE)</f>
        <v>196889.01</v>
      </c>
      <c r="E173" s="219">
        <f>VLOOKUP(A173,'[1]981800F'!$A$9:$M$306,5,FALSE)</f>
        <v>91287.08</v>
      </c>
      <c r="F173" s="219">
        <f>VLOOKUP(A173,'[1]981800F'!$A$9:$M$306,6,FALSE)</f>
        <v>115866.25</v>
      </c>
      <c r="G173" s="219">
        <f>VLOOKUP(A173,'[1]981800F'!$A$9:$M$306,7,FALSE)</f>
        <v>207153.33000000002</v>
      </c>
      <c r="H173" s="132">
        <f>VLOOKUP(A173,'[1]981800F'!$A$9:$M$306,8,FALSE)</f>
        <v>1.0521325187220962</v>
      </c>
    </row>
    <row r="174" spans="1:8">
      <c r="A174" s="360" t="s">
        <v>458</v>
      </c>
      <c r="B174" s="359" t="s">
        <v>216</v>
      </c>
      <c r="C174" s="215" t="str">
        <f>VLOOKUP(A174,'[1]981800F'!$A$9:$K$304,3,FALSE)</f>
        <v>BLS</v>
      </c>
      <c r="D174" s="219">
        <f>VLOOKUP(A174,'[1]981800F'!$A$9:$M$306,4,FALSE)</f>
        <v>195133.65</v>
      </c>
      <c r="E174" s="219">
        <f>VLOOKUP(A174,'[1]981800F'!$A$9:$M$306,5,FALSE)</f>
        <v>81389.72</v>
      </c>
      <c r="F174" s="219">
        <f>VLOOKUP(A174,'[1]981800F'!$A$9:$M$306,6,FALSE)</f>
        <v>124372.22</v>
      </c>
      <c r="G174" s="219">
        <f>VLOOKUP(A174,'[1]981800F'!$A$9:$M$306,7,FALSE)</f>
        <v>205761.94</v>
      </c>
      <c r="H174" s="132">
        <f>VLOOKUP(A174,'[1]981800F'!$A$9:$M$306,8,FALSE)</f>
        <v>1.0544667206296814</v>
      </c>
    </row>
    <row r="175" spans="1:8">
      <c r="A175" s="360" t="s">
        <v>451</v>
      </c>
      <c r="B175" s="359" t="s">
        <v>209</v>
      </c>
      <c r="C175" s="215" t="str">
        <f>VLOOKUP(A175,'[1]981800F'!$A$9:$K$304,3,FALSE)</f>
        <v>BL</v>
      </c>
      <c r="D175" s="219">
        <f>VLOOKUP(A175,'[1]981800F'!$A$9:$M$306,4,FALSE)</f>
        <v>223019.71000000002</v>
      </c>
      <c r="E175" s="219">
        <f>VLOOKUP(A175,'[1]981800F'!$A$9:$M$306,5,FALSE)</f>
        <v>129028.96</v>
      </c>
      <c r="F175" s="219">
        <f>VLOOKUP(A175,'[1]981800F'!$A$9:$M$306,6,FALSE)</f>
        <v>107909.88</v>
      </c>
      <c r="G175" s="219">
        <f>VLOOKUP(A175,'[1]981800F'!$A$9:$M$306,7,FALSE)</f>
        <v>236938.84000000003</v>
      </c>
      <c r="H175" s="132">
        <f>VLOOKUP(A175,'[1]981800F'!$A$9:$M$306,8,FALSE)</f>
        <v>1.062412106983728</v>
      </c>
    </row>
    <row r="176" spans="1:8" s="16" customFormat="1">
      <c r="A176" s="360" t="s">
        <v>547</v>
      </c>
      <c r="B176" s="359" t="s">
        <v>72</v>
      </c>
      <c r="C176" s="215" t="str">
        <f>VLOOKUP(A176,'[1]981800F'!$A$9:$K$304,3,FALSE)</f>
        <v>L</v>
      </c>
      <c r="D176" s="219">
        <f>VLOOKUP(A176,'[1]981800F'!$A$9:$M$306,4,FALSE)</f>
        <v>182546.15</v>
      </c>
      <c r="E176" s="219">
        <f>VLOOKUP(A176,'[1]981800F'!$A$9:$M$306,5,FALSE)</f>
        <v>78451.275119152808</v>
      </c>
      <c r="F176" s="219">
        <f>VLOOKUP(A176,'[1]981800F'!$A$9:$M$306,6,FALSE)</f>
        <v>115862.80748910441</v>
      </c>
      <c r="G176" s="219">
        <f>VLOOKUP(A176,'[1]981800F'!$A$9:$M$306,7,FALSE)</f>
        <v>194314.08260825722</v>
      </c>
      <c r="H176" s="132">
        <f>VLOOKUP(A176,'[1]981800F'!$A$9:$M$306,8,FALSE)</f>
        <v>1.0644655206820699</v>
      </c>
    </row>
    <row r="177" spans="1:8">
      <c r="A177" s="360" t="s">
        <v>383</v>
      </c>
      <c r="B177" s="359" t="s">
        <v>143</v>
      </c>
      <c r="C177" s="215" t="str">
        <f>VLOOKUP(A177,'[1]981800F'!$A$9:$K$304,3,FALSE)</f>
        <v>BL</v>
      </c>
      <c r="D177" s="219">
        <f>VLOOKUP(A177,'[1]981800F'!$A$9:$M$306,4,FALSE)</f>
        <v>65349.97</v>
      </c>
      <c r="E177" s="219">
        <f>VLOOKUP(A177,'[1]981800F'!$A$9:$M$306,5,FALSE)</f>
        <v>31637.83</v>
      </c>
      <c r="F177" s="219">
        <f>VLOOKUP(A177,'[1]981800F'!$A$9:$M$306,6,FALSE)</f>
        <v>37993.599999999999</v>
      </c>
      <c r="G177" s="219">
        <f>VLOOKUP(A177,'[1]981800F'!$A$9:$M$306,7,FALSE)</f>
        <v>69631.429999999993</v>
      </c>
      <c r="H177" s="132">
        <f>VLOOKUP(A177,'[1]981800F'!$A$9:$M$306,8,FALSE)</f>
        <v>1.0655158678726249</v>
      </c>
    </row>
    <row r="178" spans="1:8">
      <c r="A178" s="360" t="s">
        <v>386</v>
      </c>
      <c r="B178" s="359" t="s">
        <v>146</v>
      </c>
      <c r="C178" s="215" t="str">
        <f>VLOOKUP(A178,'[1]981800F'!$A$9:$K$304,3,FALSE)</f>
        <v>BLS</v>
      </c>
      <c r="D178" s="219">
        <f>VLOOKUP(A178,'[1]981800F'!$A$9:$M$306,4,FALSE)</f>
        <v>314317.53999999998</v>
      </c>
      <c r="E178" s="219">
        <f>VLOOKUP(A178,'[1]981800F'!$A$9:$M$306,5,FALSE)</f>
        <v>167058.94819984099</v>
      </c>
      <c r="F178" s="219">
        <f>VLOOKUP(A178,'[1]981800F'!$A$9:$M$306,6,FALSE)</f>
        <v>168359.53437238123</v>
      </c>
      <c r="G178" s="219">
        <f>VLOOKUP(A178,'[1]981800F'!$A$9:$M$306,7,FALSE)</f>
        <v>335418.48257222224</v>
      </c>
      <c r="H178" s="132">
        <f>VLOOKUP(A178,'[1]981800F'!$A$9:$M$306,8,FALSE)</f>
        <v>1.0671325646421841</v>
      </c>
    </row>
    <row r="179" spans="1:8">
      <c r="A179" s="360" t="s">
        <v>313</v>
      </c>
      <c r="B179" s="359" t="s">
        <v>89</v>
      </c>
      <c r="C179" s="215" t="str">
        <f>VLOOKUP(A179,'[1]981800F'!$A$9:$K$304,3,FALSE)</f>
        <v>BLS</v>
      </c>
      <c r="D179" s="219">
        <f>VLOOKUP(A179,'[1]981800F'!$A$9:$M$306,4,FALSE)</f>
        <v>415558.98</v>
      </c>
      <c r="E179" s="219">
        <f>VLOOKUP(A179,'[1]981800F'!$A$9:$M$306,5,FALSE)</f>
        <v>182695.16</v>
      </c>
      <c r="F179" s="219">
        <f>VLOOKUP(A179,'[1]981800F'!$A$9:$M$306,6,FALSE)</f>
        <v>261763.90999999997</v>
      </c>
      <c r="G179" s="219">
        <f>VLOOKUP(A179,'[1]981800F'!$A$9:$M$306,7,FALSE)</f>
        <v>444459.06999999995</v>
      </c>
      <c r="H179" s="132">
        <f>VLOOKUP(A179,'[1]981800F'!$A$9:$M$306,8,FALSE)</f>
        <v>1.0695450980267589</v>
      </c>
    </row>
    <row r="180" spans="1:8">
      <c r="A180" s="360" t="s">
        <v>443</v>
      </c>
      <c r="B180" s="359" t="s">
        <v>201</v>
      </c>
      <c r="C180" s="215" t="str">
        <f>VLOOKUP(A180,'[1]981800F'!$A$9:$K$304,3,FALSE)</f>
        <v>BLSC</v>
      </c>
      <c r="D180" s="219">
        <f>VLOOKUP(A180,'[1]981800F'!$A$9:$M$306,4,FALSE)</f>
        <v>1344126.9799999997</v>
      </c>
      <c r="E180" s="219">
        <f>VLOOKUP(A180,'[1]981800F'!$A$9:$M$306,5,FALSE)</f>
        <v>743918.69</v>
      </c>
      <c r="F180" s="219">
        <f>VLOOKUP(A180,'[1]981800F'!$A$9:$M$306,6,FALSE)</f>
        <v>705696.45</v>
      </c>
      <c r="G180" s="219">
        <f>VLOOKUP(A180,'[1]981800F'!$A$9:$M$306,7,FALSE)</f>
        <v>1449615.14</v>
      </c>
      <c r="H180" s="132">
        <f>VLOOKUP(A180,'[1]981800F'!$A$9:$M$306,8,FALSE)</f>
        <v>1.0784807994851797</v>
      </c>
    </row>
    <row r="181" spans="1:8">
      <c r="A181" s="360" t="s">
        <v>445</v>
      </c>
      <c r="B181" s="359" t="s">
        <v>203</v>
      </c>
      <c r="C181" s="215" t="str">
        <f>VLOOKUP(A181,'[1]981800F'!$A$9:$K$304,3,FALSE)</f>
        <v>BL</v>
      </c>
      <c r="D181" s="219">
        <f>VLOOKUP(A181,'[1]981800F'!$A$9:$M$306,4,FALSE)</f>
        <v>217052.24000000002</v>
      </c>
      <c r="E181" s="219">
        <f>VLOOKUP(A181,'[1]981800F'!$A$9:$M$306,5,FALSE)</f>
        <v>127340.00855787963</v>
      </c>
      <c r="F181" s="219">
        <f>VLOOKUP(A181,'[1]981800F'!$A$9:$M$306,6,FALSE)</f>
        <v>107684.97414642567</v>
      </c>
      <c r="G181" s="219">
        <f>VLOOKUP(A181,'[1]981800F'!$A$9:$M$306,7,FALSE)</f>
        <v>235024.98270430529</v>
      </c>
      <c r="H181" s="132">
        <f>VLOOKUP(A181,'[1]981800F'!$A$9:$M$306,8,FALSE)</f>
        <v>1.0828037651410798</v>
      </c>
    </row>
    <row r="182" spans="1:8">
      <c r="A182" s="360" t="s">
        <v>526</v>
      </c>
      <c r="B182" s="359" t="s">
        <v>54</v>
      </c>
      <c r="C182" s="215" t="str">
        <f>VLOOKUP(A182,'[1]981800F'!$A$9:$K$304,3,FALSE)</f>
        <v>BL</v>
      </c>
      <c r="D182" s="219">
        <f>VLOOKUP(A182,'[1]981800F'!$A$9:$M$306,4,FALSE)</f>
        <v>189015.96</v>
      </c>
      <c r="E182" s="219">
        <f>VLOOKUP(A182,'[1]981800F'!$A$9:$M$306,5,FALSE)</f>
        <v>80870.350000000006</v>
      </c>
      <c r="F182" s="219">
        <f>VLOOKUP(A182,'[1]981800F'!$A$9:$M$306,6,FALSE)</f>
        <v>124138.63999999998</v>
      </c>
      <c r="G182" s="219">
        <f>VLOOKUP(A182,'[1]981800F'!$A$9:$M$306,7,FALSE)</f>
        <v>205008.99</v>
      </c>
      <c r="H182" s="132">
        <f>VLOOKUP(A182,'[1]981800F'!$A$9:$M$306,8,FALSE)</f>
        <v>1.084612061330694</v>
      </c>
    </row>
    <row r="183" spans="1:8" s="16" customFormat="1">
      <c r="A183" s="360" t="s">
        <v>509</v>
      </c>
      <c r="B183" s="359" t="s">
        <v>250</v>
      </c>
      <c r="C183" s="215" t="str">
        <f>VLOOKUP(A183,'[1]981800F'!$A$9:$K$304,3,FALSE)</f>
        <v>BLSC</v>
      </c>
      <c r="D183" s="219">
        <f>VLOOKUP(A183,'[1]981800F'!$A$9:$M$306,4,FALSE)</f>
        <v>3636315.5399999996</v>
      </c>
      <c r="E183" s="219">
        <f>VLOOKUP(A183,'[1]981800F'!$A$9:$M$306,5,FALSE)</f>
        <v>1974033.7961459593</v>
      </c>
      <c r="F183" s="219">
        <f>VLOOKUP(A183,'[1]981800F'!$A$9:$M$306,6,FALSE)</f>
        <v>1972125.6350161568</v>
      </c>
      <c r="G183" s="219">
        <f>VLOOKUP(A183,'[1]981800F'!$A$9:$M$306,7,FALSE)</f>
        <v>3946159.4311621161</v>
      </c>
      <c r="H183" s="132">
        <f>VLOOKUP(A183,'[1]981800F'!$A$9:$M$306,8,FALSE)</f>
        <v>1.0852081970758007</v>
      </c>
    </row>
    <row r="184" spans="1:8">
      <c r="A184" s="360" t="s">
        <v>558</v>
      </c>
      <c r="B184" s="359" t="s">
        <v>263</v>
      </c>
      <c r="C184" s="215" t="str">
        <f>VLOOKUP(A184,'[1]981800F'!$A$9:$K$304,3,FALSE)</f>
        <v>BLS</v>
      </c>
      <c r="D184" s="219">
        <f>VLOOKUP(A184,'[1]981800F'!$A$9:$M$306,4,FALSE)</f>
        <v>3306459.5700000003</v>
      </c>
      <c r="E184" s="219">
        <f>VLOOKUP(A184,'[1]981800F'!$A$9:$M$306,5,FALSE)</f>
        <v>1543597.794907134</v>
      </c>
      <c r="F184" s="219">
        <f>VLOOKUP(A184,'[1]981800F'!$A$9:$M$306,6,FALSE)</f>
        <v>2050980.2221624586</v>
      </c>
      <c r="G184" s="219">
        <f>VLOOKUP(A184,'[1]981800F'!$A$9:$M$306,7,FALSE)</f>
        <v>3594578.0170695926</v>
      </c>
      <c r="H184" s="132">
        <f>VLOOKUP(A184,'[1]981800F'!$A$9:$M$306,8,FALSE)</f>
        <v>1.0871380523396488</v>
      </c>
    </row>
    <row r="185" spans="1:8">
      <c r="A185" s="360" t="s">
        <v>409</v>
      </c>
      <c r="B185" s="359" t="s">
        <v>169</v>
      </c>
      <c r="C185" s="215" t="str">
        <f>VLOOKUP(A185,'[1]981800F'!$A$9:$K$304,3,FALSE)</f>
        <v>BLC</v>
      </c>
      <c r="D185" s="219">
        <f>VLOOKUP(A185,'[1]981800F'!$A$9:$M$306,4,FALSE)</f>
        <v>1300508.6499999999</v>
      </c>
      <c r="E185" s="219">
        <f>VLOOKUP(A185,'[1]981800F'!$A$9:$M$306,5,FALSE)</f>
        <v>541735.29693094536</v>
      </c>
      <c r="F185" s="219">
        <f>VLOOKUP(A185,'[1]981800F'!$A$9:$M$306,6,FALSE)</f>
        <v>872582.68707512843</v>
      </c>
      <c r="G185" s="219">
        <f>VLOOKUP(A185,'[1]981800F'!$A$9:$M$306,7,FALSE)</f>
        <v>1414317.9840060738</v>
      </c>
      <c r="H185" s="132">
        <f>VLOOKUP(A185,'[1]981800F'!$A$9:$M$306,8,FALSE)</f>
        <v>1.0875114010245714</v>
      </c>
    </row>
    <row r="186" spans="1:8">
      <c r="A186" s="360" t="s">
        <v>516</v>
      </c>
      <c r="B186" s="359" t="s">
        <v>45</v>
      </c>
      <c r="C186" s="215" t="str">
        <f>VLOOKUP(A186,'[1]981800F'!$A$9:$K$304,3,FALSE)</f>
        <v>BL</v>
      </c>
      <c r="D186" s="219">
        <f>VLOOKUP(A186,'[1]981800F'!$A$9:$M$306,4,FALSE)</f>
        <v>674106.17</v>
      </c>
      <c r="E186" s="219">
        <f>VLOOKUP(A186,'[1]981800F'!$A$9:$M$306,5,FALSE)</f>
        <v>317065.44576180476</v>
      </c>
      <c r="F186" s="219">
        <f>VLOOKUP(A186,'[1]981800F'!$A$9:$M$306,6,FALSE)</f>
        <v>417221.2230145458</v>
      </c>
      <c r="G186" s="219">
        <f>VLOOKUP(A186,'[1]981800F'!$A$9:$M$306,7,FALSE)</f>
        <v>734286.66877635056</v>
      </c>
      <c r="H186" s="132">
        <f>VLOOKUP(A186,'[1]981800F'!$A$9:$M$306,8,FALSE)</f>
        <v>1.0892745111298276</v>
      </c>
    </row>
    <row r="187" spans="1:8">
      <c r="A187" s="360" t="s">
        <v>360</v>
      </c>
      <c r="B187" s="359" t="s">
        <v>121</v>
      </c>
      <c r="C187" s="215" t="str">
        <f>VLOOKUP(A187,'[1]981800F'!$A$9:$K$304,3,FALSE)</f>
        <v>BLS</v>
      </c>
      <c r="D187" s="219">
        <f>VLOOKUP(A187,'[1]981800F'!$A$9:$M$306,4,FALSE)</f>
        <v>188334.92</v>
      </c>
      <c r="E187" s="219">
        <f>VLOOKUP(A187,'[1]981800F'!$A$9:$M$306,5,FALSE)</f>
        <v>95125.119999999995</v>
      </c>
      <c r="F187" s="219">
        <f>VLOOKUP(A187,'[1]981800F'!$A$9:$M$306,6,FALSE)</f>
        <v>110026.15000000001</v>
      </c>
      <c r="G187" s="219">
        <f>VLOOKUP(A187,'[1]981800F'!$A$9:$M$306,7,FALSE)</f>
        <v>205151.27000000002</v>
      </c>
      <c r="H187" s="132">
        <f>VLOOKUP(A187,'[1]981800F'!$A$9:$M$306,8,FALSE)</f>
        <v>1.0892896017371607</v>
      </c>
    </row>
    <row r="188" spans="1:8" s="16" customFormat="1">
      <c r="A188" s="360" t="s">
        <v>336</v>
      </c>
      <c r="B188" s="359" t="s">
        <v>111</v>
      </c>
      <c r="C188" s="215" t="str">
        <f>VLOOKUP(A188,'[1]981800F'!$A$9:$K$304,3,FALSE)</f>
        <v>BLS</v>
      </c>
      <c r="D188" s="219">
        <f>VLOOKUP(A188,'[1]981800F'!$A$9:$M$306,4,FALSE)</f>
        <v>131789.59</v>
      </c>
      <c r="E188" s="219">
        <f>VLOOKUP(A188,'[1]981800F'!$A$9:$M$306,5,FALSE)</f>
        <v>81206.920747039068</v>
      </c>
      <c r="F188" s="219">
        <f>VLOOKUP(A188,'[1]981800F'!$A$9:$M$306,6,FALSE)</f>
        <v>62851.269057948768</v>
      </c>
      <c r="G188" s="219">
        <f>VLOOKUP(A188,'[1]981800F'!$A$9:$M$306,7,FALSE)</f>
        <v>144058.18980498784</v>
      </c>
      <c r="H188" s="132">
        <f>VLOOKUP(A188,'[1]981800F'!$A$9:$M$306,8,FALSE)</f>
        <v>1.0930923284986913</v>
      </c>
    </row>
    <row r="189" spans="1:8">
      <c r="A189" s="360" t="s">
        <v>331</v>
      </c>
      <c r="B189" s="359" t="s">
        <v>106</v>
      </c>
      <c r="C189" s="215" t="str">
        <f>VLOOKUP(A189,'[1]981800F'!$A$9:$K$304,3,FALSE)</f>
        <v>BL</v>
      </c>
      <c r="D189" s="219">
        <f>VLOOKUP(A189,'[1]981800F'!$A$9:$M$306,4,FALSE)</f>
        <v>246016.15999999997</v>
      </c>
      <c r="E189" s="219">
        <f>VLOOKUP(A189,'[1]981800F'!$A$9:$M$306,5,FALSE)</f>
        <v>144505.94</v>
      </c>
      <c r="F189" s="219">
        <f>VLOOKUP(A189,'[1]981800F'!$A$9:$M$306,6,FALSE)</f>
        <v>125259.08000000002</v>
      </c>
      <c r="G189" s="219">
        <f>VLOOKUP(A189,'[1]981800F'!$A$9:$M$306,7,FALSE)</f>
        <v>269765.02</v>
      </c>
      <c r="H189" s="132">
        <f>VLOOKUP(A189,'[1]981800F'!$A$9:$M$306,8,FALSE)</f>
        <v>1.0965337398974118</v>
      </c>
    </row>
    <row r="190" spans="1:8">
      <c r="A190" s="360" t="s">
        <v>326</v>
      </c>
      <c r="B190" s="359" t="s">
        <v>101</v>
      </c>
      <c r="C190" s="215" t="str">
        <f>VLOOKUP(A190,'[1]981800F'!$A$9:$K$304,3,FALSE)</f>
        <v>BLC</v>
      </c>
      <c r="D190" s="219">
        <f>VLOOKUP(A190,'[1]981800F'!$A$9:$M$306,4,FALSE)</f>
        <v>1452366.26</v>
      </c>
      <c r="E190" s="219">
        <f>VLOOKUP(A190,'[1]981800F'!$A$9:$M$306,5,FALSE)</f>
        <v>669695.09</v>
      </c>
      <c r="F190" s="219">
        <f>VLOOKUP(A190,'[1]981800F'!$A$9:$M$306,6,FALSE)</f>
        <v>929271.48</v>
      </c>
      <c r="G190" s="219">
        <f>VLOOKUP(A190,'[1]981800F'!$A$9:$M$306,7,FALSE)</f>
        <v>1598966.5699999998</v>
      </c>
      <c r="H190" s="132">
        <f>VLOOKUP(A190,'[1]981800F'!$A$9:$M$306,8,FALSE)</f>
        <v>1.1009389394655862</v>
      </c>
    </row>
    <row r="191" spans="1:8">
      <c r="A191" s="360" t="s">
        <v>322</v>
      </c>
      <c r="B191" s="359" t="s">
        <v>98</v>
      </c>
      <c r="C191" s="215" t="str">
        <f>VLOOKUP(A191,'[1]981800F'!$A$9:$K$304,3,FALSE)</f>
        <v>BL</v>
      </c>
      <c r="D191" s="219">
        <f>VLOOKUP(A191,'[1]981800F'!$A$9:$M$306,4,FALSE)</f>
        <v>360440.08</v>
      </c>
      <c r="E191" s="219">
        <f>VLOOKUP(A191,'[1]981800F'!$A$9:$M$306,5,FALSE)</f>
        <v>171511.72</v>
      </c>
      <c r="F191" s="219">
        <f>VLOOKUP(A191,'[1]981800F'!$A$9:$M$306,6,FALSE)</f>
        <v>226937.14</v>
      </c>
      <c r="G191" s="219">
        <f>VLOOKUP(A191,'[1]981800F'!$A$9:$M$306,7,FALSE)</f>
        <v>398448.86</v>
      </c>
      <c r="H191" s="132">
        <f>VLOOKUP(A191,'[1]981800F'!$A$9:$M$306,8,FALSE)</f>
        <v>1.105451036410823</v>
      </c>
    </row>
    <row r="192" spans="1:8">
      <c r="A192" s="360" t="s">
        <v>364</v>
      </c>
      <c r="B192" s="359" t="s">
        <v>125</v>
      </c>
      <c r="C192" s="215" t="str">
        <f>VLOOKUP(A192,'[1]981800F'!$A$9:$K$304,3,FALSE)</f>
        <v>BL</v>
      </c>
      <c r="D192" s="219">
        <f>VLOOKUP(A192,'[1]981800F'!$A$9:$M$306,4,FALSE)</f>
        <v>153346.33000000002</v>
      </c>
      <c r="E192" s="219">
        <f>VLOOKUP(A192,'[1]981800F'!$A$9:$M$306,5,FALSE)</f>
        <v>77963.45</v>
      </c>
      <c r="F192" s="219">
        <f>VLOOKUP(A192,'[1]981800F'!$A$9:$M$306,6,FALSE)</f>
        <v>91619.949999999983</v>
      </c>
      <c r="G192" s="219">
        <f>VLOOKUP(A192,'[1]981800F'!$A$9:$M$306,7,FALSE)</f>
        <v>169583.39999999997</v>
      </c>
      <c r="H192" s="132">
        <f>VLOOKUP(A192,'[1]981800F'!$A$9:$M$306,8,FALSE)</f>
        <v>1.105884959881335</v>
      </c>
    </row>
    <row r="193" spans="1:8">
      <c r="A193" s="360" t="s">
        <v>430</v>
      </c>
      <c r="B193" s="359" t="s">
        <v>188</v>
      </c>
      <c r="C193" s="215" t="str">
        <f>VLOOKUP(A193,'[1]981800F'!$A$9:$K$304,3,FALSE)</f>
        <v>BLS</v>
      </c>
      <c r="D193" s="219">
        <f>VLOOKUP(A193,'[1]981800F'!$A$9:$M$306,4,FALSE)</f>
        <v>366353.1</v>
      </c>
      <c r="E193" s="219">
        <f>VLOOKUP(A193,'[1]981800F'!$A$9:$M$306,5,FALSE)</f>
        <v>168116.96</v>
      </c>
      <c r="F193" s="219">
        <f>VLOOKUP(A193,'[1]981800F'!$A$9:$M$306,6,FALSE)</f>
        <v>237203.06999999998</v>
      </c>
      <c r="G193" s="219">
        <f>VLOOKUP(A193,'[1]981800F'!$A$9:$M$306,7,FALSE)</f>
        <v>405320.02999999997</v>
      </c>
      <c r="H193" s="132">
        <f>VLOOKUP(A193,'[1]981800F'!$A$9:$M$306,8,FALSE)</f>
        <v>1.106364406360967</v>
      </c>
    </row>
    <row r="194" spans="1:8">
      <c r="A194" s="360" t="s">
        <v>549</v>
      </c>
      <c r="B194" s="359" t="s">
        <v>255</v>
      </c>
      <c r="C194" s="215" t="str">
        <f>VLOOKUP(A194,'[1]981800F'!$A$9:$K$304,3,FALSE)</f>
        <v>BL</v>
      </c>
      <c r="D194" s="219">
        <f>VLOOKUP(A194,'[1]981800F'!$A$9:$M$306,4,FALSE)</f>
        <v>472732.96</v>
      </c>
      <c r="E194" s="219">
        <f>VLOOKUP(A194,'[1]981800F'!$A$9:$M$306,5,FALSE)</f>
        <v>236424.90999999997</v>
      </c>
      <c r="F194" s="219">
        <f>VLOOKUP(A194,'[1]981800F'!$A$9:$M$306,6,FALSE)</f>
        <v>288462.25</v>
      </c>
      <c r="G194" s="219">
        <f>VLOOKUP(A194,'[1]981800F'!$A$9:$M$306,7,FALSE)</f>
        <v>524887.15999999992</v>
      </c>
      <c r="H194" s="132">
        <f>VLOOKUP(A194,'[1]981800F'!$A$9:$M$306,8,FALSE)</f>
        <v>1.1103248650147006</v>
      </c>
    </row>
    <row r="195" spans="1:8">
      <c r="A195" s="360" t="s">
        <v>550</v>
      </c>
      <c r="B195" s="359" t="s">
        <v>256</v>
      </c>
      <c r="C195" s="215" t="str">
        <f>VLOOKUP(A195,'[1]981800F'!$A$9:$K$304,3,FALSE)</f>
        <v>BLS</v>
      </c>
      <c r="D195" s="219">
        <f>VLOOKUP(A195,'[1]981800F'!$A$9:$M$306,4,FALSE)</f>
        <v>171731.94000000003</v>
      </c>
      <c r="E195" s="219">
        <f>VLOOKUP(A195,'[1]981800F'!$A$9:$M$306,5,FALSE)</f>
        <v>94483.64</v>
      </c>
      <c r="F195" s="219">
        <f>VLOOKUP(A195,'[1]981800F'!$A$9:$M$306,6,FALSE)</f>
        <v>96390.81</v>
      </c>
      <c r="G195" s="219">
        <f>VLOOKUP(A195,'[1]981800F'!$A$9:$M$306,7,FALSE)</f>
        <v>190874.45</v>
      </c>
      <c r="H195" s="132">
        <f>VLOOKUP(A195,'[1]981800F'!$A$9:$M$306,8,FALSE)</f>
        <v>1.1114673834116122</v>
      </c>
    </row>
    <row r="196" spans="1:8">
      <c r="A196" s="360" t="s">
        <v>378</v>
      </c>
      <c r="B196" s="359" t="s">
        <v>138</v>
      </c>
      <c r="C196" s="215" t="str">
        <f>VLOOKUP(A196,'[1]981800F'!$A$9:$K$304,3,FALSE)</f>
        <v>BLS</v>
      </c>
      <c r="D196" s="219">
        <f>VLOOKUP(A196,'[1]981800F'!$A$9:$M$306,4,FALSE)</f>
        <v>124738.75</v>
      </c>
      <c r="E196" s="219">
        <f>VLOOKUP(A196,'[1]981800F'!$A$9:$M$306,5,FALSE)</f>
        <v>75311.91</v>
      </c>
      <c r="F196" s="219">
        <f>VLOOKUP(A196,'[1]981800F'!$A$9:$M$306,6,FALSE)</f>
        <v>63425.130000000005</v>
      </c>
      <c r="G196" s="219">
        <f>VLOOKUP(A196,'[1]981800F'!$A$9:$M$306,7,FALSE)</f>
        <v>138737.04</v>
      </c>
      <c r="H196" s="132">
        <f>VLOOKUP(A196,'[1]981800F'!$A$9:$M$306,8,FALSE)</f>
        <v>1.1122208616007456</v>
      </c>
    </row>
    <row r="197" spans="1:8">
      <c r="A197" s="360" t="s">
        <v>420</v>
      </c>
      <c r="B197" s="359" t="s">
        <v>180</v>
      </c>
      <c r="C197" s="215" t="str">
        <f>VLOOKUP(A197,'[1]981800F'!$A$9:$K$304,3,FALSE)</f>
        <v>BL</v>
      </c>
      <c r="D197" s="219">
        <f>VLOOKUP(A197,'[1]981800F'!$A$9:$M$306,4,FALSE)</f>
        <v>56283.969999999994</v>
      </c>
      <c r="E197" s="219">
        <f>VLOOKUP(A197,'[1]981800F'!$A$9:$M$306,5,FALSE)</f>
        <v>24746.53</v>
      </c>
      <c r="F197" s="219">
        <f>VLOOKUP(A197,'[1]981800F'!$A$9:$M$306,6,FALSE)</f>
        <v>37975.56</v>
      </c>
      <c r="G197" s="219">
        <f>VLOOKUP(A197,'[1]981800F'!$A$9:$M$306,7,FALSE)</f>
        <v>62722.09</v>
      </c>
      <c r="H197" s="132">
        <f>VLOOKUP(A197,'[1]981800F'!$A$9:$M$306,8,FALSE)</f>
        <v>1.114386387456322</v>
      </c>
    </row>
    <row r="198" spans="1:8">
      <c r="A198" s="360" t="s">
        <v>468</v>
      </c>
      <c r="B198" s="359" t="s">
        <v>226</v>
      </c>
      <c r="C198" s="215" t="str">
        <f>VLOOKUP(A198,'[1]981800F'!$A$9:$K$304,3,FALSE)</f>
        <v>BL</v>
      </c>
      <c r="D198" s="219">
        <f>VLOOKUP(A198,'[1]981800F'!$A$9:$M$306,4,FALSE)</f>
        <v>265633.26</v>
      </c>
      <c r="E198" s="219">
        <f>VLOOKUP(A198,'[1]981800F'!$A$9:$M$306,5,FALSE)</f>
        <v>140158.09</v>
      </c>
      <c r="F198" s="219">
        <f>VLOOKUP(A198,'[1]981800F'!$A$9:$M$306,6,FALSE)</f>
        <v>155939.41</v>
      </c>
      <c r="G198" s="219">
        <f>VLOOKUP(A198,'[1]981800F'!$A$9:$M$306,7,FALSE)</f>
        <v>296097.5</v>
      </c>
      <c r="H198" s="132">
        <f>VLOOKUP(A198,'[1]981800F'!$A$9:$M$306,8,FALSE)</f>
        <v>1.1146853372201959</v>
      </c>
    </row>
    <row r="199" spans="1:8">
      <c r="A199" s="360" t="s">
        <v>470</v>
      </c>
      <c r="B199" s="159" t="s">
        <v>634</v>
      </c>
      <c r="C199" s="215" t="str">
        <f>VLOOKUP(A199,'[1]981800F'!$A$9:$K$304,3,FALSE)</f>
        <v>BL</v>
      </c>
      <c r="D199" s="219">
        <f>VLOOKUP(A199,'[1]981800F'!$A$9:$M$306,4,FALSE)</f>
        <v>133143.92000000001</v>
      </c>
      <c r="E199" s="219">
        <f>VLOOKUP(A199,'[1]981800F'!$A$9:$M$306,5,FALSE)</f>
        <v>68472.650000000009</v>
      </c>
      <c r="F199" s="219">
        <f>VLOOKUP(A199,'[1]981800F'!$A$9:$M$306,6,FALSE)</f>
        <v>79991.83</v>
      </c>
      <c r="G199" s="219">
        <f>VLOOKUP(A199,'[1]981800F'!$A$9:$M$306,7,FALSE)</f>
        <v>148464.48000000001</v>
      </c>
      <c r="H199" s="132">
        <f>VLOOKUP(A199,'[1]981800F'!$A$9:$M$306,8,FALSE)</f>
        <v>1.1150676651250766</v>
      </c>
    </row>
    <row r="200" spans="1:8" s="16" customFormat="1">
      <c r="A200" s="360" t="s">
        <v>303</v>
      </c>
      <c r="B200" s="359" t="s">
        <v>78</v>
      </c>
      <c r="C200" s="215" t="str">
        <f>VLOOKUP(A200,'[1]981800F'!$A$9:$K$304,3,FALSE)</f>
        <v>BL</v>
      </c>
      <c r="D200" s="219">
        <f>VLOOKUP(A200,'[1]981800F'!$A$9:$M$306,4,FALSE)</f>
        <v>173549.09999999998</v>
      </c>
      <c r="E200" s="219">
        <f>VLOOKUP(A200,'[1]981800F'!$A$9:$M$306,5,FALSE)</f>
        <v>81016.490000000005</v>
      </c>
      <c r="F200" s="219">
        <f>VLOOKUP(A200,'[1]981800F'!$A$9:$M$306,6,FALSE)</f>
        <v>113506.20999999999</v>
      </c>
      <c r="G200" s="219">
        <f>VLOOKUP(A200,'[1]981800F'!$A$9:$M$306,7,FALSE)</f>
        <v>194522.7</v>
      </c>
      <c r="H200" s="132">
        <f>VLOOKUP(A200,'[1]981800F'!$A$9:$M$306,8,FALSE)</f>
        <v>1.1208511020800456</v>
      </c>
    </row>
    <row r="201" spans="1:8">
      <c r="A201" s="360" t="s">
        <v>311</v>
      </c>
      <c r="B201" s="359" t="s">
        <v>87</v>
      </c>
      <c r="C201" s="215" t="str">
        <f>VLOOKUP(A201,'[1]981800F'!$A$9:$K$304,3,FALSE)</f>
        <v>BLS</v>
      </c>
      <c r="D201" s="219">
        <f>VLOOKUP(A201,'[1]981800F'!$A$9:$M$306,4,FALSE)</f>
        <v>668834.41</v>
      </c>
      <c r="E201" s="219">
        <f>VLOOKUP(A201,'[1]981800F'!$A$9:$M$306,5,FALSE)</f>
        <v>369619.28278540226</v>
      </c>
      <c r="F201" s="219">
        <f>VLOOKUP(A201,'[1]981800F'!$A$9:$M$306,6,FALSE)</f>
        <v>393748.7495712458</v>
      </c>
      <c r="G201" s="219">
        <f>VLOOKUP(A201,'[1]981800F'!$A$9:$M$306,7,FALSE)</f>
        <v>763368.03235664801</v>
      </c>
      <c r="H201" s="132">
        <f>VLOOKUP(A201,'[1]981800F'!$A$9:$M$306,8,FALSE)</f>
        <v>1.1413408475150792</v>
      </c>
    </row>
    <row r="202" spans="1:8">
      <c r="A202" s="360" t="s">
        <v>357</v>
      </c>
      <c r="B202" s="359" t="s">
        <v>118</v>
      </c>
      <c r="C202" s="215" t="str">
        <f>VLOOKUP(A202,'[1]981800F'!$A$9:$K$304,3,FALSE)</f>
        <v>BL</v>
      </c>
      <c r="D202" s="219">
        <f>VLOOKUP(A202,'[1]981800F'!$A$9:$M$306,4,FALSE)</f>
        <v>115409.29000000001</v>
      </c>
      <c r="E202" s="219">
        <f>VLOOKUP(A202,'[1]981800F'!$A$9:$M$306,5,FALSE)</f>
        <v>54139.7</v>
      </c>
      <c r="F202" s="219">
        <f>VLOOKUP(A202,'[1]981800F'!$A$9:$M$306,6,FALSE)</f>
        <v>77706.19</v>
      </c>
      <c r="G202" s="219">
        <f>VLOOKUP(A202,'[1]981800F'!$A$9:$M$306,7,FALSE)</f>
        <v>131845.89000000001</v>
      </c>
      <c r="H202" s="132">
        <f>VLOOKUP(A202,'[1]981800F'!$A$9:$M$306,8,FALSE)</f>
        <v>1.1424200772745419</v>
      </c>
    </row>
    <row r="203" spans="1:8">
      <c r="A203" s="360" t="s">
        <v>423</v>
      </c>
      <c r="B203" s="359" t="s">
        <v>183</v>
      </c>
      <c r="C203" s="215" t="str">
        <f>VLOOKUP(A203,'[1]981800F'!$A$9:$K$304,3,FALSE)</f>
        <v>BL</v>
      </c>
      <c r="D203" s="219">
        <f>VLOOKUP(A203,'[1]981800F'!$A$9:$M$306,4,FALSE)</f>
        <v>212541.87</v>
      </c>
      <c r="E203" s="219">
        <f>VLOOKUP(A203,'[1]981800F'!$A$9:$M$306,5,FALSE)</f>
        <v>124343.53</v>
      </c>
      <c r="F203" s="219">
        <f>VLOOKUP(A203,'[1]981800F'!$A$9:$M$306,6,FALSE)</f>
        <v>118934.94</v>
      </c>
      <c r="G203" s="219">
        <f>VLOOKUP(A203,'[1]981800F'!$A$9:$M$306,7,FALSE)</f>
        <v>243278.47</v>
      </c>
      <c r="H203" s="132">
        <f>VLOOKUP(A203,'[1]981800F'!$A$9:$M$306,8,FALSE)</f>
        <v>1.1446143294024844</v>
      </c>
    </row>
    <row r="204" spans="1:8">
      <c r="A204" s="360" t="s">
        <v>309</v>
      </c>
      <c r="B204" s="359" t="s">
        <v>85</v>
      </c>
      <c r="C204" s="215" t="str">
        <f>VLOOKUP(A204,'[1]981800F'!$A$9:$K$304,3,FALSE)</f>
        <v>BLS</v>
      </c>
      <c r="D204" s="219">
        <f>VLOOKUP(A204,'[1]981800F'!$A$9:$M$306,4,FALSE)</f>
        <v>441578.99</v>
      </c>
      <c r="E204" s="219">
        <f>VLOOKUP(A204,'[1]981800F'!$A$9:$M$306,5,FALSE)</f>
        <v>250649.48656112349</v>
      </c>
      <c r="F204" s="219">
        <f>VLOOKUP(A204,'[1]981800F'!$A$9:$M$306,6,FALSE)</f>
        <v>256876.42215916549</v>
      </c>
      <c r="G204" s="219">
        <f>VLOOKUP(A204,'[1]981800F'!$A$9:$M$306,7,FALSE)</f>
        <v>507525.90872028901</v>
      </c>
      <c r="H204" s="132">
        <f>VLOOKUP(A204,'[1]981800F'!$A$9:$M$306,8,FALSE)</f>
        <v>1.149343424876915</v>
      </c>
    </row>
    <row r="205" spans="1:8">
      <c r="A205" s="360" t="s">
        <v>442</v>
      </c>
      <c r="B205" s="359" t="s">
        <v>200</v>
      </c>
      <c r="C205" s="215" t="str">
        <f>VLOOKUP(A205,'[1]981800F'!$A$9:$K$304,3,FALSE)</f>
        <v>BLSC</v>
      </c>
      <c r="D205" s="219">
        <f>VLOOKUP(A205,'[1]981800F'!$A$9:$M$306,4,FALSE)</f>
        <v>183333.43</v>
      </c>
      <c r="E205" s="219">
        <f>VLOOKUP(A205,'[1]981800F'!$A$9:$M$306,5,FALSE)</f>
        <v>109367.25685470505</v>
      </c>
      <c r="F205" s="219">
        <f>VLOOKUP(A205,'[1]981800F'!$A$9:$M$306,6,FALSE)</f>
        <v>102038.10541097661</v>
      </c>
      <c r="G205" s="219">
        <f>VLOOKUP(A205,'[1]981800F'!$A$9:$M$306,7,FALSE)</f>
        <v>211405.36226568167</v>
      </c>
      <c r="H205" s="132">
        <f>VLOOKUP(A205,'[1]981800F'!$A$9:$M$306,8,FALSE)</f>
        <v>1.1531195498043192</v>
      </c>
    </row>
    <row r="206" spans="1:8">
      <c r="A206" s="360" t="s">
        <v>398</v>
      </c>
      <c r="B206" s="359" t="s">
        <v>158</v>
      </c>
      <c r="C206" s="215" t="str">
        <f>VLOOKUP(A206,'[1]981800F'!$A$9:$K$304,3,FALSE)</f>
        <v>BL</v>
      </c>
      <c r="D206" s="219">
        <f>VLOOKUP(A206,'[1]981800F'!$A$9:$M$306,4,FALSE)</f>
        <v>1357475.23</v>
      </c>
      <c r="E206" s="219">
        <f>VLOOKUP(A206,'[1]981800F'!$A$9:$M$306,5,FALSE)</f>
        <v>742755.48630166252</v>
      </c>
      <c r="F206" s="219">
        <f>VLOOKUP(A206,'[1]981800F'!$A$9:$M$306,6,FALSE)</f>
        <v>824062.2304922617</v>
      </c>
      <c r="G206" s="219">
        <f>VLOOKUP(A206,'[1]981800F'!$A$9:$M$306,7,FALSE)</f>
        <v>1566817.7167939241</v>
      </c>
      <c r="H206" s="132">
        <f>VLOOKUP(A206,'[1]981800F'!$A$9:$M$306,8,FALSE)</f>
        <v>1.1542145905630441</v>
      </c>
    </row>
    <row r="207" spans="1:8">
      <c r="A207" s="360" t="s">
        <v>569</v>
      </c>
      <c r="B207" s="359" t="s">
        <v>341</v>
      </c>
      <c r="C207" s="215" t="str">
        <f>VLOOKUP(A207,'[1]981800F'!$A$9:$K$304,3,FALSE)</f>
        <v>BL</v>
      </c>
      <c r="D207" s="219">
        <f>VLOOKUP(A207,'[1]981800F'!$A$9:$M$306,4,FALSE)</f>
        <v>53444.46</v>
      </c>
      <c r="E207" s="219">
        <f>VLOOKUP(A207,'[1]981800F'!$A$9:$M$306,5,FALSE)</f>
        <v>21759.01</v>
      </c>
      <c r="F207" s="219">
        <f>VLOOKUP(A207,'[1]981800F'!$A$9:$M$306,6,FALSE)</f>
        <v>40575</v>
      </c>
      <c r="G207" s="219">
        <f>VLOOKUP(A207,'[1]981800F'!$A$9:$M$306,7,FALSE)</f>
        <v>62334.009999999995</v>
      </c>
      <c r="H207" s="132">
        <f>VLOOKUP(A207,'[1]981800F'!$A$9:$M$306,8,FALSE)</f>
        <v>1.1663324879697539</v>
      </c>
    </row>
    <row r="208" spans="1:8">
      <c r="A208" s="360" t="s">
        <v>474</v>
      </c>
      <c r="B208" s="359" t="s">
        <v>231</v>
      </c>
      <c r="C208" s="215" t="str">
        <f>VLOOKUP(A208,'[1]981800F'!$A$9:$K$304,3,FALSE)</f>
        <v>BL</v>
      </c>
      <c r="D208" s="219">
        <f>VLOOKUP(A208,'[1]981800F'!$A$9:$M$306,4,FALSE)</f>
        <v>146231.51</v>
      </c>
      <c r="E208" s="219">
        <f>VLOOKUP(A208,'[1]981800F'!$A$9:$M$306,5,FALSE)</f>
        <v>69747.97656571494</v>
      </c>
      <c r="F208" s="219">
        <f>VLOOKUP(A208,'[1]981800F'!$A$9:$M$306,6,FALSE)</f>
        <v>101921.6162868954</v>
      </c>
      <c r="G208" s="219">
        <f>VLOOKUP(A208,'[1]981800F'!$A$9:$M$306,7,FALSE)</f>
        <v>171669.59285261034</v>
      </c>
      <c r="H208" s="132">
        <f>VLOOKUP(A208,'[1]981800F'!$A$9:$M$306,8,FALSE)</f>
        <v>1.1739576022473563</v>
      </c>
    </row>
    <row r="209" spans="1:8">
      <c r="A209" s="360" t="s">
        <v>431</v>
      </c>
      <c r="B209" s="359" t="s">
        <v>189</v>
      </c>
      <c r="C209" s="215" t="str">
        <f>VLOOKUP(A209,'[1]981800F'!$A$9:$K$304,3,FALSE)</f>
        <v>BL</v>
      </c>
      <c r="D209" s="219">
        <f>VLOOKUP(A209,'[1]981800F'!$A$9:$M$306,4,FALSE)</f>
        <v>122746.43</v>
      </c>
      <c r="E209" s="219">
        <f>VLOOKUP(A209,'[1]981800F'!$A$9:$M$306,5,FALSE)</f>
        <v>77433.509999999995</v>
      </c>
      <c r="F209" s="219">
        <f>VLOOKUP(A209,'[1]981800F'!$A$9:$M$306,6,FALSE)</f>
        <v>66988.5</v>
      </c>
      <c r="G209" s="219">
        <f>VLOOKUP(A209,'[1]981800F'!$A$9:$M$306,7,FALSE)</f>
        <v>144422.01</v>
      </c>
      <c r="H209" s="132">
        <f>VLOOKUP(A209,'[1]981800F'!$A$9:$M$306,8,FALSE)</f>
        <v>1.1765882722617678</v>
      </c>
    </row>
    <row r="210" spans="1:8">
      <c r="A210" s="360" t="s">
        <v>491</v>
      </c>
      <c r="B210" s="359" t="s">
        <v>28</v>
      </c>
      <c r="C210" s="215" t="str">
        <f>VLOOKUP(A210,'[1]981800F'!$A$9:$K$304,3,FALSE)</f>
        <v>BL</v>
      </c>
      <c r="D210" s="219">
        <f>VLOOKUP(A210,'[1]981800F'!$A$9:$M$306,4,FALSE)</f>
        <v>182203.32</v>
      </c>
      <c r="E210" s="219">
        <f>VLOOKUP(A210,'[1]981800F'!$A$9:$M$306,5,FALSE)</f>
        <v>84676.76</v>
      </c>
      <c r="F210" s="219">
        <f>VLOOKUP(A210,'[1]981800F'!$A$9:$M$306,6,FALSE)</f>
        <v>129881.93</v>
      </c>
      <c r="G210" s="219">
        <f>VLOOKUP(A210,'[1]981800F'!$A$9:$M$306,7,FALSE)</f>
        <v>214558.69</v>
      </c>
      <c r="H210" s="132">
        <f>VLOOKUP(A210,'[1]981800F'!$A$9:$M$306,8,FALSE)</f>
        <v>1.1775783778253877</v>
      </c>
    </row>
    <row r="211" spans="1:8">
      <c r="A211" s="360" t="s">
        <v>499</v>
      </c>
      <c r="B211" s="359" t="s">
        <v>36</v>
      </c>
      <c r="C211" s="215" t="str">
        <f>VLOOKUP(A211,'[1]981800F'!$A$9:$K$304,3,FALSE)</f>
        <v>BL</v>
      </c>
      <c r="D211" s="219">
        <f>VLOOKUP(A211,'[1]981800F'!$A$9:$M$306,4,FALSE)</f>
        <v>104425.45</v>
      </c>
      <c r="E211" s="219">
        <f>VLOOKUP(A211,'[1]981800F'!$A$9:$M$306,5,FALSE)</f>
        <v>46600.62</v>
      </c>
      <c r="F211" s="219">
        <f>VLOOKUP(A211,'[1]981800F'!$A$9:$M$306,6,FALSE)</f>
        <v>77011.010000000009</v>
      </c>
      <c r="G211" s="219">
        <f>VLOOKUP(A211,'[1]981800F'!$A$9:$M$306,7,FALSE)</f>
        <v>123611.63</v>
      </c>
      <c r="H211" s="132">
        <f>VLOOKUP(A211,'[1]981800F'!$A$9:$M$306,8,FALSE)</f>
        <v>1.1837308816959851</v>
      </c>
    </row>
    <row r="212" spans="1:8">
      <c r="A212" s="360" t="s">
        <v>515</v>
      </c>
      <c r="B212" s="359" t="s">
        <v>44</v>
      </c>
      <c r="C212" s="215" t="str">
        <f>VLOOKUP(A212,'[1]981800F'!$A$9:$K$304,3,FALSE)</f>
        <v>BL</v>
      </c>
      <c r="D212" s="219">
        <f>VLOOKUP(A212,'[1]981800F'!$A$9:$M$306,4,FALSE)</f>
        <v>136154.35999999999</v>
      </c>
      <c r="E212" s="219">
        <f>VLOOKUP(A212,'[1]981800F'!$A$9:$M$306,5,FALSE)</f>
        <v>59030.99</v>
      </c>
      <c r="F212" s="219">
        <f>VLOOKUP(A212,'[1]981800F'!$A$9:$M$306,6,FALSE)</f>
        <v>102498.46</v>
      </c>
      <c r="G212" s="219">
        <f>VLOOKUP(A212,'[1]981800F'!$A$9:$M$306,7,FALSE)</f>
        <v>161529.45000000001</v>
      </c>
      <c r="H212" s="132">
        <f>VLOOKUP(A212,'[1]981800F'!$A$9:$M$306,8,FALSE)</f>
        <v>1.1863700141515852</v>
      </c>
    </row>
    <row r="213" spans="1:8">
      <c r="A213" s="360" t="s">
        <v>519</v>
      </c>
      <c r="B213" s="359" t="s">
        <v>48</v>
      </c>
      <c r="C213" s="215" t="str">
        <f>VLOOKUP(A213,'[1]981800F'!$A$9:$K$304,3,FALSE)</f>
        <v>L</v>
      </c>
      <c r="D213" s="219">
        <f>VLOOKUP(A213,'[1]981800F'!$A$9:$M$306,4,FALSE)</f>
        <v>435851.70999999996</v>
      </c>
      <c r="E213" s="219">
        <f>VLOOKUP(A213,'[1]981800F'!$A$9:$M$306,5,FALSE)</f>
        <v>221198.07999999999</v>
      </c>
      <c r="F213" s="219">
        <f>VLOOKUP(A213,'[1]981800F'!$A$9:$M$306,6,FALSE)</f>
        <v>296977.90000000002</v>
      </c>
      <c r="G213" s="219">
        <f>VLOOKUP(A213,'[1]981800F'!$A$9:$M$306,7,FALSE)</f>
        <v>518175.98</v>
      </c>
      <c r="H213" s="132">
        <f>VLOOKUP(A213,'[1]981800F'!$A$9:$M$306,8,FALSE)</f>
        <v>1.188881374355512</v>
      </c>
    </row>
    <row r="214" spans="1:8">
      <c r="A214" s="360" t="s">
        <v>493</v>
      </c>
      <c r="B214" s="359" t="s">
        <v>30</v>
      </c>
      <c r="C214" s="215" t="str">
        <f>VLOOKUP(A214,'[1]981800F'!$A$9:$K$304,3,FALSE)</f>
        <v>BL</v>
      </c>
      <c r="D214" s="219">
        <f>VLOOKUP(A214,'[1]981800F'!$A$9:$M$306,4,FALSE)</f>
        <v>289271.67999999999</v>
      </c>
      <c r="E214" s="219">
        <f>VLOOKUP(A214,'[1]981800F'!$A$9:$M$306,5,FALSE)</f>
        <v>166938.75</v>
      </c>
      <c r="F214" s="219">
        <f>VLOOKUP(A214,'[1]981800F'!$A$9:$M$306,6,FALSE)</f>
        <v>177890.96</v>
      </c>
      <c r="G214" s="219">
        <f>VLOOKUP(A214,'[1]981800F'!$A$9:$M$306,7,FALSE)</f>
        <v>344829.70999999996</v>
      </c>
      <c r="H214" s="132">
        <f>VLOOKUP(A214,'[1]981800F'!$A$9:$M$306,8,FALSE)</f>
        <v>1.1920617669866611</v>
      </c>
    </row>
    <row r="215" spans="1:8">
      <c r="A215" s="360" t="s">
        <v>534</v>
      </c>
      <c r="B215" s="359" t="s">
        <v>61</v>
      </c>
      <c r="C215" s="215" t="str">
        <f>VLOOKUP(A215,'[1]981800F'!$A$9:$K$304,3,FALSE)</f>
        <v>BL</v>
      </c>
      <c r="D215" s="219">
        <f>VLOOKUP(A215,'[1]981800F'!$A$9:$M$306,4,FALSE)</f>
        <v>582663.61</v>
      </c>
      <c r="E215" s="219">
        <f>VLOOKUP(A215,'[1]981800F'!$A$9:$M$306,5,FALSE)</f>
        <v>294629.15999999997</v>
      </c>
      <c r="F215" s="219">
        <f>VLOOKUP(A215,'[1]981800F'!$A$9:$M$306,6,FALSE)</f>
        <v>400472.58999999997</v>
      </c>
      <c r="G215" s="219">
        <f>VLOOKUP(A215,'[1]981800F'!$A$9:$M$306,7,FALSE)</f>
        <v>695101.75</v>
      </c>
      <c r="H215" s="132">
        <f>VLOOKUP(A215,'[1]981800F'!$A$9:$M$306,8,FALSE)</f>
        <v>1.1929726484892373</v>
      </c>
    </row>
    <row r="216" spans="1:8">
      <c r="A216" s="360" t="s">
        <v>437</v>
      </c>
      <c r="B216" s="359" t="s">
        <v>195</v>
      </c>
      <c r="C216" s="215" t="str">
        <f>VLOOKUP(A216,'[1]981800F'!$A$9:$K$304,3,FALSE)</f>
        <v>BL</v>
      </c>
      <c r="D216" s="219">
        <f>VLOOKUP(A216,'[1]981800F'!$A$9:$M$306,4,FALSE)</f>
        <v>54351.53</v>
      </c>
      <c r="E216" s="219">
        <f>VLOOKUP(A216,'[1]981800F'!$A$9:$M$306,5,FALSE)</f>
        <v>23454.91</v>
      </c>
      <c r="F216" s="219">
        <f>VLOOKUP(A216,'[1]981800F'!$A$9:$M$306,6,FALSE)</f>
        <v>41561.160000000003</v>
      </c>
      <c r="G216" s="219">
        <f>VLOOKUP(A216,'[1]981800F'!$A$9:$M$306,7,FALSE)</f>
        <v>65016.070000000007</v>
      </c>
      <c r="H216" s="132">
        <f>VLOOKUP(A216,'[1]981800F'!$A$9:$M$306,8,FALSE)</f>
        <v>1.1962141636123216</v>
      </c>
    </row>
    <row r="217" spans="1:8">
      <c r="A217" s="360" t="s">
        <v>393</v>
      </c>
      <c r="B217" s="359" t="s">
        <v>153</v>
      </c>
      <c r="C217" s="215" t="str">
        <f>VLOOKUP(A217,'[1]981800F'!$A$9:$K$304,3,FALSE)</f>
        <v>BL</v>
      </c>
      <c r="D217" s="219">
        <f>VLOOKUP(A217,'[1]981800F'!$A$9:$M$306,4,FALSE)</f>
        <v>93965.14</v>
      </c>
      <c r="E217" s="219">
        <f>VLOOKUP(A217,'[1]981800F'!$A$9:$M$306,5,FALSE)</f>
        <v>45442.52</v>
      </c>
      <c r="F217" s="219">
        <f>VLOOKUP(A217,'[1]981800F'!$A$9:$M$306,6,FALSE)</f>
        <v>67598.539999999994</v>
      </c>
      <c r="G217" s="219">
        <f>VLOOKUP(A217,'[1]981800F'!$A$9:$M$306,7,FALSE)</f>
        <v>113041.06</v>
      </c>
      <c r="H217" s="132">
        <f>VLOOKUP(A217,'[1]981800F'!$A$9:$M$306,8,FALSE)</f>
        <v>1.2030106058480836</v>
      </c>
    </row>
    <row r="218" spans="1:8">
      <c r="A218" s="360" t="s">
        <v>473</v>
      </c>
      <c r="B218" s="359" t="s">
        <v>230</v>
      </c>
      <c r="C218" s="215" t="str">
        <f>VLOOKUP(A218,'[1]981800F'!$A$9:$K$304,3,FALSE)</f>
        <v>BLS</v>
      </c>
      <c r="D218" s="219">
        <f>VLOOKUP(A218,'[1]981800F'!$A$9:$M$306,4,FALSE)</f>
        <v>538034.39999999991</v>
      </c>
      <c r="E218" s="219">
        <f>VLOOKUP(A218,'[1]981800F'!$A$9:$M$306,5,FALSE)</f>
        <v>319721.55</v>
      </c>
      <c r="F218" s="219">
        <f>VLOOKUP(A218,'[1]981800F'!$A$9:$M$306,6,FALSE)</f>
        <v>330480.40000000002</v>
      </c>
      <c r="G218" s="219">
        <f>VLOOKUP(A218,'[1]981800F'!$A$9:$M$306,7,FALSE)</f>
        <v>650201.94999999995</v>
      </c>
      <c r="H218" s="132">
        <f>VLOOKUP(A218,'[1]981800F'!$A$9:$M$306,8,FALSE)</f>
        <v>1.208476539790021</v>
      </c>
    </row>
    <row r="219" spans="1:8">
      <c r="A219" s="360" t="s">
        <v>319</v>
      </c>
      <c r="B219" s="359" t="s">
        <v>95</v>
      </c>
      <c r="C219" s="215" t="str">
        <f>VLOOKUP(A219,'[1]981800F'!$A$9:$K$304,3,FALSE)</f>
        <v>BL</v>
      </c>
      <c r="D219" s="219">
        <f>VLOOKUP(A219,'[1]981800F'!$A$9:$M$306,4,FALSE)</f>
        <v>501345.32</v>
      </c>
      <c r="E219" s="219">
        <f>VLOOKUP(A219,'[1]981800F'!$A$9:$M$306,5,FALSE)</f>
        <v>238919.61860182116</v>
      </c>
      <c r="F219" s="219">
        <f>VLOOKUP(A219,'[1]981800F'!$A$9:$M$306,6,FALSE)</f>
        <v>368100.20325060998</v>
      </c>
      <c r="G219" s="219">
        <f>VLOOKUP(A219,'[1]981800F'!$A$9:$M$306,7,FALSE)</f>
        <v>607019.82185243117</v>
      </c>
      <c r="H219" s="132">
        <f>VLOOKUP(A219,'[1]981800F'!$A$9:$M$306,8,FALSE)</f>
        <v>1.2107818655860418</v>
      </c>
    </row>
    <row r="220" spans="1:8">
      <c r="A220" s="360" t="s">
        <v>380</v>
      </c>
      <c r="B220" s="359" t="s">
        <v>140</v>
      </c>
      <c r="C220" s="215" t="str">
        <f>VLOOKUP(A220,'[1]981800F'!$A$9:$K$304,3,FALSE)</f>
        <v>BLS</v>
      </c>
      <c r="D220" s="219">
        <f>VLOOKUP(A220,'[1]981800F'!$A$9:$M$306,4,FALSE)</f>
        <v>586469.85000000009</v>
      </c>
      <c r="E220" s="219">
        <f>VLOOKUP(A220,'[1]981800F'!$A$9:$M$306,5,FALSE)</f>
        <v>327721.17</v>
      </c>
      <c r="F220" s="219">
        <f>VLOOKUP(A220,'[1]981800F'!$A$9:$M$306,6,FALSE)</f>
        <v>383191.2</v>
      </c>
      <c r="G220" s="219">
        <f>VLOOKUP(A220,'[1]981800F'!$A$9:$M$306,7,FALSE)</f>
        <v>710912.37</v>
      </c>
      <c r="H220" s="132">
        <f>VLOOKUP(A220,'[1]981800F'!$A$9:$M$306,8,FALSE)</f>
        <v>1.2121891176502932</v>
      </c>
    </row>
    <row r="221" spans="1:8">
      <c r="A221" s="360" t="s">
        <v>448</v>
      </c>
      <c r="B221" s="359" t="s">
        <v>206</v>
      </c>
      <c r="C221" s="215" t="str">
        <f>VLOOKUP(A221,'[1]981800F'!$A$9:$K$304,3,FALSE)</f>
        <v>BL</v>
      </c>
      <c r="D221" s="219">
        <f>VLOOKUP(A221,'[1]981800F'!$A$9:$M$306,4,FALSE)</f>
        <v>92182.140000000014</v>
      </c>
      <c r="E221" s="219">
        <f>VLOOKUP(A221,'[1]981800F'!$A$9:$M$306,5,FALSE)</f>
        <v>45926.92</v>
      </c>
      <c r="F221" s="219">
        <f>VLOOKUP(A221,'[1]981800F'!$A$9:$M$306,6,FALSE)</f>
        <v>66722.489999999991</v>
      </c>
      <c r="G221" s="219">
        <f>VLOOKUP(A221,'[1]981800F'!$A$9:$M$306,7,FALSE)</f>
        <v>112649.40999999999</v>
      </c>
      <c r="H221" s="132">
        <f>VLOOKUP(A221,'[1]981800F'!$A$9:$M$306,8,FALSE)</f>
        <v>1.2220307534626553</v>
      </c>
    </row>
    <row r="222" spans="1:8">
      <c r="A222" s="360" t="s">
        <v>387</v>
      </c>
      <c r="B222" s="359" t="s">
        <v>147</v>
      </c>
      <c r="C222" s="215" t="str">
        <f>VLOOKUP(A222,'[1]981800F'!$A$9:$K$304,3,FALSE)</f>
        <v>BL</v>
      </c>
      <c r="D222" s="219">
        <f>VLOOKUP(A222,'[1]981800F'!$A$9:$M$306,4,FALSE)</f>
        <v>128833.22</v>
      </c>
      <c r="E222" s="219">
        <f>VLOOKUP(A222,'[1]981800F'!$A$9:$M$306,5,FALSE)</f>
        <v>74733.929999999993</v>
      </c>
      <c r="F222" s="219">
        <f>VLOOKUP(A222,'[1]981800F'!$A$9:$M$306,6,FALSE)</f>
        <v>83016.639999999999</v>
      </c>
      <c r="G222" s="219">
        <f>VLOOKUP(A222,'[1]981800F'!$A$9:$M$306,7,FALSE)</f>
        <v>157750.57</v>
      </c>
      <c r="H222" s="132">
        <f>VLOOKUP(A222,'[1]981800F'!$A$9:$M$306,8,FALSE)</f>
        <v>1.2244556955108319</v>
      </c>
    </row>
    <row r="223" spans="1:8">
      <c r="A223" s="360" t="s">
        <v>554</v>
      </c>
      <c r="B223" s="359" t="s">
        <v>260</v>
      </c>
      <c r="C223" s="215" t="str">
        <f>VLOOKUP(A223,'[1]981800F'!$A$9:$K$304,3,FALSE)</f>
        <v>BL</v>
      </c>
      <c r="D223" s="219">
        <f>VLOOKUP(A223,'[1]981800F'!$A$9:$M$306,4,FALSE)</f>
        <v>147085.91</v>
      </c>
      <c r="E223" s="219">
        <f>VLOOKUP(A223,'[1]981800F'!$A$9:$M$306,5,FALSE)</f>
        <v>87193.91</v>
      </c>
      <c r="F223" s="219">
        <f>VLOOKUP(A223,'[1]981800F'!$A$9:$M$306,6,FALSE)</f>
        <v>92969.15</v>
      </c>
      <c r="G223" s="219">
        <f>VLOOKUP(A223,'[1]981800F'!$A$9:$M$306,7,FALSE)</f>
        <v>180163.06</v>
      </c>
      <c r="H223" s="132">
        <f>VLOOKUP(A223,'[1]981800F'!$A$9:$M$306,8,FALSE)</f>
        <v>1.2248831992133034</v>
      </c>
    </row>
    <row r="224" spans="1:8">
      <c r="A224" s="360" t="s">
        <v>565</v>
      </c>
      <c r="B224" s="359" t="s">
        <v>270</v>
      </c>
      <c r="C224" s="215" t="str">
        <f>VLOOKUP(A224,'[1]981800F'!$A$9:$K$304,3,FALSE)</f>
        <v>BL</v>
      </c>
      <c r="D224" s="219">
        <f>VLOOKUP(A224,'[1]981800F'!$A$9:$M$306,4,FALSE)</f>
        <v>27026.93</v>
      </c>
      <c r="E224" s="219">
        <f>VLOOKUP(A224,'[1]981800F'!$A$9:$M$306,5,FALSE)</f>
        <v>12263.09</v>
      </c>
      <c r="F224" s="219">
        <f>VLOOKUP(A224,'[1]981800F'!$A$9:$M$306,6,FALSE)</f>
        <v>20955.16</v>
      </c>
      <c r="G224" s="219">
        <f>VLOOKUP(A224,'[1]981800F'!$A$9:$M$306,7,FALSE)</f>
        <v>33218.25</v>
      </c>
      <c r="H224" s="132">
        <f>VLOOKUP(A224,'[1]981800F'!$A$9:$M$306,8,FALSE)</f>
        <v>1.2290796623959881</v>
      </c>
    </row>
    <row r="225" spans="1:8">
      <c r="A225" s="360" t="s">
        <v>556</v>
      </c>
      <c r="B225" s="359" t="s">
        <v>261</v>
      </c>
      <c r="C225" s="215" t="str">
        <f>VLOOKUP(A225,'[1]981800F'!$A$9:$K$304,3,FALSE)</f>
        <v>BLS</v>
      </c>
      <c r="D225" s="219">
        <f>VLOOKUP(A225,'[1]981800F'!$A$9:$M$306,4,FALSE)</f>
        <v>139600.6</v>
      </c>
      <c r="E225" s="219">
        <f>VLOOKUP(A225,'[1]981800F'!$A$9:$M$306,5,FALSE)</f>
        <v>72150.333240406879</v>
      </c>
      <c r="F225" s="219">
        <f>VLOOKUP(A225,'[1]981800F'!$A$9:$M$306,6,FALSE)</f>
        <v>99646.82985845393</v>
      </c>
      <c r="G225" s="219">
        <f>VLOOKUP(A225,'[1]981800F'!$A$9:$M$306,7,FALSE)</f>
        <v>171797.16309886082</v>
      </c>
      <c r="H225" s="132">
        <f>VLOOKUP(A225,'[1]981800F'!$A$9:$M$306,8,FALSE)</f>
        <v>1.2306334148912026</v>
      </c>
    </row>
    <row r="226" spans="1:8">
      <c r="A226" s="360" t="s">
        <v>517</v>
      </c>
      <c r="B226" s="359" t="s">
        <v>46</v>
      </c>
      <c r="C226" s="215" t="str">
        <f>VLOOKUP(A226,'[1]981800F'!$A$9:$K$304,3,FALSE)</f>
        <v>BL</v>
      </c>
      <c r="D226" s="219">
        <f>VLOOKUP(A226,'[1]981800F'!$A$9:$M$306,4,FALSE)</f>
        <v>1192274.1100000001</v>
      </c>
      <c r="E226" s="219">
        <f>VLOOKUP(A226,'[1]981800F'!$A$9:$M$306,5,FALSE)</f>
        <v>542187.24846057431</v>
      </c>
      <c r="F226" s="219">
        <f>VLOOKUP(A226,'[1]981800F'!$A$9:$M$306,6,FALSE)</f>
        <v>926666.02039429732</v>
      </c>
      <c r="G226" s="219">
        <f>VLOOKUP(A226,'[1]981800F'!$A$9:$M$306,7,FALSE)</f>
        <v>1468853.2688548716</v>
      </c>
      <c r="H226" s="132">
        <f>VLOOKUP(A226,'[1]981800F'!$A$9:$M$306,8,FALSE)</f>
        <v>1.2319761508994533</v>
      </c>
    </row>
    <row r="227" spans="1:8">
      <c r="A227" s="360" t="s">
        <v>488</v>
      </c>
      <c r="B227" s="359" t="s">
        <v>245</v>
      </c>
      <c r="C227" s="215" t="str">
        <f>VLOOKUP(A227,'[1]981800F'!$A$9:$K$304,3,FALSE)</f>
        <v>BLC</v>
      </c>
      <c r="D227" s="219">
        <f>VLOOKUP(A227,'[1]981800F'!$A$9:$M$306,4,FALSE)</f>
        <v>621950.07999999996</v>
      </c>
      <c r="E227" s="219">
        <f>VLOOKUP(A227,'[1]981800F'!$A$9:$M$306,5,FALSE)</f>
        <v>289773.19</v>
      </c>
      <c r="F227" s="219">
        <f>VLOOKUP(A227,'[1]981800F'!$A$9:$M$306,6,FALSE)</f>
        <v>479021.82</v>
      </c>
      <c r="G227" s="219">
        <f>VLOOKUP(A227,'[1]981800F'!$A$9:$M$306,7,FALSE)</f>
        <v>768795.01</v>
      </c>
      <c r="H227" s="132">
        <f>VLOOKUP(A227,'[1]981800F'!$A$9:$M$306,8,FALSE)</f>
        <v>1.2361040455208239</v>
      </c>
    </row>
    <row r="228" spans="1:8">
      <c r="A228" s="360" t="s">
        <v>532</v>
      </c>
      <c r="B228" s="359" t="s">
        <v>59</v>
      </c>
      <c r="C228" s="215" t="str">
        <f>VLOOKUP(A228,'[1]981800F'!$A$9:$K$304,3,FALSE)</f>
        <v>BL</v>
      </c>
      <c r="D228" s="219">
        <f>VLOOKUP(A228,'[1]981800F'!$A$9:$M$306,4,FALSE)</f>
        <v>255229.71</v>
      </c>
      <c r="E228" s="219">
        <f>VLOOKUP(A228,'[1]981800F'!$A$9:$M$306,5,FALSE)</f>
        <v>149460.75</v>
      </c>
      <c r="F228" s="219">
        <f>VLOOKUP(A228,'[1]981800F'!$A$9:$M$306,6,FALSE)</f>
        <v>166335.47</v>
      </c>
      <c r="G228" s="219">
        <f>VLOOKUP(A228,'[1]981800F'!$A$9:$M$306,7,FALSE)</f>
        <v>315796.21999999997</v>
      </c>
      <c r="H228" s="132">
        <f>VLOOKUP(A228,'[1]981800F'!$A$9:$M$306,8,FALSE)</f>
        <v>1.2373019583025815</v>
      </c>
    </row>
    <row r="229" spans="1:8">
      <c r="A229" s="360" t="s">
        <v>540</v>
      </c>
      <c r="B229" s="359" t="s">
        <v>65</v>
      </c>
      <c r="C229" s="215" t="str">
        <f>VLOOKUP(A229,'[1]981800F'!$A$9:$K$304,3,FALSE)</f>
        <v>BL</v>
      </c>
      <c r="D229" s="219">
        <f>VLOOKUP(A229,'[1]981800F'!$A$9:$M$306,4,FALSE)</f>
        <v>117327.38</v>
      </c>
      <c r="E229" s="219">
        <f>VLOOKUP(A229,'[1]981800F'!$A$9:$M$306,5,FALSE)</f>
        <v>64284.82</v>
      </c>
      <c r="F229" s="219">
        <f>VLOOKUP(A229,'[1]981800F'!$A$9:$M$306,6,FALSE)</f>
        <v>81109.459999999992</v>
      </c>
      <c r="G229" s="219">
        <f>VLOOKUP(A229,'[1]981800F'!$A$9:$M$306,7,FALSE)</f>
        <v>145394.28</v>
      </c>
      <c r="H229" s="132">
        <f>VLOOKUP(A229,'[1]981800F'!$A$9:$M$306,8,FALSE)</f>
        <v>1.2392186717201048</v>
      </c>
    </row>
    <row r="230" spans="1:8">
      <c r="A230" s="360" t="s">
        <v>424</v>
      </c>
      <c r="B230" s="359" t="s">
        <v>632</v>
      </c>
      <c r="C230" s="215" t="str">
        <f>VLOOKUP(A230,'[1]981800F'!$A$9:$K$304,3,FALSE)</f>
        <v>BLS</v>
      </c>
      <c r="D230" s="219">
        <f>VLOOKUP(A230,'[1]981800F'!$A$9:$M$306,4,FALSE)</f>
        <v>230268.73</v>
      </c>
      <c r="E230" s="219">
        <f>VLOOKUP(A230,'[1]981800F'!$A$9:$M$306,5,FALSE)</f>
        <v>145616.76</v>
      </c>
      <c r="F230" s="219">
        <f>VLOOKUP(A230,'[1]981800F'!$A$9:$M$306,6,FALSE)</f>
        <v>141090.46999999997</v>
      </c>
      <c r="G230" s="219">
        <f>VLOOKUP(A230,'[1]981800F'!$A$9:$M$306,7,FALSE)</f>
        <v>286707.23</v>
      </c>
      <c r="H230" s="132">
        <f>VLOOKUP(A230,'[1]981800F'!$A$9:$M$306,8,FALSE)</f>
        <v>1.2450984117556907</v>
      </c>
    </row>
    <row r="231" spans="1:8">
      <c r="A231" s="360" t="s">
        <v>301</v>
      </c>
      <c r="B231" s="359" t="s">
        <v>76</v>
      </c>
      <c r="C231" s="215" t="str">
        <f>VLOOKUP(A231,'[1]981800F'!$A$9:$K$304,3,FALSE)</f>
        <v>BL</v>
      </c>
      <c r="D231" s="219">
        <f>VLOOKUP(A231,'[1]981800F'!$A$9:$M$306,4,FALSE)</f>
        <v>117675.29000000001</v>
      </c>
      <c r="E231" s="219">
        <f>VLOOKUP(A231,'[1]981800F'!$A$9:$M$306,5,FALSE)</f>
        <v>69992.94</v>
      </c>
      <c r="F231" s="219">
        <f>VLOOKUP(A231,'[1]981800F'!$A$9:$M$306,6,FALSE)</f>
        <v>76698.959999999992</v>
      </c>
      <c r="G231" s="219">
        <f>VLOOKUP(A231,'[1]981800F'!$A$9:$M$306,7,FALSE)</f>
        <v>146691.9</v>
      </c>
      <c r="H231" s="132">
        <f>VLOOKUP(A231,'[1]981800F'!$A$9:$M$306,8,FALSE)</f>
        <v>1.2465820139470232</v>
      </c>
    </row>
    <row r="232" spans="1:8">
      <c r="A232" s="360" t="s">
        <v>310</v>
      </c>
      <c r="B232" s="359" t="s">
        <v>86</v>
      </c>
      <c r="C232" s="215" t="str">
        <f>VLOOKUP(A232,'[1]981800F'!$A$9:$K$304,3,FALSE)</f>
        <v>BL</v>
      </c>
      <c r="D232" s="219">
        <f>VLOOKUP(A232,'[1]981800F'!$A$9:$M$306,4,FALSE)</f>
        <v>141868.82999999999</v>
      </c>
      <c r="E232" s="219">
        <f>VLOOKUP(A232,'[1]981800F'!$A$9:$M$306,5,FALSE)</f>
        <v>72056.399999999994</v>
      </c>
      <c r="F232" s="219">
        <f>VLOOKUP(A232,'[1]981800F'!$A$9:$M$306,6,FALSE)</f>
        <v>106483.23999999999</v>
      </c>
      <c r="G232" s="219">
        <f>VLOOKUP(A232,'[1]981800F'!$A$9:$M$306,7,FALSE)</f>
        <v>178539.63999999998</v>
      </c>
      <c r="H232" s="132">
        <f>VLOOKUP(A232,'[1]981800F'!$A$9:$M$306,8,FALSE)</f>
        <v>1.2584839108069052</v>
      </c>
    </row>
    <row r="233" spans="1:8">
      <c r="A233" s="360" t="s">
        <v>464</v>
      </c>
      <c r="B233" s="359" t="s">
        <v>222</v>
      </c>
      <c r="C233" s="215" t="str">
        <f>VLOOKUP(A233,'[1]981800F'!$A$9:$K$304,3,FALSE)</f>
        <v>BL</v>
      </c>
      <c r="D233" s="219">
        <f>VLOOKUP(A233,'[1]981800F'!$A$9:$M$306,4,FALSE)</f>
        <v>221647.75999999998</v>
      </c>
      <c r="E233" s="219">
        <f>VLOOKUP(A233,'[1]981800F'!$A$9:$M$306,5,FALSE)</f>
        <v>111666.23</v>
      </c>
      <c r="F233" s="219">
        <f>VLOOKUP(A233,'[1]981800F'!$A$9:$M$306,6,FALSE)</f>
        <v>173197.05</v>
      </c>
      <c r="G233" s="219">
        <f>VLOOKUP(A233,'[1]981800F'!$A$9:$M$306,7,FALSE)</f>
        <v>284863.27999999997</v>
      </c>
      <c r="H233" s="132">
        <f>VLOOKUP(A233,'[1]981800F'!$A$9:$M$306,8,FALSE)</f>
        <v>1.2852071232301197</v>
      </c>
    </row>
    <row r="234" spans="1:8">
      <c r="A234" s="360" t="s">
        <v>434</v>
      </c>
      <c r="B234" s="359" t="s">
        <v>192</v>
      </c>
      <c r="C234" s="215" t="str">
        <f>VLOOKUP(A234,'[1]981800F'!$A$9:$K$304,3,FALSE)</f>
        <v>BLS</v>
      </c>
      <c r="D234" s="219">
        <f>VLOOKUP(A234,'[1]981800F'!$A$9:$M$306,4,FALSE)</f>
        <v>142011.24</v>
      </c>
      <c r="E234" s="219">
        <f>VLOOKUP(A234,'[1]981800F'!$A$9:$M$306,5,FALSE)</f>
        <v>59933.38</v>
      </c>
      <c r="F234" s="219">
        <f>VLOOKUP(A234,'[1]981800F'!$A$9:$M$306,6,FALSE)</f>
        <v>123569.41</v>
      </c>
      <c r="G234" s="219">
        <f>VLOOKUP(A234,'[1]981800F'!$A$9:$M$306,7,FALSE)</f>
        <v>183502.79</v>
      </c>
      <c r="H234" s="132">
        <f>VLOOKUP(A234,'[1]981800F'!$A$9:$M$306,8,FALSE)</f>
        <v>1.2921708873184969</v>
      </c>
    </row>
    <row r="235" spans="1:8">
      <c r="A235" s="360" t="s">
        <v>369</v>
      </c>
      <c r="B235" s="359" t="s">
        <v>129</v>
      </c>
      <c r="C235" s="215" t="str">
        <f>VLOOKUP(A235,'[1]981800F'!$A$9:$K$304,3,FALSE)</f>
        <v>BL</v>
      </c>
      <c r="D235" s="219">
        <f>VLOOKUP(A235,'[1]981800F'!$A$9:$M$306,4,FALSE)</f>
        <v>276121.23</v>
      </c>
      <c r="E235" s="219">
        <f>VLOOKUP(A235,'[1]981800F'!$A$9:$M$306,5,FALSE)</f>
        <v>211954.37</v>
      </c>
      <c r="F235" s="219">
        <f>VLOOKUP(A235,'[1]981800F'!$A$9:$M$306,6,FALSE)</f>
        <v>148178.21</v>
      </c>
      <c r="G235" s="219">
        <f>VLOOKUP(A235,'[1]981800F'!$A$9:$M$306,7,FALSE)</f>
        <v>360132.57999999996</v>
      </c>
      <c r="H235" s="132">
        <f>VLOOKUP(A235,'[1]981800F'!$A$9:$M$306,8,FALSE)</f>
        <v>1.3042553084382538</v>
      </c>
    </row>
    <row r="236" spans="1:8">
      <c r="A236" s="360" t="s">
        <v>395</v>
      </c>
      <c r="B236" s="359" t="s">
        <v>155</v>
      </c>
      <c r="C236" s="215" t="str">
        <f>VLOOKUP(A236,'[1]981800F'!$A$9:$K$304,3,FALSE)</f>
        <v>BL</v>
      </c>
      <c r="D236" s="219">
        <f>VLOOKUP(A236,'[1]981800F'!$A$9:$M$306,4,FALSE)</f>
        <v>308098.97000000003</v>
      </c>
      <c r="E236" s="219">
        <f>VLOOKUP(A236,'[1]981800F'!$A$9:$M$306,5,FALSE)</f>
        <v>144834.71127556873</v>
      </c>
      <c r="F236" s="219">
        <f>VLOOKUP(A236,'[1]981800F'!$A$9:$M$306,6,FALSE)</f>
        <v>261419.56176921853</v>
      </c>
      <c r="G236" s="219">
        <f>VLOOKUP(A236,'[1]981800F'!$A$9:$M$306,7,FALSE)</f>
        <v>406254.27304478723</v>
      </c>
      <c r="H236" s="132">
        <f>VLOOKUP(A236,'[1]981800F'!$A$9:$M$306,8,FALSE)</f>
        <v>1.3185836779810955</v>
      </c>
    </row>
    <row r="237" spans="1:8">
      <c r="A237" s="360" t="s">
        <v>501</v>
      </c>
      <c r="B237" s="359" t="s">
        <v>38</v>
      </c>
      <c r="C237" s="215" t="str">
        <f>VLOOKUP(A237,'[1]981800F'!$A$9:$K$304,3,FALSE)</f>
        <v>BL</v>
      </c>
      <c r="D237" s="219">
        <f>VLOOKUP(A237,'[1]981800F'!$A$9:$M$306,4,FALSE)</f>
        <v>54693.510000000009</v>
      </c>
      <c r="E237" s="219">
        <f>VLOOKUP(A237,'[1]981800F'!$A$9:$M$306,5,FALSE)</f>
        <v>23485.43</v>
      </c>
      <c r="F237" s="219">
        <f>VLOOKUP(A237,'[1]981800F'!$A$9:$M$306,6,FALSE)</f>
        <v>48697.869999999995</v>
      </c>
      <c r="G237" s="219">
        <f>VLOOKUP(A237,'[1]981800F'!$A$9:$M$306,7,FALSE)</f>
        <v>72183.299999999988</v>
      </c>
      <c r="H237" s="132">
        <f>VLOOKUP(A237,'[1]981800F'!$A$9:$M$306,8,FALSE)</f>
        <v>1.3197781601509937</v>
      </c>
    </row>
    <row r="238" spans="1:8">
      <c r="A238" s="360" t="s">
        <v>392</v>
      </c>
      <c r="B238" s="359" t="s">
        <v>152</v>
      </c>
      <c r="C238" s="215" t="str">
        <f>VLOOKUP(A238,'[1]981800F'!$A$9:$K$304,3,FALSE)</f>
        <v>BL</v>
      </c>
      <c r="D238" s="219">
        <f>VLOOKUP(A238,'[1]981800F'!$A$9:$M$306,4,FALSE)</f>
        <v>31417.300000000003</v>
      </c>
      <c r="E238" s="219">
        <f>VLOOKUP(A238,'[1]981800F'!$A$9:$M$306,5,FALSE)</f>
        <v>18724.099999999999</v>
      </c>
      <c r="F238" s="219">
        <f>VLOOKUP(A238,'[1]981800F'!$A$9:$M$306,6,FALSE)</f>
        <v>22900.97</v>
      </c>
      <c r="G238" s="219">
        <f>VLOOKUP(A238,'[1]981800F'!$A$9:$M$306,7,FALSE)</f>
        <v>41625.07</v>
      </c>
      <c r="H238" s="132">
        <f>VLOOKUP(A238,'[1]981800F'!$A$9:$M$306,8,FALSE)</f>
        <v>1.3249092060743601</v>
      </c>
    </row>
    <row r="239" spans="1:8">
      <c r="A239" s="360" t="s">
        <v>536</v>
      </c>
      <c r="B239" s="359" t="s">
        <v>63</v>
      </c>
      <c r="C239" s="215" t="str">
        <f>VLOOKUP(A239,'[1]981800F'!$A$9:$K$304,3,FALSE)</f>
        <v>BL</v>
      </c>
      <c r="D239" s="219">
        <f>VLOOKUP(A239,'[1]981800F'!$A$9:$M$306,4,FALSE)</f>
        <v>56808.369999999995</v>
      </c>
      <c r="E239" s="219">
        <f>VLOOKUP(A239,'[1]981800F'!$A$9:$M$306,5,FALSE)</f>
        <v>37954.32</v>
      </c>
      <c r="F239" s="219">
        <f>VLOOKUP(A239,'[1]981800F'!$A$9:$M$306,6,FALSE)</f>
        <v>38749.46</v>
      </c>
      <c r="G239" s="219">
        <f>VLOOKUP(A239,'[1]981800F'!$A$9:$M$306,7,FALSE)</f>
        <v>76703.78</v>
      </c>
      <c r="H239" s="132">
        <f>VLOOKUP(A239,'[1]981800F'!$A$9:$M$306,8,FALSE)</f>
        <v>1.3502196947386451</v>
      </c>
    </row>
    <row r="240" spans="1:8">
      <c r="A240" s="360" t="s">
        <v>479</v>
      </c>
      <c r="B240" s="359" t="s">
        <v>236</v>
      </c>
      <c r="C240" s="215" t="str">
        <f>VLOOKUP(A240,'[1]981800F'!$A$9:$K$304,3,FALSE)</f>
        <v>BL</v>
      </c>
      <c r="D240" s="219">
        <f>VLOOKUP(A240,'[1]981800F'!$A$9:$M$306,4,FALSE)</f>
        <v>40100.06</v>
      </c>
      <c r="E240" s="219">
        <f>VLOOKUP(A240,'[1]981800F'!$A$9:$M$306,5,FALSE)</f>
        <v>31561.96</v>
      </c>
      <c r="F240" s="219">
        <f>VLOOKUP(A240,'[1]981800F'!$A$9:$M$306,6,FALSE)</f>
        <v>23501.52</v>
      </c>
      <c r="G240" s="219">
        <f>VLOOKUP(A240,'[1]981800F'!$A$9:$M$306,7,FALSE)</f>
        <v>55063.479999999996</v>
      </c>
      <c r="H240" s="132">
        <f>VLOOKUP(A240,'[1]981800F'!$A$9:$M$306,8,FALSE)</f>
        <v>1.3731520601216058</v>
      </c>
    </row>
    <row r="241" spans="1:8">
      <c r="A241" s="360" t="s">
        <v>373</v>
      </c>
      <c r="B241" s="359" t="s">
        <v>133</v>
      </c>
      <c r="C241" s="215" t="str">
        <f>VLOOKUP(A241,'[1]981800F'!$A$9:$K$304,3,FALSE)</f>
        <v>BL</v>
      </c>
      <c r="D241" s="219">
        <f>VLOOKUP(A241,'[1]981800F'!$A$9:$M$306,4,FALSE)</f>
        <v>94475</v>
      </c>
      <c r="E241" s="219">
        <f>VLOOKUP(A241,'[1]981800F'!$A$9:$M$306,5,FALSE)</f>
        <v>47571.66</v>
      </c>
      <c r="F241" s="219">
        <f>VLOOKUP(A241,'[1]981800F'!$A$9:$M$306,6,FALSE)</f>
        <v>82949.320000000007</v>
      </c>
      <c r="G241" s="219">
        <f>VLOOKUP(A241,'[1]981800F'!$A$9:$M$306,7,FALSE)</f>
        <v>130520.98000000001</v>
      </c>
      <c r="H241" s="132">
        <f>VLOOKUP(A241,'[1]981800F'!$A$9:$M$306,8,FALSE)</f>
        <v>1.3815398782746759</v>
      </c>
    </row>
    <row r="242" spans="1:8">
      <c r="A242" s="360" t="s">
        <v>538</v>
      </c>
      <c r="B242" s="359" t="s">
        <v>651</v>
      </c>
      <c r="C242" s="215" t="str">
        <f>VLOOKUP(A242,'[1]981800F'!$A$9:$K$304,3,FALSE)</f>
        <v>BL</v>
      </c>
      <c r="D242" s="219">
        <f>VLOOKUP(A242,'[1]981800F'!$A$9:$M$306,4,FALSE)</f>
        <v>96933.8</v>
      </c>
      <c r="E242" s="219">
        <f>VLOOKUP(A242,'[1]981800F'!$A$9:$M$306,5,FALSE)</f>
        <v>74217.2</v>
      </c>
      <c r="F242" s="219">
        <f>VLOOKUP(A242,'[1]981800F'!$A$9:$M$306,6,FALSE)</f>
        <v>60122.91</v>
      </c>
      <c r="G242" s="219">
        <f>VLOOKUP(A242,'[1]981800F'!$A$9:$M$306,7,FALSE)</f>
        <v>134340.10999999999</v>
      </c>
      <c r="H242" s="132">
        <f>VLOOKUP(A242,'[1]981800F'!$A$9:$M$306,8,FALSE)</f>
        <v>1.3858954255378411</v>
      </c>
    </row>
    <row r="243" spans="1:8">
      <c r="A243" s="360" t="s">
        <v>533</v>
      </c>
      <c r="B243" s="359" t="s">
        <v>60</v>
      </c>
      <c r="C243" s="215" t="str">
        <f>VLOOKUP(A243,'[1]981800F'!$A$9:$K$304,3,FALSE)</f>
        <v>BL</v>
      </c>
      <c r="D243" s="219">
        <f>VLOOKUP(A243,'[1]981800F'!$A$9:$M$306,4,FALSE)</f>
        <v>120983.05</v>
      </c>
      <c r="E243" s="219">
        <f>VLOOKUP(A243,'[1]981800F'!$A$9:$M$306,5,FALSE)</f>
        <v>62431.17</v>
      </c>
      <c r="F243" s="219">
        <f>VLOOKUP(A243,'[1]981800F'!$A$9:$M$306,6,FALSE)</f>
        <v>105265.13</v>
      </c>
      <c r="G243" s="219">
        <f>VLOOKUP(A243,'[1]981800F'!$A$9:$M$306,7,FALSE)</f>
        <v>167696.29999999999</v>
      </c>
      <c r="H243" s="132">
        <f>VLOOKUP(A243,'[1]981800F'!$A$9:$M$306,8,FALSE)</f>
        <v>1.3861140052263519</v>
      </c>
    </row>
    <row r="244" spans="1:8">
      <c r="A244" s="360" t="s">
        <v>455</v>
      </c>
      <c r="B244" s="359" t="s">
        <v>213</v>
      </c>
      <c r="C244" s="215" t="str">
        <f>VLOOKUP(A244,'[1]981800F'!$A$9:$K$304,3,FALSE)</f>
        <v>BL</v>
      </c>
      <c r="D244" s="219">
        <f>VLOOKUP(A244,'[1]981800F'!$A$9:$M$306,4,FALSE)</f>
        <v>95296.580000000016</v>
      </c>
      <c r="E244" s="219">
        <f>VLOOKUP(A244,'[1]981800F'!$A$9:$M$306,5,FALSE)</f>
        <v>68731.48</v>
      </c>
      <c r="F244" s="219">
        <f>VLOOKUP(A244,'[1]981800F'!$A$9:$M$306,6,FALSE)</f>
        <v>63512.270000000004</v>
      </c>
      <c r="G244" s="219">
        <f>VLOOKUP(A244,'[1]981800F'!$A$9:$M$306,7,FALSE)</f>
        <v>132243.75</v>
      </c>
      <c r="H244" s="132">
        <f>VLOOKUP(A244,'[1]981800F'!$A$9:$M$306,8,FALSE)</f>
        <v>1.3877071978868494</v>
      </c>
    </row>
    <row r="245" spans="1:8">
      <c r="A245" s="360" t="s">
        <v>359</v>
      </c>
      <c r="B245" s="359" t="s">
        <v>120</v>
      </c>
      <c r="C245" s="215" t="str">
        <f>VLOOKUP(A245,'[1]981800F'!$A$9:$K$304,3,FALSE)</f>
        <v>BL</v>
      </c>
      <c r="D245" s="219">
        <f>VLOOKUP(A245,'[1]981800F'!$A$9:$M$306,4,FALSE)</f>
        <v>113982.73000000001</v>
      </c>
      <c r="E245" s="219">
        <f>VLOOKUP(A245,'[1]981800F'!$A$9:$M$306,5,FALSE)</f>
        <v>74850.808736050851</v>
      </c>
      <c r="F245" s="219">
        <f>VLOOKUP(A245,'[1]981800F'!$A$9:$M$306,6,FALSE)</f>
        <v>85423.777484368344</v>
      </c>
      <c r="G245" s="219">
        <f>VLOOKUP(A245,'[1]981800F'!$A$9:$M$306,7,FALSE)</f>
        <v>160274.58622041921</v>
      </c>
      <c r="H245" s="132">
        <f>VLOOKUP(A245,'[1]981800F'!$A$9:$M$306,8,FALSE)</f>
        <v>1.4061304394132268</v>
      </c>
    </row>
    <row r="246" spans="1:8">
      <c r="A246" s="360" t="s">
        <v>535</v>
      </c>
      <c r="B246" s="359" t="s">
        <v>62</v>
      </c>
      <c r="C246" s="215" t="str">
        <f>VLOOKUP(A246,'[1]981800F'!$A$9:$K$304,3,FALSE)</f>
        <v>BL</v>
      </c>
      <c r="D246" s="219">
        <f>VLOOKUP(A246,'[1]981800F'!$A$9:$M$306,4,FALSE)</f>
        <v>79974.48</v>
      </c>
      <c r="E246" s="219">
        <f>VLOOKUP(A246,'[1]981800F'!$A$9:$M$306,5,FALSE)</f>
        <v>67740.03</v>
      </c>
      <c r="F246" s="219">
        <f>VLOOKUP(A246,'[1]981800F'!$A$9:$M$306,6,FALSE)</f>
        <v>45589.72</v>
      </c>
      <c r="G246" s="219">
        <f>VLOOKUP(A246,'[1]981800F'!$A$9:$M$306,7,FALSE)</f>
        <v>113329.75</v>
      </c>
      <c r="H246" s="132">
        <f>VLOOKUP(A246,'[1]981800F'!$A$9:$M$306,8,FALSE)</f>
        <v>1.4170739215809844</v>
      </c>
    </row>
    <row r="247" spans="1:8">
      <c r="A247" s="360" t="s">
        <v>446</v>
      </c>
      <c r="B247" s="359" t="s">
        <v>204</v>
      </c>
      <c r="C247" s="215" t="str">
        <f>VLOOKUP(A247,'[1]981800F'!$A$9:$K$304,3,FALSE)</f>
        <v>BL</v>
      </c>
      <c r="D247" s="219">
        <f>VLOOKUP(A247,'[1]981800F'!$A$9:$M$306,4,FALSE)</f>
        <v>57549.22</v>
      </c>
      <c r="E247" s="219">
        <f>VLOOKUP(A247,'[1]981800F'!$A$9:$M$306,5,FALSE)</f>
        <v>38195.19</v>
      </c>
      <c r="F247" s="219">
        <f>VLOOKUP(A247,'[1]981800F'!$A$9:$M$306,6,FALSE)</f>
        <v>43788.68</v>
      </c>
      <c r="G247" s="219">
        <f>VLOOKUP(A247,'[1]981800F'!$A$9:$M$306,7,FALSE)</f>
        <v>81983.87</v>
      </c>
      <c r="H247" s="132">
        <f>VLOOKUP(A247,'[1]981800F'!$A$9:$M$306,8,FALSE)</f>
        <v>1.4245869883206062</v>
      </c>
    </row>
    <row r="248" spans="1:8">
      <c r="A248" s="360" t="s">
        <v>449</v>
      </c>
      <c r="B248" s="359" t="s">
        <v>207</v>
      </c>
      <c r="C248" s="215" t="str">
        <f>VLOOKUP(A248,'[1]981800F'!$A$9:$K$304,3,FALSE)</f>
        <v>BL</v>
      </c>
      <c r="D248" s="219">
        <f>VLOOKUP(A248,'[1]981800F'!$A$9:$M$306,4,FALSE)</f>
        <v>88352.639999999999</v>
      </c>
      <c r="E248" s="219">
        <f>VLOOKUP(A248,'[1]981800F'!$A$9:$M$306,5,FALSE)</f>
        <v>51566.11</v>
      </c>
      <c r="F248" s="219">
        <f>VLOOKUP(A248,'[1]981800F'!$A$9:$M$306,6,FALSE)</f>
        <v>75027.899999999994</v>
      </c>
      <c r="G248" s="219">
        <f>VLOOKUP(A248,'[1]981800F'!$A$9:$M$306,7,FALSE)</f>
        <v>126594.01</v>
      </c>
      <c r="H248" s="132">
        <f>VLOOKUP(A248,'[1]981800F'!$A$9:$M$306,8,FALSE)</f>
        <v>1.43282656862319</v>
      </c>
    </row>
    <row r="249" spans="1:8">
      <c r="A249" s="360" t="s">
        <v>316</v>
      </c>
      <c r="B249" s="359" t="s">
        <v>92</v>
      </c>
      <c r="C249" s="215" t="str">
        <f>VLOOKUP(A249,'[1]981800F'!$A$9:$K$304,3,FALSE)</f>
        <v>BLS</v>
      </c>
      <c r="D249" s="219">
        <f>VLOOKUP(A249,'[1]981800F'!$A$9:$M$306,4,FALSE)</f>
        <v>81421.760000000009</v>
      </c>
      <c r="E249" s="219">
        <f>VLOOKUP(A249,'[1]981800F'!$A$9:$M$306,5,FALSE)</f>
        <v>46670.64</v>
      </c>
      <c r="F249" s="219">
        <f>VLOOKUP(A249,'[1]981800F'!$A$9:$M$306,6,FALSE)</f>
        <v>70930.22</v>
      </c>
      <c r="G249" s="219">
        <f>VLOOKUP(A249,'[1]981800F'!$A$9:$M$306,7,FALSE)</f>
        <v>117600.86</v>
      </c>
      <c r="H249" s="132">
        <f>VLOOKUP(A249,'[1]981800F'!$A$9:$M$306,8,FALSE)</f>
        <v>1.4443419056527393</v>
      </c>
    </row>
    <row r="250" spans="1:8">
      <c r="A250" s="360" t="s">
        <v>300</v>
      </c>
      <c r="B250" s="359" t="s">
        <v>75</v>
      </c>
      <c r="C250" s="215" t="str">
        <f>VLOOKUP(A250,'[1]981800F'!$A$9:$K$304,3,FALSE)</f>
        <v>BL</v>
      </c>
      <c r="D250" s="219">
        <f>VLOOKUP(A250,'[1]981800F'!$A$9:$M$306,4,FALSE)</f>
        <v>119663.36</v>
      </c>
      <c r="E250" s="219">
        <f>VLOOKUP(A250,'[1]981800F'!$A$9:$M$306,5,FALSE)</f>
        <v>80286.459999999992</v>
      </c>
      <c r="F250" s="219">
        <f>VLOOKUP(A250,'[1]981800F'!$A$9:$M$306,6,FALSE)</f>
        <v>92579.12</v>
      </c>
      <c r="G250" s="219">
        <f>VLOOKUP(A250,'[1]981800F'!$A$9:$M$306,7,FALSE)</f>
        <v>172865.58</v>
      </c>
      <c r="H250" s="132">
        <f>VLOOKUP(A250,'[1]981800F'!$A$9:$M$306,8,FALSE)</f>
        <v>1.4445990819579191</v>
      </c>
    </row>
    <row r="251" spans="1:8">
      <c r="A251" s="360" t="s">
        <v>459</v>
      </c>
      <c r="B251" s="359" t="s">
        <v>217</v>
      </c>
      <c r="C251" s="215" t="str">
        <f>VLOOKUP(A251,'[1]981800F'!$A$9:$K$304,3,FALSE)</f>
        <v>BLS</v>
      </c>
      <c r="D251" s="219">
        <f>VLOOKUP(A251,'[1]981800F'!$A$9:$M$306,4,FALSE)</f>
        <v>91559.909999999989</v>
      </c>
      <c r="E251" s="219">
        <f>VLOOKUP(A251,'[1]981800F'!$A$9:$M$306,5,FALSE)</f>
        <v>58502.44</v>
      </c>
      <c r="F251" s="219">
        <f>VLOOKUP(A251,'[1]981800F'!$A$9:$M$306,6,FALSE)</f>
        <v>76714.51999999999</v>
      </c>
      <c r="G251" s="219">
        <f>VLOOKUP(A251,'[1]981800F'!$A$9:$M$306,7,FALSE)</f>
        <v>135216.95999999999</v>
      </c>
      <c r="H251" s="132">
        <f>VLOOKUP(A251,'[1]981800F'!$A$9:$M$306,8,FALSE)</f>
        <v>1.476814033565564</v>
      </c>
    </row>
    <row r="252" spans="1:8">
      <c r="A252" s="360" t="s">
        <v>384</v>
      </c>
      <c r="B252" s="359" t="s">
        <v>144</v>
      </c>
      <c r="C252" s="215" t="str">
        <f>VLOOKUP(A252,'[1]981800F'!$A$9:$K$304,3,FALSE)</f>
        <v>BL</v>
      </c>
      <c r="D252" s="219">
        <f>VLOOKUP(A252,'[1]981800F'!$A$9:$M$306,4,FALSE)</f>
        <v>21589.95</v>
      </c>
      <c r="E252" s="219">
        <f>VLOOKUP(A252,'[1]981800F'!$A$9:$M$306,5,FALSE)</f>
        <v>8977.41</v>
      </c>
      <c r="F252" s="219">
        <f>VLOOKUP(A252,'[1]981800F'!$A$9:$M$306,6,FALSE)</f>
        <v>23066.02</v>
      </c>
      <c r="G252" s="219">
        <f>VLOOKUP(A252,'[1]981800F'!$A$9:$M$306,7,FALSE)</f>
        <v>32043.43</v>
      </c>
      <c r="H252" s="132">
        <f>VLOOKUP(A252,'[1]981800F'!$A$9:$M$306,8,FALSE)</f>
        <v>1.4841826868519843</v>
      </c>
    </row>
    <row r="253" spans="1:8">
      <c r="A253" s="360" t="s">
        <v>368</v>
      </c>
      <c r="B253" s="359" t="s">
        <v>631</v>
      </c>
      <c r="C253" s="215" t="str">
        <f>VLOOKUP(A253,'[1]981800F'!$A$9:$K$304,3,FALSE)</f>
        <v>BL</v>
      </c>
      <c r="D253" s="219">
        <f>VLOOKUP(A253,'[1]981800F'!$A$9:$M$306,4,FALSE)</f>
        <v>89624.36</v>
      </c>
      <c r="E253" s="219">
        <f>VLOOKUP(A253,'[1]981800F'!$A$9:$M$306,5,FALSE)</f>
        <v>64475.55</v>
      </c>
      <c r="F253" s="219">
        <f>VLOOKUP(A253,'[1]981800F'!$A$9:$M$306,6,FALSE)</f>
        <v>70825.55</v>
      </c>
      <c r="G253" s="219">
        <f>VLOOKUP(A253,'[1]981800F'!$A$9:$M$306,7,FALSE)</f>
        <v>135301.1</v>
      </c>
      <c r="H253" s="132">
        <f>VLOOKUP(A253,'[1]981800F'!$A$9:$M$306,8,FALSE)</f>
        <v>1.5096464845048825</v>
      </c>
    </row>
    <row r="254" spans="1:8">
      <c r="A254" s="360" t="s">
        <v>390</v>
      </c>
      <c r="B254" s="359" t="s">
        <v>150</v>
      </c>
      <c r="C254" s="215" t="str">
        <f>VLOOKUP(A254,'[1]981800F'!$A$9:$K$304,3,FALSE)</f>
        <v>BLC</v>
      </c>
      <c r="D254" s="219">
        <f>VLOOKUP(A254,'[1]981800F'!$A$9:$M$306,4,FALSE)</f>
        <v>330112.83</v>
      </c>
      <c r="E254" s="219">
        <f>VLOOKUP(A254,'[1]981800F'!$A$9:$M$306,5,FALSE)</f>
        <v>174107.8</v>
      </c>
      <c r="F254" s="219">
        <f>VLOOKUP(A254,'[1]981800F'!$A$9:$M$306,6,FALSE)</f>
        <v>328574.64</v>
      </c>
      <c r="G254" s="219">
        <f>VLOOKUP(A254,'[1]981800F'!$A$9:$M$306,7,FALSE)</f>
        <v>502682.44</v>
      </c>
      <c r="H254" s="132">
        <f>VLOOKUP(A254,'[1]981800F'!$A$9:$M$306,8,FALSE)</f>
        <v>1.5227594759040415</v>
      </c>
    </row>
    <row r="255" spans="1:8">
      <c r="A255" s="360" t="s">
        <v>498</v>
      </c>
      <c r="B255" s="359" t="s">
        <v>35</v>
      </c>
      <c r="C255" s="215" t="str">
        <f>VLOOKUP(A255,'[1]981800F'!$A$9:$K$304,3,FALSE)</f>
        <v>BL</v>
      </c>
      <c r="D255" s="219">
        <f>VLOOKUP(A255,'[1]981800F'!$A$9:$M$306,4,FALSE)</f>
        <v>230409.91999999998</v>
      </c>
      <c r="E255" s="219">
        <f>VLOOKUP(A255,'[1]981800F'!$A$9:$M$306,5,FALSE)</f>
        <v>160312.43</v>
      </c>
      <c r="F255" s="219">
        <f>VLOOKUP(A255,'[1]981800F'!$A$9:$M$306,6,FALSE)</f>
        <v>193071.94999999998</v>
      </c>
      <c r="G255" s="219">
        <f>VLOOKUP(A255,'[1]981800F'!$A$9:$M$306,7,FALSE)</f>
        <v>353384.38</v>
      </c>
      <c r="H255" s="132">
        <f>VLOOKUP(A255,'[1]981800F'!$A$9:$M$306,8,FALSE)</f>
        <v>1.5337203363466296</v>
      </c>
    </row>
    <row r="256" spans="1:8">
      <c r="A256" s="360" t="s">
        <v>492</v>
      </c>
      <c r="B256" s="359" t="s">
        <v>29</v>
      </c>
      <c r="C256" s="215" t="str">
        <f>VLOOKUP(A256,'[1]981800F'!$A$9:$K$304,3,FALSE)</f>
        <v>BL</v>
      </c>
      <c r="D256" s="219">
        <f>VLOOKUP(A256,'[1]981800F'!$A$9:$M$306,4,FALSE)</f>
        <v>100429.43000000001</v>
      </c>
      <c r="E256" s="219">
        <f>VLOOKUP(A256,'[1]981800F'!$A$9:$M$306,5,FALSE)</f>
        <v>49404.22</v>
      </c>
      <c r="F256" s="219">
        <f>VLOOKUP(A256,'[1]981800F'!$A$9:$M$306,6,FALSE)</f>
        <v>107034.63</v>
      </c>
      <c r="G256" s="219">
        <f>VLOOKUP(A256,'[1]981800F'!$A$9:$M$306,7,FALSE)</f>
        <v>156438.85</v>
      </c>
      <c r="H256" s="132">
        <f>VLOOKUP(A256,'[1]981800F'!$A$9:$M$306,8,FALSE)</f>
        <v>1.5576992720161809</v>
      </c>
    </row>
    <row r="257" spans="1:8">
      <c r="A257" s="360" t="s">
        <v>382</v>
      </c>
      <c r="B257" s="359" t="s">
        <v>142</v>
      </c>
      <c r="C257" s="215" t="str">
        <f>VLOOKUP(A257,'[1]981800F'!$A$9:$K$304,3,FALSE)</f>
        <v>BL</v>
      </c>
      <c r="D257" s="219">
        <f>VLOOKUP(A257,'[1]981800F'!$A$9:$M$306,4,FALSE)</f>
        <v>108172.51</v>
      </c>
      <c r="E257" s="219">
        <f>VLOOKUP(A257,'[1]981800F'!$A$9:$M$306,5,FALSE)</f>
        <v>69849.710000000006</v>
      </c>
      <c r="F257" s="219">
        <f>VLOOKUP(A257,'[1]981800F'!$A$9:$M$306,6,FALSE)</f>
        <v>99181.290000000008</v>
      </c>
      <c r="G257" s="219">
        <f>VLOOKUP(A257,'[1]981800F'!$A$9:$M$306,7,FALSE)</f>
        <v>169031</v>
      </c>
      <c r="H257" s="132">
        <f>VLOOKUP(A257,'[1]981800F'!$A$9:$M$306,8,FALSE)</f>
        <v>1.5626058783326744</v>
      </c>
    </row>
    <row r="258" spans="1:8">
      <c r="A258" s="360" t="s">
        <v>342</v>
      </c>
      <c r="B258" s="359" t="s">
        <v>113</v>
      </c>
      <c r="C258" s="215" t="str">
        <f>VLOOKUP(A258,'[1]981800F'!$A$9:$K$304,3,FALSE)</f>
        <v>BL</v>
      </c>
      <c r="D258" s="219">
        <f>VLOOKUP(A258,'[1]981800F'!$A$9:$M$306,4,FALSE)</f>
        <v>22691.699999999997</v>
      </c>
      <c r="E258" s="219">
        <f>VLOOKUP(A258,'[1]981800F'!$A$9:$M$306,5,FALSE)</f>
        <v>17138.490000000002</v>
      </c>
      <c r="F258" s="219">
        <f>VLOOKUP(A258,'[1]981800F'!$A$9:$M$306,6,FALSE)</f>
        <v>18384.13</v>
      </c>
      <c r="G258" s="219">
        <f>VLOOKUP(A258,'[1]981800F'!$A$9:$M$306,7,FALSE)</f>
        <v>35522.620000000003</v>
      </c>
      <c r="H258" s="132">
        <f>VLOOKUP(A258,'[1]981800F'!$A$9:$M$306,8,FALSE)</f>
        <v>1.5654455153205802</v>
      </c>
    </row>
    <row r="259" spans="1:8">
      <c r="A259" s="360" t="s">
        <v>296</v>
      </c>
      <c r="B259" s="359" t="s">
        <v>80</v>
      </c>
      <c r="C259" s="215" t="str">
        <f>VLOOKUP(A259,'[1]981800F'!$A$9:$K$304,3,FALSE)</f>
        <v>BL</v>
      </c>
      <c r="D259" s="219">
        <f>VLOOKUP(A259,'[1]981800F'!$A$9:$M$306,4,FALSE)</f>
        <v>63875.95</v>
      </c>
      <c r="E259" s="219">
        <f>VLOOKUP(A259,'[1]981800F'!$A$9:$M$306,5,FALSE)</f>
        <v>51100.24</v>
      </c>
      <c r="F259" s="219">
        <f>VLOOKUP(A259,'[1]981800F'!$A$9:$M$306,6,FALSE)</f>
        <v>49211.64</v>
      </c>
      <c r="G259" s="219">
        <f>VLOOKUP(A259,'[1]981800F'!$A$9:$M$306,7,FALSE)</f>
        <v>100311.88</v>
      </c>
      <c r="H259" s="132">
        <f>VLOOKUP(A259,'[1]981800F'!$A$9:$M$306,8,FALSE)</f>
        <v>1.5704170348934146</v>
      </c>
    </row>
    <row r="260" spans="1:8">
      <c r="A260" s="360" t="s">
        <v>421</v>
      </c>
      <c r="B260" s="359" t="s">
        <v>181</v>
      </c>
      <c r="C260" s="215" t="str">
        <f>VLOOKUP(A260,'[1]981800F'!$A$9:$K$304,3,FALSE)</f>
        <v>BL</v>
      </c>
      <c r="D260" s="219">
        <f>VLOOKUP(A260,'[1]981800F'!$A$9:$M$306,4,FALSE)</f>
        <v>40377.9</v>
      </c>
      <c r="E260" s="219">
        <f>VLOOKUP(A260,'[1]981800F'!$A$9:$M$306,5,FALSE)</f>
        <v>25103.22</v>
      </c>
      <c r="F260" s="219">
        <f>VLOOKUP(A260,'[1]981800F'!$A$9:$M$306,6,FALSE)</f>
        <v>38545.519999999997</v>
      </c>
      <c r="G260" s="219">
        <f>VLOOKUP(A260,'[1]981800F'!$A$9:$M$306,7,FALSE)</f>
        <v>63648.74</v>
      </c>
      <c r="H260" s="132">
        <f>VLOOKUP(A260,'[1]981800F'!$A$9:$M$306,8,FALSE)</f>
        <v>1.5763261586164707</v>
      </c>
    </row>
    <row r="261" spans="1:8">
      <c r="A261" s="360" t="s">
        <v>572</v>
      </c>
      <c r="B261" s="359" t="s">
        <v>276</v>
      </c>
      <c r="C261" s="215" t="str">
        <f>VLOOKUP(A261,'[1]981800F'!$A$9:$K$304,3,FALSE)</f>
        <v>L</v>
      </c>
      <c r="D261" s="219">
        <f>VLOOKUP(A261,'[1]981800F'!$A$9:$M$306,4,FALSE)</f>
        <v>51649.68</v>
      </c>
      <c r="E261" s="219">
        <f>VLOOKUP(A261,'[1]981800F'!$A$9:$M$306,5,FALSE)</f>
        <v>33127.26</v>
      </c>
      <c r="F261" s="219">
        <f>VLOOKUP(A261,'[1]981800F'!$A$9:$M$306,6,FALSE)</f>
        <v>48331.06</v>
      </c>
      <c r="G261" s="219">
        <f>VLOOKUP(A261,'[1]981800F'!$A$9:$M$306,7,FALSE)</f>
        <v>81458.320000000007</v>
      </c>
      <c r="H261" s="132">
        <f>VLOOKUP(A261,'[1]981800F'!$A$9:$M$306,8,FALSE)</f>
        <v>1.5771311651882451</v>
      </c>
    </row>
    <row r="262" spans="1:8">
      <c r="A262" s="360" t="s">
        <v>318</v>
      </c>
      <c r="B262" s="359" t="s">
        <v>94</v>
      </c>
      <c r="C262" s="215" t="str">
        <f>VLOOKUP(A262,'[1]981800F'!$A$9:$K$304,3,FALSE)</f>
        <v>BLS</v>
      </c>
      <c r="D262" s="219">
        <f>VLOOKUP(A262,'[1]981800F'!$A$9:$M$306,4,FALSE)</f>
        <v>242476.63</v>
      </c>
      <c r="E262" s="219">
        <f>VLOOKUP(A262,'[1]981800F'!$A$9:$M$306,5,FALSE)</f>
        <v>147216.79</v>
      </c>
      <c r="F262" s="219">
        <f>VLOOKUP(A262,'[1]981800F'!$A$9:$M$306,6,FALSE)</f>
        <v>236181.04</v>
      </c>
      <c r="G262" s="219">
        <f>VLOOKUP(A262,'[1]981800F'!$A$9:$M$306,7,FALSE)</f>
        <v>383397.83</v>
      </c>
      <c r="H262" s="132">
        <f>VLOOKUP(A262,'[1]981800F'!$A$9:$M$306,8,FALSE)</f>
        <v>1.5811743589474994</v>
      </c>
    </row>
    <row r="263" spans="1:8">
      <c r="A263" s="360" t="s">
        <v>358</v>
      </c>
      <c r="B263" s="359" t="s">
        <v>119</v>
      </c>
      <c r="C263" s="215" t="str">
        <f>VLOOKUP(A263,'[1]981800F'!$A$9:$K$304,3,FALSE)</f>
        <v>BL</v>
      </c>
      <c r="D263" s="219">
        <f>VLOOKUP(A263,'[1]981800F'!$A$9:$M$306,4,FALSE)</f>
        <v>29854.960000000003</v>
      </c>
      <c r="E263" s="219">
        <f>VLOOKUP(A263,'[1]981800F'!$A$9:$M$306,5,FALSE)</f>
        <v>15210.795949739591</v>
      </c>
      <c r="F263" s="219">
        <f>VLOOKUP(A263,'[1]981800F'!$A$9:$M$306,6,FALSE)</f>
        <v>32559.251826337269</v>
      </c>
      <c r="G263" s="219">
        <f>VLOOKUP(A263,'[1]981800F'!$A$9:$M$306,7,FALSE)</f>
        <v>47770.047776076863</v>
      </c>
      <c r="H263" s="132">
        <f>VLOOKUP(A263,'[1]981800F'!$A$9:$M$306,8,FALSE)</f>
        <v>1.6000707345136909</v>
      </c>
    </row>
    <row r="264" spans="1:8">
      <c r="A264" s="360" t="s">
        <v>323</v>
      </c>
      <c r="B264" s="359" t="s">
        <v>99</v>
      </c>
      <c r="C264" s="215" t="str">
        <f>VLOOKUP(A264,'[1]981800F'!$A$9:$K$304,3,FALSE)</f>
        <v>L</v>
      </c>
      <c r="D264" s="219">
        <f>VLOOKUP(A264,'[1]981800F'!$A$9:$M$306,4,FALSE)</f>
        <v>36610.49</v>
      </c>
      <c r="E264" s="219">
        <f>VLOOKUP(A264,'[1]981800F'!$A$9:$M$306,5,FALSE)</f>
        <v>30156.68</v>
      </c>
      <c r="F264" s="219">
        <f>VLOOKUP(A264,'[1]981800F'!$A$9:$M$306,6,FALSE)</f>
        <v>29754.300000000003</v>
      </c>
      <c r="G264" s="219">
        <f>VLOOKUP(A264,'[1]981800F'!$A$9:$M$306,7,FALSE)</f>
        <v>59910.98</v>
      </c>
      <c r="H264" s="132">
        <f>VLOOKUP(A264,'[1]981800F'!$A$9:$M$306,8,FALSE)</f>
        <v>1.6364429976217201</v>
      </c>
    </row>
    <row r="265" spans="1:8">
      <c r="A265" s="360" t="s">
        <v>475</v>
      </c>
      <c r="B265" s="359" t="s">
        <v>232</v>
      </c>
      <c r="C265" s="215" t="str">
        <f>VLOOKUP(A265,'[1]981800F'!$A$9:$K$304,3,FALSE)</f>
        <v>BL</v>
      </c>
      <c r="D265" s="219">
        <f>VLOOKUP(A265,'[1]981800F'!$A$9:$M$306,4,FALSE)</f>
        <v>90494.39</v>
      </c>
      <c r="E265" s="219">
        <f>VLOOKUP(A265,'[1]981800F'!$A$9:$M$306,5,FALSE)</f>
        <v>54373.48</v>
      </c>
      <c r="F265" s="219">
        <f>VLOOKUP(A265,'[1]981800F'!$A$9:$M$306,6,FALSE)</f>
        <v>93881.22</v>
      </c>
      <c r="G265" s="219">
        <f>VLOOKUP(A265,'[1]981800F'!$A$9:$M$306,7,FALSE)</f>
        <v>148254.70000000001</v>
      </c>
      <c r="H265" s="132">
        <f>VLOOKUP(A265,'[1]981800F'!$A$9:$M$306,8,FALSE)</f>
        <v>1.6382750356127049</v>
      </c>
    </row>
    <row r="266" spans="1:8">
      <c r="A266" s="360" t="s">
        <v>426</v>
      </c>
      <c r="B266" s="359" t="s">
        <v>185</v>
      </c>
      <c r="C266" s="215" t="str">
        <f>VLOOKUP(A266,'[1]981800F'!$A$9:$K$304,3,FALSE)</f>
        <v>BL</v>
      </c>
      <c r="D266" s="219">
        <f>VLOOKUP(A266,'[1]981800F'!$A$9:$M$306,4,FALSE)</f>
        <v>34215.919999999998</v>
      </c>
      <c r="E266" s="219">
        <f>VLOOKUP(A266,'[1]981800F'!$A$9:$M$306,5,FALSE)</f>
        <v>13272.369999999999</v>
      </c>
      <c r="F266" s="219">
        <f>VLOOKUP(A266,'[1]981800F'!$A$9:$M$306,6,FALSE)</f>
        <v>43044.04</v>
      </c>
      <c r="G266" s="219">
        <f>VLOOKUP(A266,'[1]981800F'!$A$9:$M$306,7,FALSE)</f>
        <v>56316.41</v>
      </c>
      <c r="H266" s="132">
        <f>VLOOKUP(A266,'[1]981800F'!$A$9:$M$306,8,FALSE)</f>
        <v>1.6459124875204292</v>
      </c>
    </row>
    <row r="267" spans="1:8">
      <c r="A267" s="360" t="s">
        <v>472</v>
      </c>
      <c r="B267" s="359" t="s">
        <v>229</v>
      </c>
      <c r="C267" s="215" t="str">
        <f>VLOOKUP(A267,'[1]981800F'!$A$9:$K$304,3,FALSE)</f>
        <v>BL</v>
      </c>
      <c r="D267" s="219">
        <f>VLOOKUP(A267,'[1]981800F'!$A$9:$M$306,4,FALSE)</f>
        <v>41748.310000000005</v>
      </c>
      <c r="E267" s="219">
        <f>VLOOKUP(A267,'[1]981800F'!$A$9:$M$306,5,FALSE)</f>
        <v>19575.68</v>
      </c>
      <c r="F267" s="219">
        <f>VLOOKUP(A267,'[1]981800F'!$A$9:$M$306,6,FALSE)</f>
        <v>49483.94</v>
      </c>
      <c r="G267" s="219">
        <f>VLOOKUP(A267,'[1]981800F'!$A$9:$M$306,7,FALSE)</f>
        <v>69059.62</v>
      </c>
      <c r="H267" s="132">
        <f>VLOOKUP(A267,'[1]981800F'!$A$9:$M$306,8,FALSE)</f>
        <v>1.6541895947404814</v>
      </c>
    </row>
    <row r="268" spans="1:8">
      <c r="A268" s="360" t="s">
        <v>447</v>
      </c>
      <c r="B268" s="359" t="s">
        <v>205</v>
      </c>
      <c r="C268" s="215" t="str">
        <f>VLOOKUP(A268,'[1]981800F'!$A$9:$K$304,3,FALSE)</f>
        <v>BL</v>
      </c>
      <c r="D268" s="219">
        <f>VLOOKUP(A268,'[1]981800F'!$A$9:$M$306,4,FALSE)</f>
        <v>42815.98</v>
      </c>
      <c r="E268" s="219">
        <f>VLOOKUP(A268,'[1]981800F'!$A$9:$M$306,5,FALSE)</f>
        <v>31606.829999999998</v>
      </c>
      <c r="F268" s="219">
        <f>VLOOKUP(A268,'[1]981800F'!$A$9:$M$306,6,FALSE)</f>
        <v>39699.159999999996</v>
      </c>
      <c r="G268" s="219">
        <f>VLOOKUP(A268,'[1]981800F'!$A$9:$M$306,7,FALSE)</f>
        <v>71305.989999999991</v>
      </c>
      <c r="H268" s="132">
        <f>VLOOKUP(A268,'[1]981800F'!$A$9:$M$306,8,FALSE)</f>
        <v>1.6654060002830715</v>
      </c>
    </row>
    <row r="269" spans="1:8">
      <c r="A269" s="360" t="s">
        <v>425</v>
      </c>
      <c r="B269" s="359" t="s">
        <v>184</v>
      </c>
      <c r="C269" s="215" t="str">
        <f>VLOOKUP(A269,'[1]981800F'!$A$9:$K$304,3,FALSE)</f>
        <v>BLS</v>
      </c>
      <c r="D269" s="219">
        <f>VLOOKUP(A269,'[1]981800F'!$A$9:$M$306,4,FALSE)</f>
        <v>51453.990000000005</v>
      </c>
      <c r="E269" s="219">
        <f>VLOOKUP(A269,'[1]981800F'!$A$9:$M$306,5,FALSE)</f>
        <v>40886.79</v>
      </c>
      <c r="F269" s="219">
        <f>VLOOKUP(A269,'[1]981800F'!$A$9:$M$306,6,FALSE)</f>
        <v>45295.14</v>
      </c>
      <c r="G269" s="219">
        <f>VLOOKUP(A269,'[1]981800F'!$A$9:$M$306,7,FALSE)</f>
        <v>86181.93</v>
      </c>
      <c r="H269" s="132">
        <f>VLOOKUP(A269,'[1]981800F'!$A$9:$M$306,8,FALSE)</f>
        <v>1.6749319149010597</v>
      </c>
    </row>
    <row r="270" spans="1:8">
      <c r="A270" s="360" t="s">
        <v>363</v>
      </c>
      <c r="B270" s="359" t="s">
        <v>124</v>
      </c>
      <c r="C270" s="215" t="str">
        <f>VLOOKUP(A270,'[1]981800F'!$A$9:$K$304,3,FALSE)</f>
        <v>BL</v>
      </c>
      <c r="D270" s="219">
        <f>VLOOKUP(A270,'[1]981800F'!$A$9:$M$306,4,FALSE)</f>
        <v>39213.009999999995</v>
      </c>
      <c r="E270" s="219">
        <f>VLOOKUP(A270,'[1]981800F'!$A$9:$M$306,5,FALSE)</f>
        <v>27164.41</v>
      </c>
      <c r="F270" s="219">
        <f>VLOOKUP(A270,'[1]981800F'!$A$9:$M$306,6,FALSE)</f>
        <v>39374.82</v>
      </c>
      <c r="G270" s="219">
        <f>VLOOKUP(A270,'[1]981800F'!$A$9:$M$306,7,FALSE)</f>
        <v>66539.23</v>
      </c>
      <c r="H270" s="132">
        <f>VLOOKUP(A270,'[1]981800F'!$A$9:$M$306,8,FALSE)</f>
        <v>1.6968661676316101</v>
      </c>
    </row>
    <row r="271" spans="1:8">
      <c r="A271" s="360" t="s">
        <v>444</v>
      </c>
      <c r="B271" s="359" t="s">
        <v>202</v>
      </c>
      <c r="C271" s="215" t="str">
        <f>VLOOKUP(A271,'[1]981800F'!$A$9:$K$304,3,FALSE)</f>
        <v>BL</v>
      </c>
      <c r="D271" s="219">
        <f>VLOOKUP(A271,'[1]981800F'!$A$9:$M$306,4,FALSE)</f>
        <v>38706.21</v>
      </c>
      <c r="E271" s="219">
        <f>VLOOKUP(A271,'[1]981800F'!$A$9:$M$306,5,FALSE)</f>
        <v>21693.25</v>
      </c>
      <c r="F271" s="219">
        <f>VLOOKUP(A271,'[1]981800F'!$A$9:$M$306,6,FALSE)</f>
        <v>44264.160000000003</v>
      </c>
      <c r="G271" s="219">
        <f>VLOOKUP(A271,'[1]981800F'!$A$9:$M$306,7,FALSE)</f>
        <v>65957.41</v>
      </c>
      <c r="H271" s="132">
        <f>VLOOKUP(A271,'[1]981800F'!$A$9:$M$306,8,FALSE)</f>
        <v>1.7040523988269585</v>
      </c>
    </row>
    <row r="272" spans="1:8">
      <c r="A272" s="360" t="s">
        <v>356</v>
      </c>
      <c r="B272" s="359" t="s">
        <v>117</v>
      </c>
      <c r="C272" s="215" t="str">
        <f>VLOOKUP(A272,'[1]981800F'!$A$9:$K$304,3,FALSE)</f>
        <v>BL</v>
      </c>
      <c r="D272" s="219">
        <f>VLOOKUP(A272,'[1]981800F'!$A$9:$M$306,4,FALSE)</f>
        <v>31534.59</v>
      </c>
      <c r="E272" s="219">
        <f>VLOOKUP(A272,'[1]981800F'!$A$9:$M$306,5,FALSE)</f>
        <v>18766.169999999998</v>
      </c>
      <c r="F272" s="219">
        <f>VLOOKUP(A272,'[1]981800F'!$A$9:$M$306,6,FALSE)</f>
        <v>38399.979999999996</v>
      </c>
      <c r="G272" s="219">
        <f>VLOOKUP(A272,'[1]981800F'!$A$9:$M$306,7,FALSE)</f>
        <v>57166.149999999994</v>
      </c>
      <c r="H272" s="132">
        <f>VLOOKUP(A272,'[1]981800F'!$A$9:$M$306,8,FALSE)</f>
        <v>1.8128077771107851</v>
      </c>
    </row>
    <row r="273" spans="1:8">
      <c r="A273" s="360" t="s">
        <v>570</v>
      </c>
      <c r="B273" s="359" t="s">
        <v>274</v>
      </c>
      <c r="C273" s="215" t="str">
        <f>VLOOKUP(A273,'[1]981800F'!$A$9:$K$304,3,FALSE)</f>
        <v>BL</v>
      </c>
      <c r="D273" s="219">
        <f>VLOOKUP(A273,'[1]981800F'!$A$9:$M$306,4,FALSE)</f>
        <v>56088.66</v>
      </c>
      <c r="E273" s="219">
        <f>VLOOKUP(A273,'[1]981800F'!$A$9:$M$306,5,FALSE)</f>
        <v>36040.6</v>
      </c>
      <c r="F273" s="219">
        <f>VLOOKUP(A273,'[1]981800F'!$A$9:$M$306,6,FALSE)</f>
        <v>67398.81</v>
      </c>
      <c r="G273" s="219">
        <f>VLOOKUP(A273,'[1]981800F'!$A$9:$M$306,7,FALSE)</f>
        <v>103439.41</v>
      </c>
      <c r="H273" s="132">
        <f>VLOOKUP(A273,'[1]981800F'!$A$9:$M$306,8,FALSE)</f>
        <v>1.8442125377928444</v>
      </c>
    </row>
    <row r="274" spans="1:8">
      <c r="A274" s="360" t="s">
        <v>385</v>
      </c>
      <c r="B274" s="359" t="s">
        <v>145</v>
      </c>
      <c r="C274" s="215" t="str">
        <f>VLOOKUP(A274,'[1]981800F'!$A$9:$K$304,3,FALSE)</f>
        <v>L</v>
      </c>
      <c r="D274" s="219">
        <f>VLOOKUP(A274,'[1]981800F'!$A$9:$M$306,4,FALSE)</f>
        <v>47200.979999999996</v>
      </c>
      <c r="E274" s="219">
        <f>VLOOKUP(A274,'[1]981800F'!$A$9:$M$306,5,FALSE)</f>
        <v>31510.43</v>
      </c>
      <c r="F274" s="219">
        <f>VLOOKUP(A274,'[1]981800F'!$A$9:$M$306,6,FALSE)</f>
        <v>57353.770000000004</v>
      </c>
      <c r="G274" s="219">
        <f>VLOOKUP(A274,'[1]981800F'!$A$9:$M$306,7,FALSE)</f>
        <v>88864.200000000012</v>
      </c>
      <c r="H274" s="132">
        <f>VLOOKUP(A274,'[1]981800F'!$A$9:$M$306,8,FALSE)</f>
        <v>1.8826770122145773</v>
      </c>
    </row>
    <row r="275" spans="1:8">
      <c r="A275" s="360" t="s">
        <v>571</v>
      </c>
      <c r="B275" s="359" t="s">
        <v>275</v>
      </c>
      <c r="C275" s="215" t="str">
        <f>VLOOKUP(A275,'[1]981800F'!$A$9:$K$304,3,FALSE)</f>
        <v>L</v>
      </c>
      <c r="D275" s="219">
        <f>VLOOKUP(A275,'[1]981800F'!$A$9:$M$306,4,FALSE)</f>
        <v>46468.5</v>
      </c>
      <c r="E275" s="219">
        <f>VLOOKUP(A275,'[1]981800F'!$A$9:$M$306,5,FALSE)</f>
        <v>36426.93</v>
      </c>
      <c r="F275" s="219">
        <f>VLOOKUP(A275,'[1]981800F'!$A$9:$M$306,6,FALSE)</f>
        <v>53819.08</v>
      </c>
      <c r="G275" s="219">
        <f>VLOOKUP(A275,'[1]981800F'!$A$9:$M$306,7,FALSE)</f>
        <v>90246.010000000009</v>
      </c>
      <c r="H275" s="132">
        <f>VLOOKUP(A275,'[1]981800F'!$A$9:$M$306,8,FALSE)</f>
        <v>1.942090017969162</v>
      </c>
    </row>
    <row r="276" spans="1:8">
      <c r="A276" s="360" t="s">
        <v>339</v>
      </c>
      <c r="B276" s="359" t="s">
        <v>115</v>
      </c>
      <c r="C276" s="215" t="str">
        <f>VLOOKUP(A276,'[1]981800F'!$A$9:$K$304,3,FALSE)</f>
        <v>BLS</v>
      </c>
      <c r="D276" s="219">
        <f>VLOOKUP(A276,'[1]981800F'!$A$9:$M$306,4,FALSE)</f>
        <v>53636.840000000004</v>
      </c>
      <c r="E276" s="219">
        <f>VLOOKUP(A276,'[1]981800F'!$A$9:$M$306,5,FALSE)</f>
        <v>52655.3</v>
      </c>
      <c r="F276" s="219">
        <f>VLOOKUP(A276,'[1]981800F'!$A$9:$M$306,6,FALSE)</f>
        <v>52940.06</v>
      </c>
      <c r="G276" s="219">
        <f>VLOOKUP(A276,'[1]981800F'!$A$9:$M$306,7,FALSE)</f>
        <v>105595.36</v>
      </c>
      <c r="H276" s="132">
        <f>VLOOKUP(A276,'[1]981800F'!$A$9:$M$306,8,FALSE)</f>
        <v>1.9687095660370744</v>
      </c>
    </row>
    <row r="277" spans="1:8">
      <c r="A277" s="360" t="s">
        <v>403</v>
      </c>
      <c r="B277" s="359" t="s">
        <v>163</v>
      </c>
      <c r="C277" s="215" t="str">
        <f>VLOOKUP(A277,'[1]981800F'!$A$9:$K$304,3,FALSE)</f>
        <v>BLS</v>
      </c>
      <c r="D277" s="219">
        <f>VLOOKUP(A277,'[1]981800F'!$A$9:$M$306,4,FALSE)</f>
        <v>36289.47</v>
      </c>
      <c r="E277" s="219">
        <f>VLOOKUP(A277,'[1]981800F'!$A$9:$M$306,5,FALSE)</f>
        <v>31297.05</v>
      </c>
      <c r="F277" s="219">
        <f>VLOOKUP(A277,'[1]981800F'!$A$9:$M$306,6,FALSE)</f>
        <v>42028.86</v>
      </c>
      <c r="G277" s="219">
        <f>VLOOKUP(A277,'[1]981800F'!$A$9:$M$306,7,FALSE)</f>
        <v>73325.91</v>
      </c>
      <c r="H277" s="132">
        <f>VLOOKUP(A277,'[1]981800F'!$A$9:$M$306,8,FALSE)</f>
        <v>2.0205836569120463</v>
      </c>
    </row>
    <row r="278" spans="1:8">
      <c r="A278" s="360" t="s">
        <v>574</v>
      </c>
      <c r="B278" s="359" t="s">
        <v>278</v>
      </c>
      <c r="C278" s="215" t="str">
        <f>VLOOKUP(A278,'[1]981800F'!$A$9:$K$304,3,FALSE)</f>
        <v>L</v>
      </c>
      <c r="D278" s="219">
        <f>VLOOKUP(A278,'[1]981800F'!$A$9:$M$306,4,FALSE)</f>
        <v>61387.72</v>
      </c>
      <c r="E278" s="219">
        <f>VLOOKUP(A278,'[1]981800F'!$A$9:$M$306,5,FALSE)</f>
        <v>50667.83</v>
      </c>
      <c r="F278" s="219">
        <f>VLOOKUP(A278,'[1]981800F'!$A$9:$M$306,6,FALSE)</f>
        <v>79977.179999999993</v>
      </c>
      <c r="G278" s="219">
        <f>VLOOKUP(A278,'[1]981800F'!$A$9:$M$306,7,FALSE)</f>
        <v>130645.01</v>
      </c>
      <c r="H278" s="132">
        <f>VLOOKUP(A278,'[1]981800F'!$A$9:$M$306,8,FALSE)</f>
        <v>2.1281945314144259</v>
      </c>
    </row>
    <row r="279" spans="1:8">
      <c r="A279" s="360" t="s">
        <v>575</v>
      </c>
      <c r="B279" s="359" t="s">
        <v>279</v>
      </c>
      <c r="C279" s="215" t="str">
        <f>VLOOKUP(A279,'[1]981800F'!$A$9:$K$304,3,FALSE)</f>
        <v>BL</v>
      </c>
      <c r="D279" s="219">
        <f>VLOOKUP(A279,'[1]981800F'!$A$9:$M$306,4,FALSE)</f>
        <v>37289.360000000001</v>
      </c>
      <c r="E279" s="219">
        <f>VLOOKUP(A279,'[1]981800F'!$A$9:$M$306,5,FALSE)</f>
        <v>25515.68</v>
      </c>
      <c r="F279" s="219">
        <f>VLOOKUP(A279,'[1]981800F'!$A$9:$M$306,6,FALSE)</f>
        <v>55093.26</v>
      </c>
      <c r="G279" s="219">
        <f>VLOOKUP(A279,'[1]981800F'!$A$9:$M$306,7,FALSE)</f>
        <v>80608.94</v>
      </c>
      <c r="H279" s="132">
        <f>VLOOKUP(A279,'[1]981800F'!$A$9:$M$306,8,FALSE)</f>
        <v>2.1617142262564979</v>
      </c>
    </row>
    <row r="280" spans="1:8">
      <c r="A280" s="360" t="s">
        <v>530</v>
      </c>
      <c r="B280" s="359" t="s">
        <v>57</v>
      </c>
      <c r="C280" s="215" t="str">
        <f>VLOOKUP(A280,'[1]981800F'!$A$9:$K$304,3,FALSE)</f>
        <v>BL</v>
      </c>
      <c r="D280" s="219">
        <f>VLOOKUP(A280,'[1]981800F'!$A$9:$M$306,4,FALSE)</f>
        <v>28055.58</v>
      </c>
      <c r="E280" s="219">
        <f>VLOOKUP(A280,'[1]981800F'!$A$9:$M$306,5,FALSE)</f>
        <v>12458.539999999999</v>
      </c>
      <c r="F280" s="219">
        <f>VLOOKUP(A280,'[1]981800F'!$A$9:$M$306,6,FALSE)</f>
        <v>48457.85</v>
      </c>
      <c r="G280" s="219">
        <f>VLOOKUP(A280,'[1]981800F'!$A$9:$M$306,7,FALSE)</f>
        <v>60916.39</v>
      </c>
      <c r="H280" s="132">
        <f>VLOOKUP(A280,'[1]981800F'!$A$9:$M$306,8,FALSE)</f>
        <v>2.1712753755224448</v>
      </c>
    </row>
    <row r="281" spans="1:8">
      <c r="A281" s="360" t="s">
        <v>450</v>
      </c>
      <c r="B281" s="359" t="s">
        <v>208</v>
      </c>
      <c r="C281" s="215" t="str">
        <f>VLOOKUP(A281,'[1]981800F'!$A$9:$K$304,3,FALSE)</f>
        <v>BL</v>
      </c>
      <c r="D281" s="219">
        <f>VLOOKUP(A281,'[1]981800F'!$A$9:$M$306,4,FALSE)</f>
        <v>46133.11</v>
      </c>
      <c r="E281" s="219">
        <f>VLOOKUP(A281,'[1]981800F'!$A$9:$M$306,5,FALSE)</f>
        <v>39333.57</v>
      </c>
      <c r="F281" s="219">
        <f>VLOOKUP(A281,'[1]981800F'!$A$9:$M$306,6,FALSE)</f>
        <v>64593.170000000006</v>
      </c>
      <c r="G281" s="219">
        <f>VLOOKUP(A281,'[1]981800F'!$A$9:$M$306,7,FALSE)</f>
        <v>103926.74</v>
      </c>
      <c r="H281" s="132">
        <f>VLOOKUP(A281,'[1]981800F'!$A$9:$M$306,8,FALSE)</f>
        <v>2.252758160028665</v>
      </c>
    </row>
    <row r="282" spans="1:8">
      <c r="A282" s="360" t="s">
        <v>427</v>
      </c>
      <c r="B282" s="359" t="s">
        <v>186</v>
      </c>
      <c r="C282" s="215" t="str">
        <f>VLOOKUP(A282,'[1]981800F'!$A$9:$K$304,3,FALSE)</f>
        <v>BL</v>
      </c>
      <c r="D282" s="219">
        <f>VLOOKUP(A282,'[1]981800F'!$A$9:$M$306,4,FALSE)</f>
        <v>38522.979999999996</v>
      </c>
      <c r="E282" s="219">
        <f>VLOOKUP(A282,'[1]981800F'!$A$9:$M$306,5,FALSE)</f>
        <v>32150.3</v>
      </c>
      <c r="F282" s="219">
        <f>VLOOKUP(A282,'[1]981800F'!$A$9:$M$306,6,FALSE)</f>
        <v>56595.18</v>
      </c>
      <c r="G282" s="219">
        <f>VLOOKUP(A282,'[1]981800F'!$A$9:$M$306,7,FALSE)</f>
        <v>88745.48</v>
      </c>
      <c r="H282" s="132">
        <f>VLOOKUP(A282,'[1]981800F'!$A$9:$M$306,8,FALSE)</f>
        <v>2.3037023615514687</v>
      </c>
    </row>
    <row r="283" spans="1:8">
      <c r="A283" s="374" t="s">
        <v>298</v>
      </c>
      <c r="B283" s="359" t="s">
        <v>73</v>
      </c>
      <c r="C283" s="215" t="str">
        <f>VLOOKUP(A283,'[1]981800F'!$A$9:$K$304,3,FALSE)</f>
        <v>BL</v>
      </c>
      <c r="D283" s="219">
        <f>VLOOKUP(A283,'[1]981800F'!$A$9:$M$306,4,FALSE)</f>
        <v>25419.03</v>
      </c>
      <c r="E283" s="219">
        <f>VLOOKUP(A283,'[1]981800F'!$A$9:$M$306,5,FALSE)</f>
        <v>15957.550000000001</v>
      </c>
      <c r="F283" s="219">
        <f>VLOOKUP(A283,'[1]981800F'!$A$9:$M$306,6,FALSE)</f>
        <v>44426.340000000004</v>
      </c>
      <c r="G283" s="219">
        <f>VLOOKUP(A283,'[1]981800F'!$A$9:$M$306,7,FALSE)</f>
        <v>60383.890000000007</v>
      </c>
      <c r="H283" s="132">
        <f>VLOOKUP(A283,'[1]981800F'!$A$9:$M$306,8,FALSE)</f>
        <v>2.3755387203996379</v>
      </c>
    </row>
    <row r="284" spans="1:8">
      <c r="A284" s="360" t="s">
        <v>381</v>
      </c>
      <c r="B284" s="359" t="s">
        <v>141</v>
      </c>
      <c r="C284" s="215" t="str">
        <f>VLOOKUP(A284,'[1]981800F'!$A$9:$K$304,3,FALSE)</f>
        <v>BL</v>
      </c>
      <c r="D284" s="219">
        <f>VLOOKUP(A284,'[1]981800F'!$A$9:$M$306,4,FALSE)</f>
        <v>93679.73</v>
      </c>
      <c r="E284" s="219">
        <f>VLOOKUP(A284,'[1]981800F'!$A$9:$M$306,5,FALSE)</f>
        <v>111104.61</v>
      </c>
      <c r="F284" s="219">
        <f>VLOOKUP(A284,'[1]981800F'!$A$9:$M$306,6,FALSE)</f>
        <v>113774.81</v>
      </c>
      <c r="G284" s="219">
        <f>VLOOKUP(A284,'[1]981800F'!$A$9:$M$306,7,FALSE)</f>
        <v>224879.41999999998</v>
      </c>
      <c r="H284" s="132">
        <f>VLOOKUP(A284,'[1]981800F'!$A$9:$M$306,8,FALSE)</f>
        <v>2.4005131099331734</v>
      </c>
    </row>
    <row r="285" spans="1:8">
      <c r="A285" s="360" t="s">
        <v>502</v>
      </c>
      <c r="B285" s="359" t="s">
        <v>39</v>
      </c>
      <c r="C285" s="373" t="str">
        <f>VLOOKUP(A285,'[1]981800F'!$A$9:$K$304,3,FALSE)</f>
        <v>BL</v>
      </c>
      <c r="D285" s="219">
        <f>VLOOKUP(A285,'[1]981800F'!$A$9:$M$306,4,FALSE)</f>
        <v>12350.16</v>
      </c>
      <c r="E285" s="219">
        <f>VLOOKUP(A285,'[1]981800F'!$A$9:$M$306,5,FALSE)</f>
        <v>6955</v>
      </c>
      <c r="F285" s="219">
        <f>VLOOKUP(A285,'[1]981800F'!$A$9:$M$306,6,FALSE)</f>
        <v>26102.720000000001</v>
      </c>
      <c r="G285" s="219">
        <f>VLOOKUP(A285,'[1]981800F'!$A$9:$M$306,7,FALSE)</f>
        <v>33057.72</v>
      </c>
      <c r="H285" s="132">
        <f>VLOOKUP(A285,'[1]981800F'!$A$9:$M$306,8,FALSE)</f>
        <v>2.6767037835947067</v>
      </c>
    </row>
    <row r="286" spans="1:8">
      <c r="A286" s="360" t="s">
        <v>428</v>
      </c>
      <c r="B286" s="359" t="s">
        <v>14</v>
      </c>
      <c r="C286" s="215" t="str">
        <f>VLOOKUP(A286,'[1]981800F'!$A$9:$K$304,3,FALSE)</f>
        <v>BL</v>
      </c>
      <c r="D286" s="219">
        <f>VLOOKUP(A286,'[1]981800F'!$A$9:$M$306,4,FALSE)</f>
        <v>32064.799999999996</v>
      </c>
      <c r="E286" s="219">
        <f>VLOOKUP(A286,'[1]981800F'!$A$9:$M$306,5,FALSE)</f>
        <v>29842.07</v>
      </c>
      <c r="F286" s="219">
        <f>VLOOKUP(A286,'[1]981800F'!$A$9:$M$306,6,FALSE)</f>
        <v>58539.58</v>
      </c>
      <c r="G286" s="219">
        <f>VLOOKUP(A286,'[1]981800F'!$A$9:$M$306,7,FALSE)</f>
        <v>88381.65</v>
      </c>
      <c r="H286" s="132">
        <f>VLOOKUP(A286,'[1]981800F'!$A$9:$M$306,8,FALSE)</f>
        <v>2.7563449639480053</v>
      </c>
    </row>
    <row r="287" spans="1:8">
      <c r="A287" s="360" t="s">
        <v>551</v>
      </c>
      <c r="B287" s="359" t="s">
        <v>257</v>
      </c>
      <c r="C287" s="215" t="str">
        <f>VLOOKUP(A287,'[1]981800F'!$A$9:$K$304,3,FALSE)</f>
        <v>BL</v>
      </c>
      <c r="D287" s="219">
        <f>VLOOKUP(A287,'[1]981800F'!$A$9:$M$306,4,FALSE)</f>
        <v>15537.05</v>
      </c>
      <c r="E287" s="219">
        <f>VLOOKUP(A287,'[1]981800F'!$A$9:$M$306,5,FALSE)</f>
        <v>13564.47</v>
      </c>
      <c r="F287" s="219">
        <f>VLOOKUP(A287,'[1]981800F'!$A$9:$M$306,6,FALSE)</f>
        <v>33025.65</v>
      </c>
      <c r="G287" s="219">
        <f>VLOOKUP(A287,'[1]981800F'!$A$9:$M$306,7,FALSE)</f>
        <v>46590.12</v>
      </c>
      <c r="H287" s="132">
        <f>VLOOKUP(A287,'[1]981800F'!$A$9:$M$306,8,FALSE)</f>
        <v>2.9986464612008072</v>
      </c>
    </row>
    <row r="288" spans="1:8">
      <c r="A288" s="360" t="s">
        <v>537</v>
      </c>
      <c r="B288" s="359" t="s">
        <v>654</v>
      </c>
      <c r="C288" s="215" t="str">
        <f>VLOOKUP(A288,'[1]981800F'!$A$9:$K$304,3,FALSE)</f>
        <v>BL</v>
      </c>
      <c r="D288" s="219">
        <f>VLOOKUP(A288,'[1]981800F'!$A$9:$M$306,4,FALSE)</f>
        <v>16167.11</v>
      </c>
      <c r="E288" s="219">
        <f>VLOOKUP(A288,'[1]981800F'!$A$9:$M$306,5,FALSE)</f>
        <v>18825.16</v>
      </c>
      <c r="F288" s="219">
        <f>VLOOKUP(A288,'[1]981800F'!$A$9:$M$306,6,FALSE)</f>
        <v>30959.15</v>
      </c>
      <c r="G288" s="219">
        <f>VLOOKUP(A288,'[1]981800F'!$A$9:$M$306,7,FALSE)</f>
        <v>49784.31</v>
      </c>
      <c r="H288" s="132">
        <f>VLOOKUP(A288,'[1]981800F'!$A$9:$M$306,8,FALSE)</f>
        <v>3.0793574114359337</v>
      </c>
    </row>
    <row r="289" spans="1:21">
      <c r="A289" s="360" t="s">
        <v>391</v>
      </c>
      <c r="B289" s="359" t="s">
        <v>151</v>
      </c>
      <c r="C289" s="215" t="str">
        <f>VLOOKUP(A289,'[1]981800F'!$A$9:$K$304,3,FALSE)</f>
        <v>BL</v>
      </c>
      <c r="D289" s="219">
        <f>VLOOKUP(A289,'[1]981800F'!$A$9:$M$306,4,FALSE)</f>
        <v>20482.11</v>
      </c>
      <c r="E289" s="219">
        <f>VLOOKUP(A289,'[1]981800F'!$A$9:$M$306,5,FALSE)</f>
        <v>34435.29</v>
      </c>
      <c r="F289" s="219">
        <f>VLOOKUP(A289,'[1]981800F'!$A$9:$M$306,6,FALSE)</f>
        <v>35750.379999999997</v>
      </c>
      <c r="G289" s="219">
        <f>VLOOKUP(A289,'[1]981800F'!$A$9:$M$306,7,FALSE)</f>
        <v>70185.67</v>
      </c>
      <c r="H289" s="132">
        <f>VLOOKUP(A289,'[1]981800F'!$A$9:$M$306,8,FALSE)</f>
        <v>3.4266816260629396</v>
      </c>
    </row>
    <row r="290" spans="1:21">
      <c r="A290" s="188"/>
      <c r="B290" s="222"/>
      <c r="C290" s="139"/>
      <c r="D290" s="138"/>
      <c r="E290" s="138"/>
      <c r="F290" s="138"/>
      <c r="G290" s="127"/>
    </row>
    <row r="291" spans="1:21">
      <c r="B291" s="377" t="s">
        <v>647</v>
      </c>
      <c r="C291" s="124"/>
      <c r="D291" s="231">
        <f>'[1]981800F'!D291</f>
        <v>379460828.15000021</v>
      </c>
      <c r="E291" s="231">
        <f>'[1]981800F'!E291</f>
        <v>164315275.99049181</v>
      </c>
      <c r="F291" s="231">
        <f>'[1]981800F'!F291</f>
        <v>178995072.75612751</v>
      </c>
      <c r="G291" s="256">
        <f>'[1]981800F'!G291</f>
        <v>343310348.74661934</v>
      </c>
      <c r="H291" s="268">
        <f>'[1]981800F'!H291</f>
        <v>0.9047319862247003</v>
      </c>
      <c r="I291" s="124"/>
    </row>
    <row r="292" spans="1:21">
      <c r="B292" s="359"/>
      <c r="C292" s="124"/>
      <c r="D292" s="124"/>
      <c r="E292" s="124"/>
      <c r="F292" s="124"/>
      <c r="G292" s="124"/>
    </row>
    <row r="293" spans="1:21" s="281" customFormat="1">
      <c r="A293" s="282"/>
      <c r="B293" s="362" t="s">
        <v>646</v>
      </c>
      <c r="D293" s="390">
        <v>370862354.04000008</v>
      </c>
      <c r="E293" s="390">
        <v>161227415.68086064</v>
      </c>
      <c r="F293" s="390">
        <v>174582425.98942494</v>
      </c>
      <c r="G293" s="391">
        <v>335809841.67028558</v>
      </c>
      <c r="H293" s="389">
        <v>0.90548376779721929</v>
      </c>
      <c r="J293" s="284"/>
      <c r="K293" s="284"/>
      <c r="L293" s="284"/>
      <c r="M293" s="286"/>
      <c r="U293" s="284"/>
    </row>
    <row r="294" spans="1:21" s="322" customFormat="1">
      <c r="A294" s="323"/>
      <c r="B294" s="362" t="s">
        <v>642</v>
      </c>
      <c r="D294" s="318">
        <v>359155886.36000001</v>
      </c>
      <c r="E294" s="318">
        <v>152398719.17978355</v>
      </c>
      <c r="F294" s="319">
        <v>169318706.26755977</v>
      </c>
      <c r="G294" s="318">
        <v>321717425.44734335</v>
      </c>
      <c r="H294" s="345">
        <v>0.89575985711360384</v>
      </c>
      <c r="J294" s="324"/>
      <c r="K294" s="324"/>
      <c r="L294" s="324"/>
      <c r="M294" s="325"/>
      <c r="U294" s="324"/>
    </row>
    <row r="295" spans="1:21">
      <c r="B295" s="362" t="s">
        <v>641</v>
      </c>
      <c r="D295" s="284">
        <v>360697327.08999997</v>
      </c>
      <c r="E295" s="285">
        <v>151783032.232903</v>
      </c>
      <c r="F295" s="284">
        <v>167167479.32850999</v>
      </c>
      <c r="G295" s="284">
        <v>318950511.56141299</v>
      </c>
      <c r="H295" s="268">
        <v>0.88426081261708245</v>
      </c>
    </row>
    <row r="296" spans="1:21">
      <c r="B296" s="362" t="s">
        <v>640</v>
      </c>
      <c r="C296" s="124"/>
      <c r="D296" s="255">
        <v>348720426.59999996</v>
      </c>
      <c r="E296" s="223">
        <v>144215750.64831907</v>
      </c>
      <c r="F296" s="229">
        <v>164402233.2168653</v>
      </c>
      <c r="G296" s="214">
        <v>308617983.86518437</v>
      </c>
      <c r="H296" s="230">
        <v>0.88500116518607286</v>
      </c>
      <c r="J296" s="13"/>
      <c r="K296" s="13"/>
      <c r="L296" s="13"/>
      <c r="M296" s="13"/>
      <c r="N296" s="13"/>
    </row>
    <row r="297" spans="1:21" s="124" customFormat="1">
      <c r="A297" s="125"/>
      <c r="B297" s="362" t="s">
        <v>636</v>
      </c>
      <c r="D297" s="135">
        <v>346641376</v>
      </c>
      <c r="E297" s="135">
        <v>140407849</v>
      </c>
      <c r="F297" s="197">
        <v>160929076</v>
      </c>
      <c r="G297" s="194">
        <v>301336925</v>
      </c>
      <c r="H297" s="198">
        <v>0.86930455009233709</v>
      </c>
      <c r="J297" s="194"/>
      <c r="K297" s="194"/>
      <c r="L297" s="194"/>
      <c r="M297" s="194"/>
      <c r="N297" s="194"/>
    </row>
  </sheetData>
  <autoFilter ref="A9:H289">
    <sortState ref="A10:H289">
      <sortCondition ref="H9:H289"/>
    </sortState>
  </autoFilter>
  <sortState ref="A11:H290">
    <sortCondition ref="H11:H290"/>
  </sortState>
  <mergeCells count="5">
    <mergeCell ref="A1:H1"/>
    <mergeCell ref="A2:H2"/>
    <mergeCell ref="A3:H3"/>
    <mergeCell ref="A5:H5"/>
    <mergeCell ref="A4:H4"/>
  </mergeCells>
  <phoneticPr fontId="0" type="noConversion"/>
  <printOptions horizontalCentered="1"/>
  <pageMargins left="0.5" right="0.5" top="0.75" bottom="0.75" header="0.5" footer="0.4"/>
  <pageSetup scale="78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J286"/>
  <sheetViews>
    <sheetView zoomScaleNormal="100" workbookViewId="0">
      <selection sqref="A1:J1"/>
    </sheetView>
  </sheetViews>
  <sheetFormatPr defaultColWidth="11.44140625" defaultRowHeight="13.2"/>
  <cols>
    <col min="1" max="1" width="8.6640625" style="114" customWidth="1"/>
    <col min="2" max="2" width="26.6640625" style="70" customWidth="1"/>
    <col min="3" max="3" width="7.6640625" style="124" customWidth="1"/>
    <col min="4" max="4" width="12.6640625" style="70" customWidth="1"/>
    <col min="5" max="5" width="12.6640625" style="71" customWidth="1"/>
    <col min="6" max="6" width="12.6640625" style="70" customWidth="1"/>
    <col min="7" max="7" width="12.6640625" style="71" customWidth="1"/>
    <col min="8" max="10" width="12.6640625" style="70" customWidth="1"/>
    <col min="11" max="16384" width="11.44140625" style="69"/>
  </cols>
  <sheetData>
    <row r="1" spans="1:10" s="1" customFormat="1" ht="13.5" customHeight="1">
      <c r="A1" s="397" t="s">
        <v>591</v>
      </c>
      <c r="B1" s="397"/>
      <c r="C1" s="397"/>
      <c r="D1" s="397"/>
      <c r="E1" s="397"/>
      <c r="F1" s="397"/>
      <c r="G1" s="397"/>
      <c r="H1" s="397"/>
      <c r="I1" s="397"/>
      <c r="J1" s="397"/>
    </row>
    <row r="2" spans="1:10" s="1" customFormat="1" ht="13.2" customHeight="1">
      <c r="A2" s="397" t="s">
        <v>592</v>
      </c>
      <c r="B2" s="397"/>
      <c r="C2" s="397"/>
      <c r="D2" s="397"/>
      <c r="E2" s="397"/>
      <c r="F2" s="397"/>
      <c r="G2" s="397"/>
      <c r="H2" s="397"/>
      <c r="I2" s="397"/>
      <c r="J2" s="397"/>
    </row>
    <row r="3" spans="1:10" s="1" customFormat="1" ht="13.2" customHeight="1">
      <c r="A3" s="397" t="s">
        <v>593</v>
      </c>
      <c r="B3" s="397"/>
      <c r="C3" s="397"/>
      <c r="D3" s="397"/>
      <c r="E3" s="397"/>
      <c r="F3" s="397"/>
      <c r="G3" s="397"/>
      <c r="H3" s="397"/>
      <c r="I3" s="397"/>
      <c r="J3" s="397"/>
    </row>
    <row r="4" spans="1:10" s="1" customFormat="1" ht="13.2" customHeight="1">
      <c r="A4" s="397" t="s">
        <v>644</v>
      </c>
      <c r="B4" s="397"/>
      <c r="C4" s="397"/>
      <c r="D4" s="397"/>
      <c r="E4" s="397"/>
      <c r="F4" s="397"/>
      <c r="G4" s="397"/>
      <c r="H4" s="397"/>
      <c r="I4" s="397"/>
      <c r="J4" s="397"/>
    </row>
    <row r="5" spans="1:10" s="124" customFormat="1" ht="13.2" customHeight="1">
      <c r="A5" s="125"/>
    </row>
    <row r="6" spans="1:10" s="61" customFormat="1" ht="14.1" customHeight="1">
      <c r="A6" s="186"/>
      <c r="B6" s="163"/>
      <c r="C6" s="160"/>
      <c r="D6" s="172" t="s">
        <v>594</v>
      </c>
      <c r="E6" s="164" t="s">
        <v>594</v>
      </c>
      <c r="F6" s="173" t="s">
        <v>595</v>
      </c>
      <c r="G6" s="164" t="s">
        <v>596</v>
      </c>
      <c r="H6" s="172" t="s">
        <v>597</v>
      </c>
      <c r="I6" s="164" t="s">
        <v>597</v>
      </c>
      <c r="J6" s="172" t="s">
        <v>598</v>
      </c>
    </row>
    <row r="7" spans="1:10" s="62" customFormat="1" ht="14.1" customHeight="1">
      <c r="A7" s="161" t="s">
        <v>4</v>
      </c>
      <c r="B7" s="165"/>
      <c r="C7" s="161" t="s">
        <v>5</v>
      </c>
      <c r="D7" s="174" t="s">
        <v>599</v>
      </c>
      <c r="E7" s="166" t="s">
        <v>600</v>
      </c>
      <c r="F7" s="175" t="s">
        <v>599</v>
      </c>
      <c r="G7" s="171" t="s">
        <v>599</v>
      </c>
      <c r="H7" s="175" t="s">
        <v>599</v>
      </c>
      <c r="I7" s="171" t="s">
        <v>599</v>
      </c>
      <c r="J7" s="175" t="s">
        <v>599</v>
      </c>
    </row>
    <row r="8" spans="1:10" s="62" customFormat="1" ht="14.1" customHeight="1">
      <c r="A8" s="162" t="s">
        <v>7</v>
      </c>
      <c r="B8" s="162" t="s">
        <v>343</v>
      </c>
      <c r="C8" s="162" t="s">
        <v>8</v>
      </c>
      <c r="D8" s="176" t="s">
        <v>601</v>
      </c>
      <c r="E8" s="167" t="s">
        <v>19</v>
      </c>
      <c r="F8" s="177" t="s">
        <v>601</v>
      </c>
      <c r="G8" s="167" t="s">
        <v>19</v>
      </c>
      <c r="H8" s="176" t="s">
        <v>601</v>
      </c>
      <c r="I8" s="167" t="s">
        <v>19</v>
      </c>
      <c r="J8" s="176" t="s">
        <v>601</v>
      </c>
    </row>
    <row r="9" spans="1:10">
      <c r="A9" s="374" t="s">
        <v>298</v>
      </c>
      <c r="B9" s="359" t="s">
        <v>73</v>
      </c>
      <c r="C9" s="257" t="str">
        <f>VLOOKUP(A9,'[2]1800 G'!$A$9:$K$306,4,FALSE)</f>
        <v>BL</v>
      </c>
      <c r="D9" s="219">
        <f>VLOOKUP(A9,'[2]1800 G'!$A$9:$K$306,5,FALSE)</f>
        <v>1598</v>
      </c>
      <c r="E9" s="259">
        <f>VLOOKUP(A9,'[2]1800 G'!$A$9:$K$306,6,FALSE)</f>
        <v>0.51631663974151853</v>
      </c>
      <c r="F9" s="258">
        <f>VLOOKUP(A9,'[2]1800 G'!$A$9:$K$306,7,FALSE)</f>
        <v>438</v>
      </c>
      <c r="G9" s="259">
        <f>VLOOKUP(A9,'[2]1800 G'!$A$9:$K$306,8,FALSE)</f>
        <v>0.14151857835218093</v>
      </c>
      <c r="H9" s="258">
        <f>VLOOKUP(A9,'[2]1800 G'!$A$9:$K$306,9,FALSE)</f>
        <v>1059</v>
      </c>
      <c r="I9" s="259">
        <f>VLOOKUP(A9,'[2]1800 G'!$A$9:$K$306,10,FALSE)</f>
        <v>0.34216478190630051</v>
      </c>
      <c r="J9" s="258">
        <f>VLOOKUP(A9,'[2]1800 G'!$A$9:$K$306,11,FALSE)</f>
        <v>3095</v>
      </c>
    </row>
    <row r="10" spans="1:10">
      <c r="A10" s="360" t="s">
        <v>299</v>
      </c>
      <c r="B10" s="359" t="s">
        <v>74</v>
      </c>
      <c r="C10" s="257" t="str">
        <f>VLOOKUP(A10,'[2]1800 G'!$A$10:$K$306,4,FALSE)</f>
        <v>BL</v>
      </c>
      <c r="D10" s="219">
        <f>VLOOKUP(A10,'[2]1800 G'!$A$10:$K$306,5,FALSE)</f>
        <v>176645</v>
      </c>
      <c r="E10" s="259">
        <f>VLOOKUP(A10,'[2]1800 G'!$A$10:$K$306,6,FALSE)</f>
        <v>0.83590049355725593</v>
      </c>
      <c r="F10" s="258">
        <f>VLOOKUP(A10,'[2]1800 G'!$A$10:$K$306,7,FALSE)</f>
        <v>23402</v>
      </c>
      <c r="G10" s="259">
        <f>VLOOKUP(A10,'[2]1800 G'!$A$10:$K$306,8,FALSE)</f>
        <v>0.11074043052578281</v>
      </c>
      <c r="H10" s="258">
        <f>VLOOKUP(A10,'[2]1800 G'!$A$10:$K$306,9,FALSE)</f>
        <v>11276</v>
      </c>
      <c r="I10" s="259">
        <f>VLOOKUP(A10,'[2]1800 G'!$A$10:$K$306,10,FALSE)</f>
        <v>5.3359075916961242E-2</v>
      </c>
      <c r="J10" s="258">
        <f>VLOOKUP(A10,'[2]1800 G'!$A$10:$K$306,11,FALSE)</f>
        <v>211323</v>
      </c>
    </row>
    <row r="11" spans="1:10">
      <c r="A11" s="360" t="s">
        <v>300</v>
      </c>
      <c r="B11" s="359" t="s">
        <v>75</v>
      </c>
      <c r="C11" s="257" t="str">
        <f>VLOOKUP(A11,'[2]1800 G'!$A$10:$K$306,4,FALSE)</f>
        <v>BL</v>
      </c>
      <c r="D11" s="219">
        <f>VLOOKUP(A11,'[2]1800 G'!$A$10:$K$306,5,FALSE)</f>
        <v>12823</v>
      </c>
      <c r="E11" s="259">
        <f>VLOOKUP(A11,'[2]1800 G'!$A$10:$K$306,6,FALSE)</f>
        <v>0.70782733495252814</v>
      </c>
      <c r="F11" s="258">
        <f>VLOOKUP(A11,'[2]1800 G'!$A$10:$K$306,7,FALSE)</f>
        <v>1000</v>
      </c>
      <c r="G11" s="259">
        <f>VLOOKUP(A11,'[2]1800 G'!$A$10:$K$306,8,FALSE)</f>
        <v>5.5199823360565246E-2</v>
      </c>
      <c r="H11" s="258">
        <f>VLOOKUP(A11,'[2]1800 G'!$A$10:$K$306,9,FALSE)</f>
        <v>4293</v>
      </c>
      <c r="I11" s="259">
        <f>VLOOKUP(A11,'[2]1800 G'!$A$10:$K$306,10,FALSE)</f>
        <v>0.2369728416869066</v>
      </c>
      <c r="J11" s="258">
        <f>VLOOKUP(A11,'[2]1800 G'!$A$10:$K$306,11,FALSE)</f>
        <v>18116</v>
      </c>
    </row>
    <row r="12" spans="1:10">
      <c r="A12" s="360" t="s">
        <v>301</v>
      </c>
      <c r="B12" s="359" t="s">
        <v>76</v>
      </c>
      <c r="C12" s="257" t="str">
        <f>VLOOKUP(A12,'[2]1800 G'!$A$10:$K$306,4,FALSE)</f>
        <v>BL</v>
      </c>
      <c r="D12" s="219">
        <f>VLOOKUP(A12,'[2]1800 G'!$A$10:$K$306,5,FALSE)</f>
        <v>7954</v>
      </c>
      <c r="E12" s="259">
        <f>VLOOKUP(A12,'[2]1800 G'!$A$10:$K$306,6,FALSE)</f>
        <v>0.60852268380384056</v>
      </c>
      <c r="F12" s="258">
        <f>VLOOKUP(A12,'[2]1800 G'!$A$10:$K$306,7,FALSE)</f>
        <v>1889</v>
      </c>
      <c r="G12" s="259">
        <f>VLOOKUP(A12,'[2]1800 G'!$A$10:$K$306,8,FALSE)</f>
        <v>0.14451839951036646</v>
      </c>
      <c r="H12" s="258">
        <f>VLOOKUP(A12,'[2]1800 G'!$A$10:$K$306,9,FALSE)</f>
        <v>3228</v>
      </c>
      <c r="I12" s="259">
        <f>VLOOKUP(A12,'[2]1800 G'!$A$10:$K$306,10,FALSE)</f>
        <v>0.24695891668579298</v>
      </c>
      <c r="J12" s="258">
        <f>VLOOKUP(A12,'[2]1800 G'!$A$10:$K$306,11,FALSE)</f>
        <v>13071</v>
      </c>
    </row>
    <row r="13" spans="1:10">
      <c r="A13" s="360" t="s">
        <v>302</v>
      </c>
      <c r="B13" s="359" t="s">
        <v>77</v>
      </c>
      <c r="C13" s="257" t="str">
        <f>VLOOKUP(A13,'[2]1800 G'!$A$10:$K$306,4,FALSE)</f>
        <v>BLS</v>
      </c>
      <c r="D13" s="219">
        <f>VLOOKUP(A13,'[2]1800 G'!$A$10:$K$306,5,FALSE)</f>
        <v>92701</v>
      </c>
      <c r="E13" s="259">
        <f>VLOOKUP(A13,'[2]1800 G'!$A$10:$K$306,6,FALSE)</f>
        <v>0.75561406225801453</v>
      </c>
      <c r="F13" s="258">
        <f>VLOOKUP(A13,'[2]1800 G'!$A$10:$K$306,7,FALSE)</f>
        <v>14455</v>
      </c>
      <c r="G13" s="259">
        <f>VLOOKUP(A13,'[2]1800 G'!$A$10:$K$306,8,FALSE)</f>
        <v>0.11782398539324927</v>
      </c>
      <c r="H13" s="258">
        <f>VLOOKUP(A13,'[2]1800 G'!$A$10:$K$306,9,FALSE)</f>
        <v>15527</v>
      </c>
      <c r="I13" s="259">
        <f>VLOOKUP(A13,'[2]1800 G'!$A$10:$K$306,10,FALSE)</f>
        <v>0.12656195234873618</v>
      </c>
      <c r="J13" s="258">
        <f>VLOOKUP(A13,'[2]1800 G'!$A$10:$K$306,11,FALSE)</f>
        <v>122683</v>
      </c>
    </row>
    <row r="14" spans="1:10">
      <c r="A14" s="360" t="s">
        <v>303</v>
      </c>
      <c r="B14" s="359" t="s">
        <v>78</v>
      </c>
      <c r="C14" s="257" t="str">
        <f>VLOOKUP(A14,'[2]1800 G'!$A$10:$K$306,4,FALSE)</f>
        <v>BL</v>
      </c>
      <c r="D14" s="219">
        <f>VLOOKUP(A14,'[2]1800 G'!$A$10:$K$306,5,FALSE)</f>
        <v>4632</v>
      </c>
      <c r="E14" s="259">
        <f>VLOOKUP(A14,'[2]1800 G'!$A$10:$K$306,6,FALSE)</f>
        <v>0.69051878354203933</v>
      </c>
      <c r="F14" s="258">
        <f>VLOOKUP(A14,'[2]1800 G'!$A$10:$K$306,7,FALSE)</f>
        <v>905</v>
      </c>
      <c r="G14" s="259">
        <f>VLOOKUP(A14,'[2]1800 G'!$A$10:$K$306,8,FALSE)</f>
        <v>0.13491353607632678</v>
      </c>
      <c r="H14" s="258">
        <f>VLOOKUP(A14,'[2]1800 G'!$A$10:$K$306,9,FALSE)</f>
        <v>1171</v>
      </c>
      <c r="I14" s="259">
        <f>VLOOKUP(A14,'[2]1800 G'!$A$10:$K$306,10,FALSE)</f>
        <v>0.17456768038163387</v>
      </c>
      <c r="J14" s="258">
        <f>VLOOKUP(A14,'[2]1800 G'!$A$10:$K$306,11,FALSE)</f>
        <v>6708</v>
      </c>
    </row>
    <row r="15" spans="1:10">
      <c r="A15" s="360" t="s">
        <v>304</v>
      </c>
      <c r="B15" s="359" t="s">
        <v>79</v>
      </c>
      <c r="C15" s="257" t="str">
        <f>VLOOKUP(A15,'[2]1800 G'!$A$10:$K$306,4,FALSE)</f>
        <v>BLSC</v>
      </c>
      <c r="D15" s="219">
        <f>VLOOKUP(A15,'[2]1800 G'!$A$10:$K$306,5,FALSE)</f>
        <v>494720</v>
      </c>
      <c r="E15" s="259">
        <f>VLOOKUP(A15,'[2]1800 G'!$A$10:$K$306,6,FALSE)</f>
        <v>0.83577308841740006</v>
      </c>
      <c r="F15" s="258">
        <f>VLOOKUP(A15,'[2]1800 G'!$A$10:$K$306,7,FALSE)</f>
        <v>48464</v>
      </c>
      <c r="G15" s="259">
        <f>VLOOKUP(A15,'[2]1800 G'!$A$10:$K$306,8,FALSE)</f>
        <v>8.1874407659000795E-2</v>
      </c>
      <c r="H15" s="258">
        <f>VLOOKUP(A15,'[2]1800 G'!$A$10:$K$306,9,FALSE)</f>
        <v>48747</v>
      </c>
      <c r="I15" s="259">
        <f>VLOOKUP(A15,'[2]1800 G'!$A$10:$K$306,10,FALSE)</f>
        <v>8.2352503923599205E-2</v>
      </c>
      <c r="J15" s="258">
        <f>VLOOKUP(A15,'[2]1800 G'!$A$10:$K$306,11,FALSE)</f>
        <v>591931</v>
      </c>
    </row>
    <row r="16" spans="1:10">
      <c r="A16" s="360" t="s">
        <v>296</v>
      </c>
      <c r="B16" s="359" t="s">
        <v>80</v>
      </c>
      <c r="C16" s="257" t="str">
        <f>VLOOKUP(A16,'[2]1800 G'!$A$10:$K$306,4,FALSE)</f>
        <v>BL</v>
      </c>
      <c r="D16" s="219">
        <f>VLOOKUP(A16,'[2]1800 G'!$A$10:$K$306,5,FALSE)</f>
        <v>8331</v>
      </c>
      <c r="E16" s="259">
        <f>VLOOKUP(A16,'[2]1800 G'!$A$10:$K$306,6,FALSE)</f>
        <v>0.61876114081996436</v>
      </c>
      <c r="F16" s="258">
        <f>VLOOKUP(A16,'[2]1800 G'!$A$10:$K$306,7,FALSE)</f>
        <v>2328</v>
      </c>
      <c r="G16" s="259">
        <f>VLOOKUP(A16,'[2]1800 G'!$A$10:$K$306,8,FALSE)</f>
        <v>0.17290552584670232</v>
      </c>
      <c r="H16" s="258">
        <f>VLOOKUP(A16,'[2]1800 G'!$A$10:$K$306,9,FALSE)</f>
        <v>2805</v>
      </c>
      <c r="I16" s="259">
        <f>VLOOKUP(A16,'[2]1800 G'!$A$10:$K$306,10,FALSE)</f>
        <v>0.20833333333333334</v>
      </c>
      <c r="J16" s="258">
        <f>VLOOKUP(A16,'[2]1800 G'!$A$10:$K$306,11,FALSE)</f>
        <v>13464</v>
      </c>
    </row>
    <row r="17" spans="1:10">
      <c r="A17" s="360" t="s">
        <v>305</v>
      </c>
      <c r="B17" s="359" t="s">
        <v>81</v>
      </c>
      <c r="C17" s="257" t="str">
        <f>VLOOKUP(A17,'[2]1800 G'!$A$10:$K$306,4,FALSE)</f>
        <v>BLS</v>
      </c>
      <c r="D17" s="219">
        <f>VLOOKUP(A17,'[2]1800 G'!$A$10:$K$306,5,FALSE)</f>
        <v>47576</v>
      </c>
      <c r="E17" s="259">
        <f>VLOOKUP(A17,'[2]1800 G'!$A$10:$K$306,6,FALSE)</f>
        <v>0.84244076920352728</v>
      </c>
      <c r="F17" s="258">
        <f>VLOOKUP(A17,'[2]1800 G'!$A$10:$K$306,7,FALSE)</f>
        <v>4351</v>
      </c>
      <c r="G17" s="259">
        <f>VLOOKUP(A17,'[2]1800 G'!$A$10:$K$306,8,FALSE)</f>
        <v>7.7044303573325784E-2</v>
      </c>
      <c r="H17" s="258">
        <f>VLOOKUP(A17,'[2]1800 G'!$A$10:$K$306,9,FALSE)</f>
        <v>4547</v>
      </c>
      <c r="I17" s="259">
        <f>VLOOKUP(A17,'[2]1800 G'!$A$10:$K$306,10,FALSE)</f>
        <v>8.0514927223146932E-2</v>
      </c>
      <c r="J17" s="258">
        <f>VLOOKUP(A17,'[2]1800 G'!$A$10:$K$306,11,FALSE)</f>
        <v>56474</v>
      </c>
    </row>
    <row r="18" spans="1:10">
      <c r="A18" s="360" t="s">
        <v>306</v>
      </c>
      <c r="B18" s="359" t="s">
        <v>82</v>
      </c>
      <c r="C18" s="257" t="str">
        <f>VLOOKUP(A18,'[2]1800 G'!$A$10:$K$306,4,FALSE)</f>
        <v>BLS</v>
      </c>
      <c r="D18" s="219">
        <f>VLOOKUP(A18,'[2]1800 G'!$A$10:$K$306,5,FALSE)</f>
        <v>50139</v>
      </c>
      <c r="E18" s="259">
        <f>VLOOKUP(A18,'[2]1800 G'!$A$10:$K$306,6,FALSE)</f>
        <v>0.77223651177476238</v>
      </c>
      <c r="F18" s="258">
        <f>VLOOKUP(A18,'[2]1800 G'!$A$10:$K$306,7,FALSE)</f>
        <v>9596</v>
      </c>
      <c r="G18" s="259">
        <f>VLOOKUP(A18,'[2]1800 G'!$A$10:$K$306,8,FALSE)</f>
        <v>0.14779675635713957</v>
      </c>
      <c r="H18" s="258">
        <f>VLOOKUP(A18,'[2]1800 G'!$A$10:$K$306,9,FALSE)</f>
        <v>5192</v>
      </c>
      <c r="I18" s="259">
        <f>VLOOKUP(A18,'[2]1800 G'!$A$10:$K$306,10,FALSE)</f>
        <v>7.9966731868098023E-2</v>
      </c>
      <c r="J18" s="258">
        <f>VLOOKUP(A18,'[2]1800 G'!$A$10:$K$306,11,FALSE)</f>
        <v>64927</v>
      </c>
    </row>
    <row r="19" spans="1:10">
      <c r="A19" s="360" t="s">
        <v>307</v>
      </c>
      <c r="B19" s="359" t="s">
        <v>83</v>
      </c>
      <c r="C19" s="257" t="str">
        <f>VLOOKUP(A19,'[2]1800 G'!$A$10:$K$306,4,FALSE)</f>
        <v>BLS</v>
      </c>
      <c r="D19" s="219">
        <f>VLOOKUP(A19,'[2]1800 G'!$A$10:$K$306,5,FALSE)</f>
        <v>88140</v>
      </c>
      <c r="E19" s="259">
        <f>VLOOKUP(A19,'[2]1800 G'!$A$10:$K$306,6,FALSE)</f>
        <v>0.84096633844744673</v>
      </c>
      <c r="F19" s="258">
        <f>VLOOKUP(A19,'[2]1800 G'!$A$10:$K$306,7,FALSE)</f>
        <v>11142</v>
      </c>
      <c r="G19" s="259">
        <f>VLOOKUP(A19,'[2]1800 G'!$A$10:$K$306,8,FALSE)</f>
        <v>0.10630867872681475</v>
      </c>
      <c r="H19" s="258">
        <f>VLOOKUP(A19,'[2]1800 G'!$A$10:$K$306,9,FALSE)</f>
        <v>5526</v>
      </c>
      <c r="I19" s="259">
        <f>VLOOKUP(A19,'[2]1800 G'!$A$10:$K$306,10,FALSE)</f>
        <v>5.2724982825738495E-2</v>
      </c>
      <c r="J19" s="258">
        <f>VLOOKUP(A19,'[2]1800 G'!$A$10:$K$306,11,FALSE)</f>
        <v>104808</v>
      </c>
    </row>
    <row r="20" spans="1:10">
      <c r="A20" s="360" t="s">
        <v>308</v>
      </c>
      <c r="B20" s="359" t="s">
        <v>84</v>
      </c>
      <c r="C20" s="257" t="str">
        <f>VLOOKUP(A20,'[2]1800 G'!$A$10:$K$306,4,FALSE)</f>
        <v>BLSC</v>
      </c>
      <c r="D20" s="219">
        <f>VLOOKUP(A20,'[2]1800 G'!$A$10:$K$306,5,FALSE)</f>
        <v>162864</v>
      </c>
      <c r="E20" s="259">
        <f>VLOOKUP(A20,'[2]1800 G'!$A$10:$K$306,6,FALSE)</f>
        <v>0.76075877821945903</v>
      </c>
      <c r="F20" s="258">
        <f>VLOOKUP(A20,'[2]1800 G'!$A$10:$K$306,7,FALSE)</f>
        <v>22611</v>
      </c>
      <c r="G20" s="259">
        <f>VLOOKUP(A20,'[2]1800 G'!$A$10:$K$306,8,FALSE)</f>
        <v>0.10561890125700085</v>
      </c>
      <c r="H20" s="258">
        <f>VLOOKUP(A20,'[2]1800 G'!$A$10:$K$306,9,FALSE)</f>
        <v>28606</v>
      </c>
      <c r="I20" s="259">
        <f>VLOOKUP(A20,'[2]1800 G'!$A$10:$K$306,10,FALSE)</f>
        <v>0.13362232052354014</v>
      </c>
      <c r="J20" s="258">
        <f>VLOOKUP(A20,'[2]1800 G'!$A$10:$K$306,11,FALSE)</f>
        <v>214081</v>
      </c>
    </row>
    <row r="21" spans="1:10">
      <c r="A21" s="360" t="s">
        <v>309</v>
      </c>
      <c r="B21" s="359" t="s">
        <v>85</v>
      </c>
      <c r="C21" s="257" t="str">
        <f>VLOOKUP(A21,'[2]1800 G'!$A$10:$K$306,4,FALSE)</f>
        <v>BLS</v>
      </c>
      <c r="D21" s="219">
        <f>VLOOKUP(A21,'[2]1800 G'!$A$10:$K$306,5,FALSE)</f>
        <v>35998</v>
      </c>
      <c r="E21" s="259">
        <f>VLOOKUP(A21,'[2]1800 G'!$A$10:$K$306,6,FALSE)</f>
        <v>0.7983411323767492</v>
      </c>
      <c r="F21" s="258">
        <f>VLOOKUP(A21,'[2]1800 G'!$A$10:$K$306,7,FALSE)</f>
        <v>5594</v>
      </c>
      <c r="G21" s="259">
        <f>VLOOKUP(A21,'[2]1800 G'!$A$10:$K$306,8,FALSE)</f>
        <v>0.12406023374952874</v>
      </c>
      <c r="H21" s="258">
        <f>VLOOKUP(A21,'[2]1800 G'!$A$10:$K$306,9,FALSE)</f>
        <v>3499</v>
      </c>
      <c r="I21" s="259">
        <f>VLOOKUP(A21,'[2]1800 G'!$A$10:$K$306,10,FALSE)</f>
        <v>7.7598633873722025E-2</v>
      </c>
      <c r="J21" s="258">
        <f>VLOOKUP(A21,'[2]1800 G'!$A$10:$K$306,11,FALSE)</f>
        <v>45091</v>
      </c>
    </row>
    <row r="22" spans="1:10">
      <c r="A22" s="360" t="s">
        <v>310</v>
      </c>
      <c r="B22" s="359" t="s">
        <v>86</v>
      </c>
      <c r="C22" s="257" t="str">
        <f>VLOOKUP(A22,'[2]1800 G'!$A$10:$K$306,4,FALSE)</f>
        <v>BL</v>
      </c>
      <c r="D22" s="219">
        <f>VLOOKUP(A22,'[2]1800 G'!$A$10:$K$306,5,FALSE)</f>
        <v>7485</v>
      </c>
      <c r="E22" s="259">
        <f>VLOOKUP(A22,'[2]1800 G'!$A$10:$K$306,6,FALSE)</f>
        <v>0.71661081857348008</v>
      </c>
      <c r="F22" s="258">
        <f>VLOOKUP(A22,'[2]1800 G'!$A$10:$K$306,7,FALSE)</f>
        <v>1576</v>
      </c>
      <c r="G22" s="259">
        <f>VLOOKUP(A22,'[2]1800 G'!$A$10:$K$306,8,FALSE)</f>
        <v>0.15088559119195788</v>
      </c>
      <c r="H22" s="258">
        <f>VLOOKUP(A22,'[2]1800 G'!$A$10:$K$306,9,FALSE)</f>
        <v>1384</v>
      </c>
      <c r="I22" s="259">
        <f>VLOOKUP(A22,'[2]1800 G'!$A$10:$K$306,10,FALSE)</f>
        <v>0.13250359023456199</v>
      </c>
      <c r="J22" s="258">
        <f>VLOOKUP(A22,'[2]1800 G'!$A$10:$K$306,11,FALSE)</f>
        <v>10445</v>
      </c>
    </row>
    <row r="23" spans="1:10">
      <c r="A23" s="360" t="s">
        <v>311</v>
      </c>
      <c r="B23" s="359" t="s">
        <v>87</v>
      </c>
      <c r="C23" s="257" t="str">
        <f>VLOOKUP(A23,'[2]1800 G'!$A$10:$K$306,4,FALSE)</f>
        <v>BLS</v>
      </c>
      <c r="D23" s="219">
        <f>VLOOKUP(A23,'[2]1800 G'!$A$10:$K$306,5,FALSE)</f>
        <v>46040</v>
      </c>
      <c r="E23" s="259">
        <f>VLOOKUP(A23,'[2]1800 G'!$A$10:$K$306,6,FALSE)</f>
        <v>0.73740690317930646</v>
      </c>
      <c r="F23" s="258">
        <f>VLOOKUP(A23,'[2]1800 G'!$A$10:$K$306,7,FALSE)</f>
        <v>10573</v>
      </c>
      <c r="G23" s="259">
        <f>VLOOKUP(A23,'[2]1800 G'!$A$10:$K$306,8,FALSE)</f>
        <v>0.1693441178825979</v>
      </c>
      <c r="H23" s="258">
        <f>VLOOKUP(A23,'[2]1800 G'!$A$10:$K$306,9,FALSE)</f>
        <v>5822</v>
      </c>
      <c r="I23" s="259">
        <f>VLOOKUP(A23,'[2]1800 G'!$A$10:$K$306,10,FALSE)</f>
        <v>9.3248978938095625E-2</v>
      </c>
      <c r="J23" s="258">
        <f>VLOOKUP(A23,'[2]1800 G'!$A$10:$K$306,11,FALSE)</f>
        <v>62435</v>
      </c>
    </row>
    <row r="24" spans="1:10">
      <c r="A24" s="360" t="s">
        <v>312</v>
      </c>
      <c r="B24" s="359" t="s">
        <v>88</v>
      </c>
      <c r="C24" s="257" t="str">
        <f>VLOOKUP(A24,'[2]1800 G'!$A$10:$K$306,4,FALSE)</f>
        <v>BL</v>
      </c>
      <c r="D24" s="219">
        <f>VLOOKUP(A24,'[2]1800 G'!$A$10:$K$306,5,FALSE)</f>
        <v>10962</v>
      </c>
      <c r="E24" s="259">
        <f>VLOOKUP(A24,'[2]1800 G'!$A$10:$K$306,6,FALSE)</f>
        <v>0.68260788342985246</v>
      </c>
      <c r="F24" s="258">
        <f>VLOOKUP(A24,'[2]1800 G'!$A$10:$K$306,7,FALSE)</f>
        <v>2998</v>
      </c>
      <c r="G24" s="259">
        <f>VLOOKUP(A24,'[2]1800 G'!$A$10:$K$306,8,FALSE)</f>
        <v>0.18668659318762065</v>
      </c>
      <c r="H24" s="258">
        <f>VLOOKUP(A24,'[2]1800 G'!$A$10:$K$306,9,FALSE)</f>
        <v>2099</v>
      </c>
      <c r="I24" s="259">
        <f>VLOOKUP(A24,'[2]1800 G'!$A$10:$K$306,10,FALSE)</f>
        <v>0.13070552338252694</v>
      </c>
      <c r="J24" s="258">
        <f>VLOOKUP(A24,'[2]1800 G'!$A$10:$K$306,11,FALSE)</f>
        <v>16059</v>
      </c>
    </row>
    <row r="25" spans="1:10">
      <c r="A25" s="360" t="s">
        <v>313</v>
      </c>
      <c r="B25" s="359" t="s">
        <v>89</v>
      </c>
      <c r="C25" s="257" t="str">
        <f>VLOOKUP(A25,'[2]1800 G'!$A$10:$K$306,4,FALSE)</f>
        <v>BLS</v>
      </c>
      <c r="D25" s="219">
        <f>VLOOKUP(A25,'[2]1800 G'!$A$10:$K$306,5,FALSE)</f>
        <v>17379</v>
      </c>
      <c r="E25" s="259">
        <f>VLOOKUP(A25,'[2]1800 G'!$A$10:$K$306,6,FALSE)</f>
        <v>0.61208748635226995</v>
      </c>
      <c r="F25" s="258">
        <f>VLOOKUP(A25,'[2]1800 G'!$A$10:$K$306,7,FALSE)</f>
        <v>5918</v>
      </c>
      <c r="G25" s="259">
        <f>VLOOKUP(A25,'[2]1800 G'!$A$10:$K$306,8,FALSE)</f>
        <v>0.2084316556897827</v>
      </c>
      <c r="H25" s="258">
        <f>VLOOKUP(A25,'[2]1800 G'!$A$10:$K$306,9,FALSE)</f>
        <v>5096</v>
      </c>
      <c r="I25" s="259">
        <f>VLOOKUP(A25,'[2]1800 G'!$A$10:$K$306,10,FALSE)</f>
        <v>0.17948085795794738</v>
      </c>
      <c r="J25" s="258">
        <f>VLOOKUP(A25,'[2]1800 G'!$A$10:$K$306,11,FALSE)</f>
        <v>28393</v>
      </c>
    </row>
    <row r="26" spans="1:10">
      <c r="A26" s="360" t="s">
        <v>314</v>
      </c>
      <c r="B26" s="359" t="s">
        <v>90</v>
      </c>
      <c r="C26" s="257" t="str">
        <f>VLOOKUP(A26,'[2]1800 G'!$A$10:$K$306,4,FALSE)</f>
        <v>BLS</v>
      </c>
      <c r="D26" s="219">
        <f>VLOOKUP(A26,'[2]1800 G'!$A$10:$K$306,5,FALSE)</f>
        <v>197745</v>
      </c>
      <c r="E26" s="259">
        <f>VLOOKUP(A26,'[2]1800 G'!$A$10:$K$306,6,FALSE)</f>
        <v>0.84584126440960716</v>
      </c>
      <c r="F26" s="258">
        <f>VLOOKUP(A26,'[2]1800 G'!$A$10:$K$306,7,FALSE)</f>
        <v>20140</v>
      </c>
      <c r="G26" s="259">
        <f>VLOOKUP(A26,'[2]1800 G'!$A$10:$K$306,8,FALSE)</f>
        <v>8.6147528712278376E-2</v>
      </c>
      <c r="H26" s="258">
        <f>VLOOKUP(A26,'[2]1800 G'!$A$10:$K$306,9,FALSE)</f>
        <v>15900</v>
      </c>
      <c r="I26" s="259">
        <f>VLOOKUP(A26,'[2]1800 G'!$A$10:$K$306,10,FALSE)</f>
        <v>6.8011206878114502E-2</v>
      </c>
      <c r="J26" s="258">
        <f>VLOOKUP(A26,'[2]1800 G'!$A$10:$K$306,11,FALSE)</f>
        <v>233785</v>
      </c>
    </row>
    <row r="27" spans="1:10">
      <c r="A27" s="360" t="s">
        <v>315</v>
      </c>
      <c r="B27" s="359" t="s">
        <v>91</v>
      </c>
      <c r="C27" s="257" t="str">
        <f>VLOOKUP(A27,'[2]1800 G'!$A$10:$K$306,4,FALSE)</f>
        <v>BLC</v>
      </c>
      <c r="D27" s="219">
        <f>VLOOKUP(A27,'[2]1800 G'!$A$10:$K$306,5,FALSE)</f>
        <v>153045</v>
      </c>
      <c r="E27" s="259">
        <f>VLOOKUP(A27,'[2]1800 G'!$A$10:$K$306,6,FALSE)</f>
        <v>0.59000069391437093</v>
      </c>
      <c r="F27" s="258">
        <f>VLOOKUP(A27,'[2]1800 G'!$A$10:$K$306,7,FALSE)</f>
        <v>19281</v>
      </c>
      <c r="G27" s="259">
        <f>VLOOKUP(A27,'[2]1800 G'!$A$10:$K$306,8,FALSE)</f>
        <v>7.4329794370041405E-2</v>
      </c>
      <c r="H27" s="258">
        <f>VLOOKUP(A27,'[2]1800 G'!$A$10:$K$306,9,FALSE)</f>
        <v>87072</v>
      </c>
      <c r="I27" s="259">
        <f>VLOOKUP(A27,'[2]1800 G'!$A$10:$K$306,10,FALSE)</f>
        <v>0.33566951171558762</v>
      </c>
      <c r="J27" s="258">
        <f>VLOOKUP(A27,'[2]1800 G'!$A$10:$K$306,11,FALSE)</f>
        <v>259398</v>
      </c>
    </row>
    <row r="28" spans="1:10">
      <c r="A28" s="360" t="s">
        <v>316</v>
      </c>
      <c r="B28" s="359" t="s">
        <v>92</v>
      </c>
      <c r="C28" s="257" t="str">
        <f>VLOOKUP(A28,'[2]1800 G'!$A$10:$K$306,4,FALSE)</f>
        <v>BLS</v>
      </c>
      <c r="D28" s="219">
        <f>VLOOKUP(A28,'[2]1800 G'!$A$10:$K$306,5,FALSE)</f>
        <v>2908</v>
      </c>
      <c r="E28" s="259">
        <f>VLOOKUP(A28,'[2]1800 G'!$A$10:$K$306,6,FALSE)</f>
        <v>0.62457044673539519</v>
      </c>
      <c r="F28" s="258">
        <f>VLOOKUP(A28,'[2]1800 G'!$A$10:$K$306,7,FALSE)</f>
        <v>962</v>
      </c>
      <c r="G28" s="259">
        <f>VLOOKUP(A28,'[2]1800 G'!$A$10:$K$306,8,FALSE)</f>
        <v>0.20661512027491408</v>
      </c>
      <c r="H28" s="258">
        <f>VLOOKUP(A28,'[2]1800 G'!$A$10:$K$306,9,FALSE)</f>
        <v>786</v>
      </c>
      <c r="I28" s="259">
        <f>VLOOKUP(A28,'[2]1800 G'!$A$10:$K$306,10,FALSE)</f>
        <v>0.16881443298969073</v>
      </c>
      <c r="J28" s="258">
        <f>VLOOKUP(A28,'[2]1800 G'!$A$10:$K$306,11,FALSE)</f>
        <v>4656</v>
      </c>
    </row>
    <row r="29" spans="1:10">
      <c r="A29" s="360" t="s">
        <v>317</v>
      </c>
      <c r="B29" s="359" t="s">
        <v>93</v>
      </c>
      <c r="C29" s="257" t="str">
        <f>VLOOKUP(A29,'[2]1800 G'!$A$10:$K$306,4,FALSE)</f>
        <v>BLC</v>
      </c>
      <c r="D29" s="219">
        <f>VLOOKUP(A29,'[2]1800 G'!$A$10:$K$306,5,FALSE)</f>
        <v>58511</v>
      </c>
      <c r="E29" s="259">
        <f>VLOOKUP(A29,'[2]1800 G'!$A$10:$K$306,6,FALSE)</f>
        <v>0.583127366952362</v>
      </c>
      <c r="F29" s="258">
        <f>VLOOKUP(A29,'[2]1800 G'!$A$10:$K$306,7,FALSE)</f>
        <v>12573</v>
      </c>
      <c r="G29" s="259">
        <f>VLOOKUP(A29,'[2]1800 G'!$A$10:$K$306,8,FALSE)</f>
        <v>0.12530396651385289</v>
      </c>
      <c r="H29" s="258">
        <f>VLOOKUP(A29,'[2]1800 G'!$A$10:$K$306,9,FALSE)</f>
        <v>29256</v>
      </c>
      <c r="I29" s="259">
        <f>VLOOKUP(A29,'[2]1800 G'!$A$10:$K$306,10,FALSE)</f>
        <v>0.2915686665337851</v>
      </c>
      <c r="J29" s="258">
        <f>VLOOKUP(A29,'[2]1800 G'!$A$10:$K$306,11,FALSE)</f>
        <v>100340</v>
      </c>
    </row>
    <row r="30" spans="1:10">
      <c r="A30" s="360" t="s">
        <v>318</v>
      </c>
      <c r="B30" s="359" t="s">
        <v>94</v>
      </c>
      <c r="C30" s="257" t="str">
        <f>VLOOKUP(A30,'[2]1800 G'!$A$10:$K$306,4,FALSE)</f>
        <v>BLS</v>
      </c>
      <c r="D30" s="219">
        <f>VLOOKUP(A30,'[2]1800 G'!$A$10:$K$306,5,FALSE)</f>
        <v>19287</v>
      </c>
      <c r="E30" s="259">
        <f>VLOOKUP(A30,'[2]1800 G'!$A$10:$K$306,6,FALSE)</f>
        <v>0.68417878680383115</v>
      </c>
      <c r="F30" s="258">
        <f>VLOOKUP(A30,'[2]1800 G'!$A$10:$K$306,7,FALSE)</f>
        <v>4451</v>
      </c>
      <c r="G30" s="259">
        <f>VLOOKUP(A30,'[2]1800 G'!$A$10:$K$306,8,FALSE)</f>
        <v>0.15789286981199008</v>
      </c>
      <c r="H30" s="258">
        <f>VLOOKUP(A30,'[2]1800 G'!$A$10:$K$306,9,FALSE)</f>
        <v>4452</v>
      </c>
      <c r="I30" s="259">
        <f>VLOOKUP(A30,'[2]1800 G'!$A$10:$K$306,10,FALSE)</f>
        <v>0.1579283433841788</v>
      </c>
      <c r="J30" s="258">
        <f>VLOOKUP(A30,'[2]1800 G'!$A$10:$K$306,11,FALSE)</f>
        <v>28190</v>
      </c>
    </row>
    <row r="31" spans="1:10">
      <c r="A31" s="360" t="s">
        <v>319</v>
      </c>
      <c r="B31" s="359" t="s">
        <v>95</v>
      </c>
      <c r="C31" s="257" t="str">
        <f>VLOOKUP(A31,'[2]1800 G'!$A$10:$K$306,4,FALSE)</f>
        <v>BL</v>
      </c>
      <c r="D31" s="219">
        <f>VLOOKUP(A31,'[2]1800 G'!$A$10:$K$306,5,FALSE)</f>
        <v>52351</v>
      </c>
      <c r="E31" s="259">
        <f>VLOOKUP(A31,'[2]1800 G'!$A$10:$K$306,6,FALSE)</f>
        <v>0.83128493394308944</v>
      </c>
      <c r="F31" s="258">
        <f>VLOOKUP(A31,'[2]1800 G'!$A$10:$K$306,7,FALSE)</f>
        <v>5280</v>
      </c>
      <c r="G31" s="259">
        <f>VLOOKUP(A31,'[2]1800 G'!$A$10:$K$306,8,FALSE)</f>
        <v>8.3841463414634151E-2</v>
      </c>
      <c r="H31" s="258">
        <f>VLOOKUP(A31,'[2]1800 G'!$A$10:$K$306,9,FALSE)</f>
        <v>5345</v>
      </c>
      <c r="I31" s="259">
        <f>VLOOKUP(A31,'[2]1800 G'!$A$10:$K$306,10,FALSE)</f>
        <v>8.4873602642276419E-2</v>
      </c>
      <c r="J31" s="258">
        <f>VLOOKUP(A31,'[2]1800 G'!$A$10:$K$306,11,FALSE)</f>
        <v>62976</v>
      </c>
    </row>
    <row r="32" spans="1:10">
      <c r="A32" s="360" t="s">
        <v>320</v>
      </c>
      <c r="B32" s="359" t="s">
        <v>96</v>
      </c>
      <c r="C32" s="257" t="str">
        <f>VLOOKUP(A32,'[2]1800 G'!$A$10:$K$306,4,FALSE)</f>
        <v>BL</v>
      </c>
      <c r="D32" s="219">
        <f>VLOOKUP(A32,'[2]1800 G'!$A$10:$K$306,5,FALSE)</f>
        <v>430771</v>
      </c>
      <c r="E32" s="259">
        <f>VLOOKUP(A32,'[2]1800 G'!$A$10:$K$306,6,FALSE)</f>
        <v>0.78201711549144404</v>
      </c>
      <c r="F32" s="258">
        <f>VLOOKUP(A32,'[2]1800 G'!$A$10:$K$306,7,FALSE)</f>
        <v>48361</v>
      </c>
      <c r="G32" s="259">
        <f>VLOOKUP(A32,'[2]1800 G'!$A$10:$K$306,8,FALSE)</f>
        <v>8.7794047701172384E-2</v>
      </c>
      <c r="H32" s="258">
        <f>VLOOKUP(A32,'[2]1800 G'!$A$10:$K$306,9,FALSE)</f>
        <v>71714</v>
      </c>
      <c r="I32" s="259">
        <f>VLOOKUP(A32,'[2]1800 G'!$A$10:$K$306,10,FALSE)</f>
        <v>0.13018883680738355</v>
      </c>
      <c r="J32" s="258">
        <f>VLOOKUP(A32,'[2]1800 G'!$A$10:$K$306,11,FALSE)</f>
        <v>550846</v>
      </c>
    </row>
    <row r="33" spans="1:10">
      <c r="A33" s="360" t="s">
        <v>321</v>
      </c>
      <c r="B33" s="359" t="s">
        <v>97</v>
      </c>
      <c r="C33" s="257" t="str">
        <f>VLOOKUP(A33,'[2]1800 G'!$A$10:$K$306,4,FALSE)</f>
        <v>BLC</v>
      </c>
      <c r="D33" s="219">
        <f>VLOOKUP(A33,'[2]1800 G'!$A$10:$K$306,5,FALSE)</f>
        <v>9004</v>
      </c>
      <c r="E33" s="259">
        <f>VLOOKUP(A33,'[2]1800 G'!$A$10:$K$306,6,FALSE)</f>
        <v>0.49073468497928929</v>
      </c>
      <c r="F33" s="258">
        <f>VLOOKUP(A33,'[2]1800 G'!$A$10:$K$306,7,FALSE)</f>
        <v>3773</v>
      </c>
      <c r="G33" s="259">
        <f>VLOOKUP(A33,'[2]1800 G'!$A$10:$K$306,8,FALSE)</f>
        <v>0.20563549160671463</v>
      </c>
      <c r="H33" s="258">
        <f>VLOOKUP(A33,'[2]1800 G'!$A$10:$K$306,9,FALSE)</f>
        <v>5571</v>
      </c>
      <c r="I33" s="259">
        <f>VLOOKUP(A33,'[2]1800 G'!$A$10:$K$306,10,FALSE)</f>
        <v>0.30362982341399608</v>
      </c>
      <c r="J33" s="258">
        <f>VLOOKUP(A33,'[2]1800 G'!$A$10:$K$306,11,FALSE)</f>
        <v>18348</v>
      </c>
    </row>
    <row r="34" spans="1:10">
      <c r="A34" s="360" t="s">
        <v>322</v>
      </c>
      <c r="B34" s="359" t="s">
        <v>98</v>
      </c>
      <c r="C34" s="257" t="str">
        <f>VLOOKUP(A34,'[2]1800 G'!$A$10:$K$306,4,FALSE)</f>
        <v>BL</v>
      </c>
      <c r="D34" s="219">
        <f>VLOOKUP(A34,'[2]1800 G'!$A$10:$K$306,5,FALSE)</f>
        <v>9612</v>
      </c>
      <c r="E34" s="259">
        <f>VLOOKUP(A34,'[2]1800 G'!$A$10:$K$306,6,FALSE)</f>
        <v>0.55127322780454235</v>
      </c>
      <c r="F34" s="258">
        <f>VLOOKUP(A34,'[2]1800 G'!$A$10:$K$306,7,FALSE)</f>
        <v>2675</v>
      </c>
      <c r="G34" s="259">
        <f>VLOOKUP(A34,'[2]1800 G'!$A$10:$K$306,8,FALSE)</f>
        <v>0.15341821518696949</v>
      </c>
      <c r="H34" s="258">
        <f>VLOOKUP(A34,'[2]1800 G'!$A$10:$K$306,9,FALSE)</f>
        <v>5149</v>
      </c>
      <c r="I34" s="259">
        <f>VLOOKUP(A34,'[2]1800 G'!$A$10:$K$306,10,FALSE)</f>
        <v>0.29530855700848818</v>
      </c>
      <c r="J34" s="258">
        <f>VLOOKUP(A34,'[2]1800 G'!$A$10:$K$306,11,FALSE)</f>
        <v>17436</v>
      </c>
    </row>
    <row r="35" spans="1:10">
      <c r="A35" s="360" t="s">
        <v>324</v>
      </c>
      <c r="B35" s="359" t="s">
        <v>100</v>
      </c>
      <c r="C35" s="257" t="str">
        <f>VLOOKUP(A35,'[2]1800 G'!$A$10:$K$306,4,FALSE)</f>
        <v>BLC</v>
      </c>
      <c r="D35" s="219">
        <f>VLOOKUP(A35,'[2]1800 G'!$A$10:$K$306,5,FALSE)</f>
        <v>59028</v>
      </c>
      <c r="E35" s="259">
        <f>VLOOKUP(A35,'[2]1800 G'!$A$10:$K$306,6,FALSE)</f>
        <v>0.71930102482239255</v>
      </c>
      <c r="F35" s="258">
        <f>VLOOKUP(A35,'[2]1800 G'!$A$10:$K$306,7,FALSE)</f>
        <v>8393</v>
      </c>
      <c r="G35" s="259">
        <f>VLOOKUP(A35,'[2]1800 G'!$A$10:$K$306,8,FALSE)</f>
        <v>0.10227508133994614</v>
      </c>
      <c r="H35" s="258">
        <f>VLOOKUP(A35,'[2]1800 G'!$A$10:$K$306,9,FALSE)</f>
        <v>14642</v>
      </c>
      <c r="I35" s="259">
        <f>VLOOKUP(A35,'[2]1800 G'!$A$10:$K$306,10,FALSE)</f>
        <v>0.1784238938376613</v>
      </c>
      <c r="J35" s="258">
        <f>VLOOKUP(A35,'[2]1800 G'!$A$10:$K$306,11,FALSE)</f>
        <v>82063</v>
      </c>
    </row>
    <row r="36" spans="1:10">
      <c r="A36" s="360" t="s">
        <v>325</v>
      </c>
      <c r="B36" s="359" t="s">
        <v>653</v>
      </c>
      <c r="C36" s="257" t="str">
        <f>VLOOKUP(A36,'[2]1800 G'!$A$10:$K$306,4,FALSE)</f>
        <v>BLC</v>
      </c>
      <c r="D36" s="219">
        <f>VLOOKUP(A36,'[2]1800 G'!$A$10:$K$306,5,FALSE)</f>
        <v>499309</v>
      </c>
      <c r="E36" s="259">
        <f>VLOOKUP(A36,'[2]1800 G'!$A$10:$K$306,6,FALSE)</f>
        <v>0.66731039865497876</v>
      </c>
      <c r="F36" s="258">
        <f>VLOOKUP(A36,'[2]1800 G'!$A$10:$K$306,7,FALSE)</f>
        <v>91310</v>
      </c>
      <c r="G36" s="259">
        <f>VLOOKUP(A36,'[2]1800 G'!$A$10:$K$306,8,FALSE)</f>
        <v>0.12203287443484118</v>
      </c>
      <c r="H36" s="258">
        <f>VLOOKUP(A36,'[2]1800 G'!$A$10:$K$306,9,FALSE)</f>
        <v>157622</v>
      </c>
      <c r="I36" s="259">
        <f>VLOOKUP(A36,'[2]1800 G'!$A$10:$K$306,10,FALSE)</f>
        <v>0.21065672691018</v>
      </c>
      <c r="J36" s="258">
        <f>VLOOKUP(A36,'[2]1800 G'!$A$10:$K$306,11,FALSE)</f>
        <v>748241</v>
      </c>
    </row>
    <row r="37" spans="1:10">
      <c r="A37" s="360" t="s">
        <v>326</v>
      </c>
      <c r="B37" s="359" t="s">
        <v>101</v>
      </c>
      <c r="C37" s="257" t="str">
        <f>VLOOKUP(A37,'[2]1800 G'!$A$10:$K$306,4,FALSE)</f>
        <v>BLC</v>
      </c>
      <c r="D37" s="219">
        <f>VLOOKUP(A37,'[2]1800 G'!$A$10:$K$306,5,FALSE)</f>
        <v>35531</v>
      </c>
      <c r="E37" s="259">
        <f>VLOOKUP(A37,'[2]1800 G'!$A$10:$K$306,6,FALSE)</f>
        <v>0.58843695140936036</v>
      </c>
      <c r="F37" s="258">
        <f>VLOOKUP(A37,'[2]1800 G'!$A$10:$K$306,7,FALSE)</f>
        <v>4456</v>
      </c>
      <c r="G37" s="259">
        <f>VLOOKUP(A37,'[2]1800 G'!$A$10:$K$306,8,FALSE)</f>
        <v>7.3796826868934448E-2</v>
      </c>
      <c r="H37" s="258">
        <f>VLOOKUP(A37,'[2]1800 G'!$A$10:$K$306,9,FALSE)</f>
        <v>20395</v>
      </c>
      <c r="I37" s="259">
        <f>VLOOKUP(A37,'[2]1800 G'!$A$10:$K$306,10,FALSE)</f>
        <v>0.33776622172170512</v>
      </c>
      <c r="J37" s="258">
        <f>VLOOKUP(A37,'[2]1800 G'!$A$10:$K$306,11,FALSE)</f>
        <v>60382</v>
      </c>
    </row>
    <row r="38" spans="1:10">
      <c r="A38" s="360" t="s">
        <v>327</v>
      </c>
      <c r="B38" s="359" t="s">
        <v>102</v>
      </c>
      <c r="C38" s="257" t="str">
        <f>VLOOKUP(A38,'[2]1800 G'!$A$10:$K$306,4,FALSE)</f>
        <v>BLC</v>
      </c>
      <c r="D38" s="219">
        <f>VLOOKUP(A38,'[2]1800 G'!$A$10:$K$306,5,FALSE)</f>
        <v>147368</v>
      </c>
      <c r="E38" s="259">
        <f>VLOOKUP(A38,'[2]1800 G'!$A$10:$K$306,6,FALSE)</f>
        <v>0.64348342473888287</v>
      </c>
      <c r="F38" s="258">
        <f>VLOOKUP(A38,'[2]1800 G'!$A$10:$K$306,7,FALSE)</f>
        <v>34988</v>
      </c>
      <c r="G38" s="259">
        <f>VLOOKUP(A38,'[2]1800 G'!$A$10:$K$306,8,FALSE)</f>
        <v>0.15277535194047578</v>
      </c>
      <c r="H38" s="258">
        <f>VLOOKUP(A38,'[2]1800 G'!$A$10:$K$306,9,FALSE)</f>
        <v>46660</v>
      </c>
      <c r="I38" s="259">
        <f>VLOOKUP(A38,'[2]1800 G'!$A$10:$K$306,10,FALSE)</f>
        <v>0.20374122332064135</v>
      </c>
      <c r="J38" s="258">
        <f>VLOOKUP(A38,'[2]1800 G'!$A$10:$K$306,11,FALSE)</f>
        <v>229016</v>
      </c>
    </row>
    <row r="39" spans="1:10">
      <c r="A39" s="360" t="s">
        <v>328</v>
      </c>
      <c r="B39" s="359" t="s">
        <v>103</v>
      </c>
      <c r="C39" s="257" t="str">
        <f>VLOOKUP(A39,'[2]1800 G'!$A$10:$K$306,4,FALSE)</f>
        <v>BLC</v>
      </c>
      <c r="D39" s="219">
        <f>VLOOKUP(A39,'[2]1800 G'!$A$10:$K$306,5,FALSE)</f>
        <v>30220</v>
      </c>
      <c r="E39" s="259">
        <f>VLOOKUP(A39,'[2]1800 G'!$A$10:$K$306,6,FALSE)</f>
        <v>0.69747045790251105</v>
      </c>
      <c r="F39" s="258">
        <f>VLOOKUP(A39,'[2]1800 G'!$A$10:$K$306,7,FALSE)</f>
        <v>3841</v>
      </c>
      <c r="G39" s="259">
        <f>VLOOKUP(A39,'[2]1800 G'!$A$10:$K$306,8,FALSE)</f>
        <v>8.8649372230428361E-2</v>
      </c>
      <c r="H39" s="258">
        <f>VLOOKUP(A39,'[2]1800 G'!$A$10:$K$306,9,FALSE)</f>
        <v>9267</v>
      </c>
      <c r="I39" s="259">
        <f>VLOOKUP(A39,'[2]1800 G'!$A$10:$K$306,10,FALSE)</f>
        <v>0.21388016986706057</v>
      </c>
      <c r="J39" s="258">
        <f>VLOOKUP(A39,'[2]1800 G'!$A$10:$K$306,11,FALSE)</f>
        <v>43328</v>
      </c>
    </row>
    <row r="40" spans="1:10">
      <c r="A40" s="360" t="s">
        <v>329</v>
      </c>
      <c r="B40" s="359" t="s">
        <v>104</v>
      </c>
      <c r="C40" s="257" t="str">
        <f>VLOOKUP(A40,'[2]1800 G'!$A$10:$K$306,4,FALSE)</f>
        <v>BL</v>
      </c>
      <c r="D40" s="219">
        <f>VLOOKUP(A40,'[2]1800 G'!$A$10:$K$306,5,FALSE)</f>
        <v>10398</v>
      </c>
      <c r="E40" s="259">
        <f>VLOOKUP(A40,'[2]1800 G'!$A$10:$K$306,6,FALSE)</f>
        <v>0.75070392029456356</v>
      </c>
      <c r="F40" s="258">
        <f>VLOOKUP(A40,'[2]1800 G'!$A$10:$K$306,7,FALSE)</f>
        <v>2635</v>
      </c>
      <c r="G40" s="259">
        <f>VLOOKUP(A40,'[2]1800 G'!$A$10:$K$306,8,FALSE)</f>
        <v>0.19023897191538516</v>
      </c>
      <c r="H40" s="258">
        <f>VLOOKUP(A40,'[2]1800 G'!$A$10:$K$306,9,FALSE)</f>
        <v>818</v>
      </c>
      <c r="I40" s="259">
        <f>VLOOKUP(A40,'[2]1800 G'!$A$10:$K$306,10,FALSE)</f>
        <v>5.9057107790051258E-2</v>
      </c>
      <c r="J40" s="258">
        <f>VLOOKUP(A40,'[2]1800 G'!$A$10:$K$306,11,FALSE)</f>
        <v>13851</v>
      </c>
    </row>
    <row r="41" spans="1:10">
      <c r="A41" s="360" t="s">
        <v>330</v>
      </c>
      <c r="B41" s="359" t="s">
        <v>105</v>
      </c>
      <c r="C41" s="257" t="str">
        <f>VLOOKUP(A41,'[2]1800 G'!$A$10:$K$306,4,FALSE)</f>
        <v>BLS</v>
      </c>
      <c r="D41" s="219">
        <f>VLOOKUP(A41,'[2]1800 G'!$A$10:$K$306,5,FALSE)</f>
        <v>225357</v>
      </c>
      <c r="E41" s="259">
        <f>VLOOKUP(A41,'[2]1800 G'!$A$10:$K$306,6,FALSE)</f>
        <v>0.85748693928336328</v>
      </c>
      <c r="F41" s="258">
        <f>VLOOKUP(A41,'[2]1800 G'!$A$10:$K$306,7,FALSE)</f>
        <v>17681</v>
      </c>
      <c r="G41" s="259">
        <f>VLOOKUP(A41,'[2]1800 G'!$A$10:$K$306,8,FALSE)</f>
        <v>6.727648386102561E-2</v>
      </c>
      <c r="H41" s="258">
        <f>VLOOKUP(A41,'[2]1800 G'!$A$10:$K$306,9,FALSE)</f>
        <v>19773</v>
      </c>
      <c r="I41" s="259">
        <f>VLOOKUP(A41,'[2]1800 G'!$A$10:$K$306,10,FALSE)</f>
        <v>7.5236576855611068E-2</v>
      </c>
      <c r="J41" s="258">
        <f>VLOOKUP(A41,'[2]1800 G'!$A$10:$K$306,11,FALSE)</f>
        <v>262811</v>
      </c>
    </row>
    <row r="42" spans="1:10">
      <c r="A42" s="360" t="s">
        <v>331</v>
      </c>
      <c r="B42" s="359" t="s">
        <v>106</v>
      </c>
      <c r="C42" s="257" t="str">
        <f>VLOOKUP(A42,'[2]1800 G'!$A$10:$K$306,4,FALSE)</f>
        <v>BL</v>
      </c>
      <c r="D42" s="219">
        <f>VLOOKUP(A42,'[2]1800 G'!$A$10:$K$306,5,FALSE)</f>
        <v>12142</v>
      </c>
      <c r="E42" s="259">
        <f>VLOOKUP(A42,'[2]1800 G'!$A$10:$K$306,6,FALSE)</f>
        <v>0.58742138364779872</v>
      </c>
      <c r="F42" s="258">
        <f>VLOOKUP(A42,'[2]1800 G'!$A$10:$K$306,7,FALSE)</f>
        <v>1843</v>
      </c>
      <c r="G42" s="259">
        <f>VLOOKUP(A42,'[2]1800 G'!$A$10:$K$306,8,FALSE)</f>
        <v>8.9163038219641999E-2</v>
      </c>
      <c r="H42" s="258">
        <f>VLOOKUP(A42,'[2]1800 G'!$A$10:$K$306,9,FALSE)</f>
        <v>6685</v>
      </c>
      <c r="I42" s="259">
        <f>VLOOKUP(A42,'[2]1800 G'!$A$10:$K$306,10,FALSE)</f>
        <v>0.32341557813255928</v>
      </c>
      <c r="J42" s="258">
        <f>VLOOKUP(A42,'[2]1800 G'!$A$10:$K$306,11,FALSE)</f>
        <v>20670</v>
      </c>
    </row>
    <row r="43" spans="1:10">
      <c r="A43" s="360" t="s">
        <v>332</v>
      </c>
      <c r="B43" s="359" t="s">
        <v>107</v>
      </c>
      <c r="C43" s="257" t="str">
        <f>VLOOKUP(A43,'[2]1800 G'!$A$10:$K$306,4,FALSE)</f>
        <v>BL</v>
      </c>
      <c r="D43" s="219">
        <f>VLOOKUP(A43,'[2]1800 G'!$A$10:$K$306,5,FALSE)</f>
        <v>32080</v>
      </c>
      <c r="E43" s="259">
        <f>VLOOKUP(A43,'[2]1800 G'!$A$10:$K$306,6,FALSE)</f>
        <v>0.73258734870975106</v>
      </c>
      <c r="F43" s="258">
        <f>VLOOKUP(A43,'[2]1800 G'!$A$10:$K$306,7,FALSE)</f>
        <v>4942</v>
      </c>
      <c r="G43" s="259">
        <f>VLOOKUP(A43,'[2]1800 G'!$A$10:$K$306,8,FALSE)</f>
        <v>0.11285681662480018</v>
      </c>
      <c r="H43" s="258">
        <f>VLOOKUP(A43,'[2]1800 G'!$A$10:$K$306,9,FALSE)</f>
        <v>6768</v>
      </c>
      <c r="I43" s="259">
        <f>VLOOKUP(A43,'[2]1800 G'!$A$10:$K$306,10,FALSE)</f>
        <v>0.15455583466544873</v>
      </c>
      <c r="J43" s="258">
        <f>VLOOKUP(A43,'[2]1800 G'!$A$10:$K$306,11,FALSE)</f>
        <v>43790</v>
      </c>
    </row>
    <row r="44" spans="1:10">
      <c r="A44" s="360" t="s">
        <v>333</v>
      </c>
      <c r="B44" s="359" t="s">
        <v>108</v>
      </c>
      <c r="C44" s="257" t="str">
        <f>VLOOKUP(A44,'[2]1800 G'!$A$10:$K$306,4,FALSE)</f>
        <v>BLC</v>
      </c>
      <c r="D44" s="219">
        <f>VLOOKUP(A44,'[2]1800 G'!$A$10:$K$306,5,FALSE)</f>
        <v>12984</v>
      </c>
      <c r="E44" s="259">
        <f>VLOOKUP(A44,'[2]1800 G'!$A$10:$K$306,6,FALSE)</f>
        <v>0.68390834869633921</v>
      </c>
      <c r="F44" s="258">
        <f>VLOOKUP(A44,'[2]1800 G'!$A$10:$K$306,7,FALSE)</f>
        <v>1805</v>
      </c>
      <c r="G44" s="259">
        <f>VLOOKUP(A44,'[2]1800 G'!$A$10:$K$306,8,FALSE)</f>
        <v>9.50750592573084E-2</v>
      </c>
      <c r="H44" s="258">
        <f>VLOOKUP(A44,'[2]1800 G'!$A$10:$K$306,9,FALSE)</f>
        <v>4196</v>
      </c>
      <c r="I44" s="259">
        <f>VLOOKUP(A44,'[2]1800 G'!$A$10:$K$306,10,FALSE)</f>
        <v>0.22101659204635238</v>
      </c>
      <c r="J44" s="258">
        <f>VLOOKUP(A44,'[2]1800 G'!$A$10:$K$306,11,FALSE)</f>
        <v>18985</v>
      </c>
    </row>
    <row r="45" spans="1:10">
      <c r="A45" s="360" t="s">
        <v>334</v>
      </c>
      <c r="B45" s="359" t="s">
        <v>109</v>
      </c>
      <c r="C45" s="257" t="str">
        <f>VLOOKUP(A45,'[2]1800 G'!$A$10:$K$306,4,FALSE)</f>
        <v>BLC</v>
      </c>
      <c r="D45" s="219">
        <f>VLOOKUP(A45,'[2]1800 G'!$A$10:$K$306,5,FALSE)</f>
        <v>37051</v>
      </c>
      <c r="E45" s="259">
        <f>VLOOKUP(A45,'[2]1800 G'!$A$10:$K$306,6,FALSE)</f>
        <v>0.69181791022481143</v>
      </c>
      <c r="F45" s="258">
        <f>VLOOKUP(A45,'[2]1800 G'!$A$10:$K$306,7,FALSE)</f>
        <v>6428</v>
      </c>
      <c r="G45" s="259">
        <f>VLOOKUP(A45,'[2]1800 G'!$A$10:$K$306,8,FALSE)</f>
        <v>0.12002390021659572</v>
      </c>
      <c r="H45" s="258">
        <f>VLOOKUP(A45,'[2]1800 G'!$A$10:$K$306,9,FALSE)</f>
        <v>10077</v>
      </c>
      <c r="I45" s="259">
        <f>VLOOKUP(A45,'[2]1800 G'!$A$10:$K$306,10,FALSE)</f>
        <v>0.18815818955859287</v>
      </c>
      <c r="J45" s="258">
        <f>VLOOKUP(A45,'[2]1800 G'!$A$10:$K$306,11,FALSE)</f>
        <v>53556</v>
      </c>
    </row>
    <row r="46" spans="1:10">
      <c r="A46" s="360" t="s">
        <v>335</v>
      </c>
      <c r="B46" s="359" t="s">
        <v>110</v>
      </c>
      <c r="C46" s="257" t="str">
        <f>VLOOKUP(A46,'[2]1800 G'!$A$10:$K$306,4,FALSE)</f>
        <v>BLS</v>
      </c>
      <c r="D46" s="219">
        <f>VLOOKUP(A46,'[2]1800 G'!$A$10:$K$306,5,FALSE)</f>
        <v>154570</v>
      </c>
      <c r="E46" s="259">
        <f>VLOOKUP(A46,'[2]1800 G'!$A$10:$K$306,6,FALSE)</f>
        <v>0.8123291990750473</v>
      </c>
      <c r="F46" s="258">
        <f>VLOOKUP(A46,'[2]1800 G'!$A$10:$K$306,7,FALSE)</f>
        <v>19176</v>
      </c>
      <c r="G46" s="259">
        <f>VLOOKUP(A46,'[2]1800 G'!$A$10:$K$306,8,FALSE)</f>
        <v>0.10077780113516922</v>
      </c>
      <c r="H46" s="258">
        <f>VLOOKUP(A46,'[2]1800 G'!$A$10:$K$306,9,FALSE)</f>
        <v>16534</v>
      </c>
      <c r="I46" s="259">
        <f>VLOOKUP(A46,'[2]1800 G'!$A$10:$K$306,10,FALSE)</f>
        <v>8.6892999789783473E-2</v>
      </c>
      <c r="J46" s="258">
        <f>VLOOKUP(A46,'[2]1800 G'!$A$10:$K$306,11,FALSE)</f>
        <v>190280</v>
      </c>
    </row>
    <row r="47" spans="1:10">
      <c r="A47" s="360" t="s">
        <v>336</v>
      </c>
      <c r="B47" s="359" t="s">
        <v>111</v>
      </c>
      <c r="C47" s="257" t="str">
        <f>VLOOKUP(A47,'[2]1800 G'!$A$10:$K$306,4,FALSE)</f>
        <v>BLS</v>
      </c>
      <c r="D47" s="219">
        <f>VLOOKUP(A47,'[2]1800 G'!$A$10:$K$306,5,FALSE)</f>
        <v>15052</v>
      </c>
      <c r="E47" s="259">
        <f>VLOOKUP(A47,'[2]1800 G'!$A$10:$K$306,6,FALSE)</f>
        <v>0.78563599352784597</v>
      </c>
      <c r="F47" s="258">
        <f>VLOOKUP(A47,'[2]1800 G'!$A$10:$K$306,7,FALSE)</f>
        <v>2021</v>
      </c>
      <c r="G47" s="259">
        <f>VLOOKUP(A47,'[2]1800 G'!$A$10:$K$306,8,FALSE)</f>
        <v>0.10548567252988152</v>
      </c>
      <c r="H47" s="258">
        <f>VLOOKUP(A47,'[2]1800 G'!$A$10:$K$306,9,FALSE)</f>
        <v>2086</v>
      </c>
      <c r="I47" s="259">
        <f>VLOOKUP(A47,'[2]1800 G'!$A$10:$K$306,10,FALSE)</f>
        <v>0.10887833394227256</v>
      </c>
      <c r="J47" s="258">
        <f>VLOOKUP(A47,'[2]1800 G'!$A$10:$K$306,11,FALSE)</f>
        <v>19159</v>
      </c>
    </row>
    <row r="48" spans="1:10">
      <c r="A48" s="360" t="s">
        <v>337</v>
      </c>
      <c r="B48" s="359" t="s">
        <v>112</v>
      </c>
      <c r="C48" s="257" t="str">
        <f>VLOOKUP(A48,'[2]1800 G'!$A$10:$K$306,4,FALSE)</f>
        <v>BLSC</v>
      </c>
      <c r="D48" s="219">
        <f>VLOOKUP(A48,'[2]1800 G'!$A$10:$K$306,5,FALSE)</f>
        <v>46961</v>
      </c>
      <c r="E48" s="259">
        <f>VLOOKUP(A48,'[2]1800 G'!$A$10:$K$306,6,FALSE)</f>
        <v>0.76932276137741229</v>
      </c>
      <c r="F48" s="258">
        <f>VLOOKUP(A48,'[2]1800 G'!$A$10:$K$306,7,FALSE)</f>
        <v>6488</v>
      </c>
      <c r="G48" s="259">
        <f>VLOOKUP(A48,'[2]1800 G'!$A$10:$K$306,8,FALSE)</f>
        <v>0.10628747419809312</v>
      </c>
      <c r="H48" s="258">
        <f>VLOOKUP(A48,'[2]1800 G'!$A$10:$K$306,9,FALSE)</f>
        <v>7593</v>
      </c>
      <c r="I48" s="259">
        <f>VLOOKUP(A48,'[2]1800 G'!$A$10:$K$306,10,FALSE)</f>
        <v>0.12438976442449461</v>
      </c>
      <c r="J48" s="258">
        <f>VLOOKUP(A48,'[2]1800 G'!$A$10:$K$306,11,FALSE)</f>
        <v>61042</v>
      </c>
    </row>
    <row r="49" spans="1:10">
      <c r="A49" s="360" t="s">
        <v>342</v>
      </c>
      <c r="B49" s="359" t="s">
        <v>113</v>
      </c>
      <c r="C49" s="257" t="str">
        <f>VLOOKUP(A49,'[2]1800 G'!$A$10:$K$306,4,FALSE)</f>
        <v>BL</v>
      </c>
      <c r="D49" s="219">
        <f>VLOOKUP(A49,'[2]1800 G'!$A$10:$K$306,5,FALSE)</f>
        <v>4333</v>
      </c>
      <c r="E49" s="259">
        <f>VLOOKUP(A49,'[2]1800 G'!$A$10:$K$306,6,FALSE)</f>
        <v>0.88900287238407882</v>
      </c>
      <c r="F49" s="258">
        <f>VLOOKUP(A49,'[2]1800 G'!$A$10:$K$306,7,FALSE)</f>
        <v>0</v>
      </c>
      <c r="G49" s="259">
        <f>VLOOKUP(A49,'[2]1800 G'!$A$10:$K$306,8,FALSE)</f>
        <v>0</v>
      </c>
      <c r="H49" s="258">
        <f>VLOOKUP(A49,'[2]1800 G'!$A$10:$K$306,9,FALSE)</f>
        <v>541</v>
      </c>
      <c r="I49" s="259">
        <f>VLOOKUP(A49,'[2]1800 G'!$A$10:$K$306,10,FALSE)</f>
        <v>0.11099712761592122</v>
      </c>
      <c r="J49" s="258">
        <f>VLOOKUP(A49,'[2]1800 G'!$A$10:$K$306,11,FALSE)</f>
        <v>4874</v>
      </c>
    </row>
    <row r="50" spans="1:10">
      <c r="A50" s="360" t="s">
        <v>338</v>
      </c>
      <c r="B50" s="359" t="s">
        <v>114</v>
      </c>
      <c r="C50" s="257" t="str">
        <f>VLOOKUP(A50,'[2]1800 G'!$A$10:$K$306,4,FALSE)</f>
        <v>BLSC</v>
      </c>
      <c r="D50" s="219">
        <f>VLOOKUP(A50,'[2]1800 G'!$A$10:$K$306,5,FALSE)</f>
        <v>156062</v>
      </c>
      <c r="E50" s="259">
        <f>VLOOKUP(A50,'[2]1800 G'!$A$10:$K$306,6,FALSE)</f>
        <v>0.76208846480647718</v>
      </c>
      <c r="F50" s="258">
        <f>VLOOKUP(A50,'[2]1800 G'!$A$10:$K$306,7,FALSE)</f>
        <v>27062</v>
      </c>
      <c r="G50" s="259">
        <f>VLOOKUP(A50,'[2]1800 G'!$A$10:$K$306,8,FALSE)</f>
        <v>0.13215028664628728</v>
      </c>
      <c r="H50" s="258">
        <f>VLOOKUP(A50,'[2]1800 G'!$A$10:$K$306,9,FALSE)</f>
        <v>21658</v>
      </c>
      <c r="I50" s="259">
        <f>VLOOKUP(A50,'[2]1800 G'!$A$10:$K$306,10,FALSE)</f>
        <v>0.10576124854723559</v>
      </c>
      <c r="J50" s="258">
        <f>VLOOKUP(A50,'[2]1800 G'!$A$10:$K$306,11,FALSE)</f>
        <v>204782</v>
      </c>
    </row>
    <row r="51" spans="1:10">
      <c r="A51" s="360" t="s">
        <v>339</v>
      </c>
      <c r="B51" s="359" t="s">
        <v>115</v>
      </c>
      <c r="C51" s="257" t="str">
        <f>VLOOKUP(A51,'[2]1800 G'!$A$10:$K$306,4,FALSE)</f>
        <v>BLS</v>
      </c>
      <c r="D51" s="219">
        <f>VLOOKUP(A51,'[2]1800 G'!$A$10:$K$306,5,FALSE)</f>
        <v>5050</v>
      </c>
      <c r="E51" s="259">
        <f>VLOOKUP(A51,'[2]1800 G'!$A$10:$K$306,6,FALSE)</f>
        <v>0.75485799701046341</v>
      </c>
      <c r="F51" s="258">
        <f>VLOOKUP(A51,'[2]1800 G'!$A$10:$K$306,7,FALSE)</f>
        <v>417</v>
      </c>
      <c r="G51" s="259">
        <f>VLOOKUP(A51,'[2]1800 G'!$A$10:$K$306,8,FALSE)</f>
        <v>6.2331838565022418E-2</v>
      </c>
      <c r="H51" s="258">
        <f>VLOOKUP(A51,'[2]1800 G'!$A$10:$K$306,9,FALSE)</f>
        <v>1223</v>
      </c>
      <c r="I51" s="259">
        <f>VLOOKUP(A51,'[2]1800 G'!$A$10:$K$306,10,FALSE)</f>
        <v>0.1828101644245142</v>
      </c>
      <c r="J51" s="258">
        <f>VLOOKUP(A51,'[2]1800 G'!$A$10:$K$306,11,FALSE)</f>
        <v>6690</v>
      </c>
    </row>
    <row r="52" spans="1:10">
      <c r="A52" s="360" t="s">
        <v>340</v>
      </c>
      <c r="B52" s="359" t="s">
        <v>116</v>
      </c>
      <c r="C52" s="257" t="str">
        <f>VLOOKUP(A52,'[2]1800 G'!$A$10:$K$306,4,FALSE)</f>
        <v>BL</v>
      </c>
      <c r="D52" s="219">
        <f>VLOOKUP(A52,'[2]1800 G'!$A$10:$K$306,5,FALSE)</f>
        <v>8821</v>
      </c>
      <c r="E52" s="259">
        <f>VLOOKUP(A52,'[2]1800 G'!$A$10:$K$306,6,FALSE)</f>
        <v>0.70845715203598103</v>
      </c>
      <c r="F52" s="258">
        <f>VLOOKUP(A52,'[2]1800 G'!$A$10:$K$306,7,FALSE)</f>
        <v>985</v>
      </c>
      <c r="G52" s="259">
        <f>VLOOKUP(A52,'[2]1800 G'!$A$10:$K$306,8,FALSE)</f>
        <v>7.9110111637619468E-2</v>
      </c>
      <c r="H52" s="258">
        <f>VLOOKUP(A52,'[2]1800 G'!$A$10:$K$306,9,FALSE)</f>
        <v>2645</v>
      </c>
      <c r="I52" s="259">
        <f>VLOOKUP(A52,'[2]1800 G'!$A$10:$K$306,10,FALSE)</f>
        <v>0.21243273632639947</v>
      </c>
      <c r="J52" s="258">
        <f>VLOOKUP(A52,'[2]1800 G'!$A$10:$K$306,11,FALSE)</f>
        <v>12451</v>
      </c>
    </row>
    <row r="53" spans="1:10">
      <c r="A53" s="360" t="s">
        <v>356</v>
      </c>
      <c r="B53" s="359" t="s">
        <v>117</v>
      </c>
      <c r="C53" s="257" t="str">
        <f>VLOOKUP(A53,'[2]1800 G'!$A$10:$K$306,4,FALSE)</f>
        <v>BL</v>
      </c>
      <c r="D53" s="219">
        <f>VLOOKUP(A53,'[2]1800 G'!$A$10:$K$306,5,FALSE)</f>
        <v>4046</v>
      </c>
      <c r="E53" s="259">
        <f>VLOOKUP(A53,'[2]1800 G'!$A$10:$K$306,6,FALSE)</f>
        <v>1</v>
      </c>
      <c r="F53" s="258">
        <f>VLOOKUP(A53,'[2]1800 G'!$A$10:$K$306,7,FALSE)</f>
        <v>0</v>
      </c>
      <c r="G53" s="259">
        <f>VLOOKUP(A53,'[2]1800 G'!$A$10:$K$306,8,FALSE)</f>
        <v>0</v>
      </c>
      <c r="H53" s="258">
        <f>VLOOKUP(A53,'[2]1800 G'!$A$10:$K$306,9,FALSE)</f>
        <v>0</v>
      </c>
      <c r="I53" s="259">
        <f>VLOOKUP(A53,'[2]1800 G'!$A$10:$K$306,10,FALSE)</f>
        <v>0</v>
      </c>
      <c r="J53" s="258">
        <f>VLOOKUP(A53,'[2]1800 G'!$A$10:$K$306,11,FALSE)</f>
        <v>4046</v>
      </c>
    </row>
    <row r="54" spans="1:10">
      <c r="A54" s="360" t="s">
        <v>357</v>
      </c>
      <c r="B54" s="359" t="s">
        <v>118</v>
      </c>
      <c r="C54" s="257" t="str">
        <f>VLOOKUP(A54,'[2]1800 G'!$A$10:$K$306,4,FALSE)</f>
        <v>BL</v>
      </c>
      <c r="D54" s="219">
        <f>VLOOKUP(A54,'[2]1800 G'!$A$10:$K$306,5,FALSE)</f>
        <v>6831</v>
      </c>
      <c r="E54" s="259">
        <f>VLOOKUP(A54,'[2]1800 G'!$A$10:$K$306,6,FALSE)</f>
        <v>0.57713754646840154</v>
      </c>
      <c r="F54" s="258">
        <f>VLOOKUP(A54,'[2]1800 G'!$A$10:$K$306,7,FALSE)</f>
        <v>2213</v>
      </c>
      <c r="G54" s="259">
        <f>VLOOKUP(A54,'[2]1800 G'!$A$10:$K$306,8,FALSE)</f>
        <v>0.1869719499831024</v>
      </c>
      <c r="H54" s="258">
        <f>VLOOKUP(A54,'[2]1800 G'!$A$10:$K$306,9,FALSE)</f>
        <v>2792</v>
      </c>
      <c r="I54" s="259">
        <f>VLOOKUP(A54,'[2]1800 G'!$A$10:$K$306,10,FALSE)</f>
        <v>0.23589050354849611</v>
      </c>
      <c r="J54" s="258">
        <f>VLOOKUP(A54,'[2]1800 G'!$A$10:$K$306,11,FALSE)</f>
        <v>11836</v>
      </c>
    </row>
    <row r="55" spans="1:10">
      <c r="A55" s="360" t="s">
        <v>358</v>
      </c>
      <c r="B55" s="359" t="s">
        <v>119</v>
      </c>
      <c r="C55" s="257" t="str">
        <f>VLOOKUP(A55,'[2]1800 G'!$A$10:$K$306,4,FALSE)</f>
        <v>BL</v>
      </c>
      <c r="D55" s="219">
        <f>VLOOKUP(A55,'[2]1800 G'!$A$10:$K$306,5,FALSE)</f>
        <v>3204</v>
      </c>
      <c r="E55" s="259">
        <f>VLOOKUP(A55,'[2]1800 G'!$A$10:$K$306,6,FALSE)</f>
        <v>0.63245163837347018</v>
      </c>
      <c r="F55" s="258">
        <f>VLOOKUP(A55,'[2]1800 G'!$A$10:$K$306,7,FALSE)</f>
        <v>595</v>
      </c>
      <c r="G55" s="259">
        <f>VLOOKUP(A55,'[2]1800 G'!$A$10:$K$306,8,FALSE)</f>
        <v>0.1174496644295302</v>
      </c>
      <c r="H55" s="258">
        <f>VLOOKUP(A55,'[2]1800 G'!$A$10:$K$306,9,FALSE)</f>
        <v>1267</v>
      </c>
      <c r="I55" s="259">
        <f>VLOOKUP(A55,'[2]1800 G'!$A$10:$K$306,10,FALSE)</f>
        <v>0.25009869719699962</v>
      </c>
      <c r="J55" s="258">
        <f>VLOOKUP(A55,'[2]1800 G'!$A$10:$K$306,11,FALSE)</f>
        <v>5066</v>
      </c>
    </row>
    <row r="56" spans="1:10">
      <c r="A56" s="360" t="s">
        <v>359</v>
      </c>
      <c r="B56" s="359" t="s">
        <v>120</v>
      </c>
      <c r="C56" s="257" t="str">
        <f>VLOOKUP(A56,'[2]1800 G'!$A$10:$K$306,4,FALSE)</f>
        <v>BL</v>
      </c>
      <c r="D56" s="219">
        <f>VLOOKUP(A56,'[2]1800 G'!$A$10:$K$306,5,FALSE)</f>
        <v>9756</v>
      </c>
      <c r="E56" s="259">
        <f>VLOOKUP(A56,'[2]1800 G'!$A$10:$K$306,6,FALSE)</f>
        <v>0.75469946623346484</v>
      </c>
      <c r="F56" s="258">
        <f>VLOOKUP(A56,'[2]1800 G'!$A$10:$K$306,7,FALSE)</f>
        <v>1733</v>
      </c>
      <c r="G56" s="259">
        <f>VLOOKUP(A56,'[2]1800 G'!$A$10:$K$306,8,FALSE)</f>
        <v>0.13406049354065136</v>
      </c>
      <c r="H56" s="258">
        <f>VLOOKUP(A56,'[2]1800 G'!$A$10:$K$306,9,FALSE)</f>
        <v>1438</v>
      </c>
      <c r="I56" s="259">
        <f>VLOOKUP(A56,'[2]1800 G'!$A$10:$K$306,10,FALSE)</f>
        <v>0.11124004022588381</v>
      </c>
      <c r="J56" s="258">
        <f>VLOOKUP(A56,'[2]1800 G'!$A$10:$K$306,11,FALSE)</f>
        <v>12927</v>
      </c>
    </row>
    <row r="57" spans="1:10">
      <c r="A57" s="360" t="s">
        <v>360</v>
      </c>
      <c r="B57" s="359" t="s">
        <v>121</v>
      </c>
      <c r="C57" s="257" t="str">
        <f>VLOOKUP(A57,'[2]1800 G'!$A$10:$K$306,4,FALSE)</f>
        <v>BLS</v>
      </c>
      <c r="D57" s="219">
        <f>VLOOKUP(A57,'[2]1800 G'!$A$10:$K$306,5,FALSE)</f>
        <v>15846</v>
      </c>
      <c r="E57" s="259">
        <f>VLOOKUP(A57,'[2]1800 G'!$A$10:$K$306,6,FALSE)</f>
        <v>0.73918925222745724</v>
      </c>
      <c r="F57" s="258">
        <f>VLOOKUP(A57,'[2]1800 G'!$A$10:$K$306,7,FALSE)</f>
        <v>2376</v>
      </c>
      <c r="G57" s="259">
        <f>VLOOKUP(A57,'[2]1800 G'!$A$10:$K$306,8,FALSE)</f>
        <v>0.11083640434762326</v>
      </c>
      <c r="H57" s="258">
        <f>VLOOKUP(A57,'[2]1800 G'!$A$10:$K$306,9,FALSE)</f>
        <v>3215</v>
      </c>
      <c r="I57" s="259">
        <f>VLOOKUP(A57,'[2]1800 G'!$A$10:$K$306,10,FALSE)</f>
        <v>0.14997434342491953</v>
      </c>
      <c r="J57" s="258">
        <f>VLOOKUP(A57,'[2]1800 G'!$A$10:$K$306,11,FALSE)</f>
        <v>21437</v>
      </c>
    </row>
    <row r="58" spans="1:10">
      <c r="A58" s="360" t="s">
        <v>361</v>
      </c>
      <c r="B58" s="359" t="s">
        <v>122</v>
      </c>
      <c r="C58" s="257" t="str">
        <f>VLOOKUP(A58,'[2]1800 G'!$A$10:$K$306,4,FALSE)</f>
        <v>BL</v>
      </c>
      <c r="D58" s="219">
        <f>VLOOKUP(A58,'[2]1800 G'!$A$10:$K$306,5,FALSE)</f>
        <v>598966</v>
      </c>
      <c r="E58" s="259">
        <f>VLOOKUP(A58,'[2]1800 G'!$A$10:$K$306,6,FALSE)</f>
        <v>0.86093215929442679</v>
      </c>
      <c r="F58" s="258">
        <f>VLOOKUP(A58,'[2]1800 G'!$A$10:$K$306,7,FALSE)</f>
        <v>60093</v>
      </c>
      <c r="G58" s="259">
        <f>VLOOKUP(A58,'[2]1800 G'!$A$10:$K$306,8,FALSE)</f>
        <v>8.6375514216967222E-2</v>
      </c>
      <c r="H58" s="258">
        <f>VLOOKUP(A58,'[2]1800 G'!$A$10:$K$306,9,FALSE)</f>
        <v>36659</v>
      </c>
      <c r="I58" s="259">
        <f>VLOOKUP(A58,'[2]1800 G'!$A$10:$K$306,10,FALSE)</f>
        <v>5.2692326488606014E-2</v>
      </c>
      <c r="J58" s="258">
        <f>VLOOKUP(A58,'[2]1800 G'!$A$10:$K$306,11,FALSE)</f>
        <v>695718</v>
      </c>
    </row>
    <row r="59" spans="1:10">
      <c r="A59" s="360" t="s">
        <v>362</v>
      </c>
      <c r="B59" s="359" t="s">
        <v>123</v>
      </c>
      <c r="C59" s="257" t="str">
        <f>VLOOKUP(A59,'[2]1800 G'!$A$10:$K$306,4,FALSE)</f>
        <v>BLS</v>
      </c>
      <c r="D59" s="219">
        <f>VLOOKUP(A59,'[2]1800 G'!$A$10:$K$306,5,FALSE)</f>
        <v>95998</v>
      </c>
      <c r="E59" s="259">
        <f>VLOOKUP(A59,'[2]1800 G'!$A$10:$K$306,6,FALSE)</f>
        <v>0.89604704344985298</v>
      </c>
      <c r="F59" s="258">
        <f>VLOOKUP(A59,'[2]1800 G'!$A$10:$K$306,7,FALSE)</f>
        <v>6694</v>
      </c>
      <c r="G59" s="259">
        <f>VLOOKUP(A59,'[2]1800 G'!$A$10:$K$306,8,FALSE)</f>
        <v>6.2481915340458299E-2</v>
      </c>
      <c r="H59" s="258">
        <f>VLOOKUP(A59,'[2]1800 G'!$A$10:$K$306,9,FALSE)</f>
        <v>4443</v>
      </c>
      <c r="I59" s="259">
        <f>VLOOKUP(A59,'[2]1800 G'!$A$10:$K$306,10,FALSE)</f>
        <v>4.1471041209688711E-2</v>
      </c>
      <c r="J59" s="258">
        <f>VLOOKUP(A59,'[2]1800 G'!$A$10:$K$306,11,FALSE)</f>
        <v>107135</v>
      </c>
    </row>
    <row r="60" spans="1:10">
      <c r="A60" s="360" t="s">
        <v>363</v>
      </c>
      <c r="B60" s="359" t="s">
        <v>124</v>
      </c>
      <c r="C60" s="257" t="str">
        <f>VLOOKUP(A60,'[2]1800 G'!$A$10:$K$306,4,FALSE)</f>
        <v>BL</v>
      </c>
      <c r="D60" s="219">
        <f>VLOOKUP(A60,'[2]1800 G'!$A$10:$K$306,5,FALSE)</f>
        <v>3676</v>
      </c>
      <c r="E60" s="259">
        <f>VLOOKUP(A60,'[2]1800 G'!$A$10:$K$306,6,FALSE)</f>
        <v>0.70273370292487092</v>
      </c>
      <c r="F60" s="258">
        <f>VLOOKUP(A60,'[2]1800 G'!$A$10:$K$306,7,FALSE)</f>
        <v>916</v>
      </c>
      <c r="G60" s="259">
        <f>VLOOKUP(A60,'[2]1800 G'!$A$10:$K$306,8,FALSE)</f>
        <v>0.17510992162110495</v>
      </c>
      <c r="H60" s="258">
        <f>VLOOKUP(A60,'[2]1800 G'!$A$10:$K$306,9,FALSE)</f>
        <v>639</v>
      </c>
      <c r="I60" s="259">
        <f>VLOOKUP(A60,'[2]1800 G'!$A$10:$K$306,10,FALSE)</f>
        <v>0.12215637545402409</v>
      </c>
      <c r="J60" s="258">
        <f>VLOOKUP(A60,'[2]1800 G'!$A$10:$K$306,11,FALSE)</f>
        <v>5231</v>
      </c>
    </row>
    <row r="61" spans="1:10">
      <c r="A61" s="360" t="s">
        <v>364</v>
      </c>
      <c r="B61" s="359" t="s">
        <v>125</v>
      </c>
      <c r="C61" s="257" t="str">
        <f>VLOOKUP(A61,'[2]1800 G'!$A$10:$K$306,4,FALSE)</f>
        <v>BL</v>
      </c>
      <c r="D61" s="219">
        <f>VLOOKUP(A61,'[2]1800 G'!$A$10:$K$306,5,FALSE)</f>
        <v>5718</v>
      </c>
      <c r="E61" s="259">
        <f>VLOOKUP(A61,'[2]1800 G'!$A$10:$K$306,6,FALSE)</f>
        <v>0.64822582473642443</v>
      </c>
      <c r="F61" s="258">
        <f>VLOOKUP(A61,'[2]1800 G'!$A$10:$K$306,7,FALSE)</f>
        <v>1386</v>
      </c>
      <c r="G61" s="259">
        <f>VLOOKUP(A61,'[2]1800 G'!$A$10:$K$306,8,FALSE)</f>
        <v>0.15712504251218681</v>
      </c>
      <c r="H61" s="258">
        <f>VLOOKUP(A61,'[2]1800 G'!$A$10:$K$306,9,FALSE)</f>
        <v>1717</v>
      </c>
      <c r="I61" s="259">
        <f>VLOOKUP(A61,'[2]1800 G'!$A$10:$K$306,10,FALSE)</f>
        <v>0.19464913275138873</v>
      </c>
      <c r="J61" s="258">
        <f>VLOOKUP(A61,'[2]1800 G'!$A$10:$K$306,11,FALSE)</f>
        <v>8821</v>
      </c>
    </row>
    <row r="62" spans="1:10">
      <c r="A62" s="360" t="s">
        <v>365</v>
      </c>
      <c r="B62" s="359" t="s">
        <v>126</v>
      </c>
      <c r="C62" s="257" t="str">
        <f>VLOOKUP(A62,'[2]1800 G'!$A$10:$K$306,4,FALSE)</f>
        <v>BLS</v>
      </c>
      <c r="D62" s="219">
        <f>VLOOKUP(A62,'[2]1800 G'!$A$10:$K$306,5,FALSE)</f>
        <v>107602</v>
      </c>
      <c r="E62" s="259">
        <f>VLOOKUP(A62,'[2]1800 G'!$A$10:$K$306,6,FALSE)</f>
        <v>0.84454665327138012</v>
      </c>
      <c r="F62" s="258">
        <f>VLOOKUP(A62,'[2]1800 G'!$A$10:$K$306,7,FALSE)</f>
        <v>8300</v>
      </c>
      <c r="G62" s="259">
        <f>VLOOKUP(A62,'[2]1800 G'!$A$10:$K$306,8,FALSE)</f>
        <v>6.514504583699611E-2</v>
      </c>
      <c r="H62" s="258">
        <f>VLOOKUP(A62,'[2]1800 G'!$A$10:$K$306,9,FALSE)</f>
        <v>11506</v>
      </c>
      <c r="I62" s="259">
        <f>VLOOKUP(A62,'[2]1800 G'!$A$10:$K$306,10,FALSE)</f>
        <v>9.0308300891623755E-2</v>
      </c>
      <c r="J62" s="258">
        <f>VLOOKUP(A62,'[2]1800 G'!$A$10:$K$306,11,FALSE)</f>
        <v>127408</v>
      </c>
    </row>
    <row r="63" spans="1:10">
      <c r="A63" s="360" t="s">
        <v>366</v>
      </c>
      <c r="B63" s="359" t="s">
        <v>127</v>
      </c>
      <c r="C63" s="257" t="str">
        <f>VLOOKUP(A63,'[2]1800 G'!$A$10:$K$306,4,FALSE)</f>
        <v>BLSC</v>
      </c>
      <c r="D63" s="219">
        <f>VLOOKUP(A63,'[2]1800 G'!$A$10:$K$306,5,FALSE)</f>
        <v>109798</v>
      </c>
      <c r="E63" s="259">
        <f>VLOOKUP(A63,'[2]1800 G'!$A$10:$K$306,6,FALSE)</f>
        <v>0.85838030536380194</v>
      </c>
      <c r="F63" s="258">
        <f>VLOOKUP(A63,'[2]1800 G'!$A$10:$K$306,7,FALSE)</f>
        <v>13790</v>
      </c>
      <c r="G63" s="259">
        <f>VLOOKUP(A63,'[2]1800 G'!$A$10:$K$306,8,FALSE)</f>
        <v>0.10780765051245769</v>
      </c>
      <c r="H63" s="258">
        <f>VLOOKUP(A63,'[2]1800 G'!$A$10:$K$306,9,FALSE)</f>
        <v>4325</v>
      </c>
      <c r="I63" s="259">
        <f>VLOOKUP(A63,'[2]1800 G'!$A$10:$K$306,10,FALSE)</f>
        <v>3.3812044123740358E-2</v>
      </c>
      <c r="J63" s="258">
        <f>VLOOKUP(A63,'[2]1800 G'!$A$10:$K$306,11,FALSE)</f>
        <v>127913</v>
      </c>
    </row>
    <row r="64" spans="1:10">
      <c r="A64" s="360" t="s">
        <v>367</v>
      </c>
      <c r="B64" s="359" t="s">
        <v>128</v>
      </c>
      <c r="C64" s="257" t="str">
        <f>VLOOKUP(A64,'[2]1800 G'!$A$10:$K$306,4,FALSE)</f>
        <v>BLS</v>
      </c>
      <c r="D64" s="219">
        <f>VLOOKUP(A64,'[2]1800 G'!$A$10:$K$306,5,FALSE)</f>
        <v>72870</v>
      </c>
      <c r="E64" s="259">
        <f>VLOOKUP(A64,'[2]1800 G'!$A$10:$K$306,6,FALSE)</f>
        <v>0.97699300136754885</v>
      </c>
      <c r="F64" s="258">
        <f>VLOOKUP(A64,'[2]1800 G'!$A$10:$K$306,7,FALSE)</f>
        <v>0</v>
      </c>
      <c r="G64" s="259">
        <f>VLOOKUP(A64,'[2]1800 G'!$A$10:$K$306,8,FALSE)</f>
        <v>0</v>
      </c>
      <c r="H64" s="258">
        <f>VLOOKUP(A64,'[2]1800 G'!$A$10:$K$306,9,FALSE)</f>
        <v>1716</v>
      </c>
      <c r="I64" s="259">
        <f>VLOOKUP(A64,'[2]1800 G'!$A$10:$K$306,10,FALSE)</f>
        <v>2.300699863245113E-2</v>
      </c>
      <c r="J64" s="258">
        <f>VLOOKUP(A64,'[2]1800 G'!$A$10:$K$306,11,FALSE)</f>
        <v>74586</v>
      </c>
    </row>
    <row r="65" spans="1:10">
      <c r="A65" s="360" t="s">
        <v>368</v>
      </c>
      <c r="B65" s="359" t="s">
        <v>631</v>
      </c>
      <c r="C65" s="257" t="str">
        <f>VLOOKUP(A65,'[2]1800 G'!$A$10:$K$306,4,FALSE)</f>
        <v>BL</v>
      </c>
      <c r="D65" s="219">
        <f>VLOOKUP(A65,'[2]1800 G'!$A$10:$K$306,5,FALSE)</f>
        <v>6304</v>
      </c>
      <c r="E65" s="259">
        <f>VLOOKUP(A65,'[2]1800 G'!$A$10:$K$306,6,FALSE)</f>
        <v>0.56502644079949804</v>
      </c>
      <c r="F65" s="258">
        <f>VLOOKUP(A65,'[2]1800 G'!$A$10:$K$306,7,FALSE)</f>
        <v>1733</v>
      </c>
      <c r="G65" s="259">
        <f>VLOOKUP(A65,'[2]1800 G'!$A$10:$K$306,8,FALSE)</f>
        <v>0.15532849332257775</v>
      </c>
      <c r="H65" s="258">
        <f>VLOOKUP(A65,'[2]1800 G'!$A$10:$K$306,9,FALSE)</f>
        <v>3120</v>
      </c>
      <c r="I65" s="259">
        <f>VLOOKUP(A65,'[2]1800 G'!$A$10:$K$306,10,FALSE)</f>
        <v>0.27964506587792415</v>
      </c>
      <c r="J65" s="258">
        <f>VLOOKUP(A65,'[2]1800 G'!$A$10:$K$306,11,FALSE)</f>
        <v>11157</v>
      </c>
    </row>
    <row r="66" spans="1:10">
      <c r="A66" s="360" t="s">
        <v>369</v>
      </c>
      <c r="B66" s="359" t="s">
        <v>129</v>
      </c>
      <c r="C66" s="257" t="str">
        <f>VLOOKUP(A66,'[2]1800 G'!$A$10:$K$306,4,FALSE)</f>
        <v>BL</v>
      </c>
      <c r="D66" s="219">
        <f>VLOOKUP(A66,'[2]1800 G'!$A$10:$K$306,5,FALSE)</f>
        <v>37338</v>
      </c>
      <c r="E66" s="259">
        <f>VLOOKUP(A66,'[2]1800 G'!$A$10:$K$306,6,FALSE)</f>
        <v>0.77291545913720294</v>
      </c>
      <c r="F66" s="258">
        <f>VLOOKUP(A66,'[2]1800 G'!$A$10:$K$306,7,FALSE)</f>
        <v>1510</v>
      </c>
      <c r="G66" s="259">
        <f>VLOOKUP(A66,'[2]1800 G'!$A$10:$K$306,8,FALSE)</f>
        <v>3.1257762689409621E-2</v>
      </c>
      <c r="H66" s="258">
        <f>VLOOKUP(A66,'[2]1800 G'!$A$10:$K$306,9,FALSE)</f>
        <v>9460</v>
      </c>
      <c r="I66" s="259">
        <f>VLOOKUP(A66,'[2]1800 G'!$A$10:$K$306,10,FALSE)</f>
        <v>0.19582677817338742</v>
      </c>
      <c r="J66" s="258">
        <f>VLOOKUP(A66,'[2]1800 G'!$A$10:$K$306,11,FALSE)</f>
        <v>48308</v>
      </c>
    </row>
    <row r="67" spans="1:10">
      <c r="A67" s="360" t="s">
        <v>370</v>
      </c>
      <c r="B67" s="359" t="s">
        <v>130</v>
      </c>
      <c r="C67" s="257" t="str">
        <f>VLOOKUP(A67,'[2]1800 G'!$A$10:$K$306,4,FALSE)</f>
        <v>BLS</v>
      </c>
      <c r="D67" s="219">
        <f>VLOOKUP(A67,'[2]1800 G'!$A$10:$K$306,5,FALSE)</f>
        <v>60971</v>
      </c>
      <c r="E67" s="259">
        <f>VLOOKUP(A67,'[2]1800 G'!$A$10:$K$306,6,FALSE)</f>
        <v>0.81021354630380182</v>
      </c>
      <c r="F67" s="258">
        <f>VLOOKUP(A67,'[2]1800 G'!$A$10:$K$306,7,FALSE)</f>
        <v>6421</v>
      </c>
      <c r="G67" s="259">
        <f>VLOOKUP(A67,'[2]1800 G'!$A$10:$K$306,8,FALSE)</f>
        <v>8.5325501973343251E-2</v>
      </c>
      <c r="H67" s="258">
        <f>VLOOKUP(A67,'[2]1800 G'!$A$10:$K$306,9,FALSE)</f>
        <v>7861</v>
      </c>
      <c r="I67" s="259">
        <f>VLOOKUP(A67,'[2]1800 G'!$A$10:$K$306,10,FALSE)</f>
        <v>0.1044609517228549</v>
      </c>
      <c r="J67" s="258">
        <f>VLOOKUP(A67,'[2]1800 G'!$A$10:$K$306,11,FALSE)</f>
        <v>75253</v>
      </c>
    </row>
    <row r="68" spans="1:10">
      <c r="A68" s="360" t="s">
        <v>371</v>
      </c>
      <c r="B68" s="359" t="s">
        <v>131</v>
      </c>
      <c r="C68" s="257" t="str">
        <f>VLOOKUP(A68,'[2]1800 G'!$A$10:$K$306,4,FALSE)</f>
        <v>BLSC</v>
      </c>
      <c r="D68" s="219">
        <f>VLOOKUP(A68,'[2]1800 G'!$A$10:$K$306,5,FALSE)</f>
        <v>246255</v>
      </c>
      <c r="E68" s="259">
        <f>VLOOKUP(A68,'[2]1800 G'!$A$10:$K$306,6,FALSE)</f>
        <v>0.79916337001567461</v>
      </c>
      <c r="F68" s="258">
        <f>VLOOKUP(A68,'[2]1800 G'!$A$10:$K$306,7,FALSE)</f>
        <v>36458</v>
      </c>
      <c r="G68" s="259">
        <f>VLOOKUP(A68,'[2]1800 G'!$A$10:$K$306,8,FALSE)</f>
        <v>0.11831596574295533</v>
      </c>
      <c r="H68" s="258">
        <f>VLOOKUP(A68,'[2]1800 G'!$A$10:$K$306,9,FALSE)</f>
        <v>25428</v>
      </c>
      <c r="I68" s="259">
        <f>VLOOKUP(A68,'[2]1800 G'!$A$10:$K$306,10,FALSE)</f>
        <v>8.2520664241370029E-2</v>
      </c>
      <c r="J68" s="258">
        <f>VLOOKUP(A68,'[2]1800 G'!$A$10:$K$306,11,FALSE)</f>
        <v>308141</v>
      </c>
    </row>
    <row r="69" spans="1:10">
      <c r="A69" s="360" t="s">
        <v>372</v>
      </c>
      <c r="B69" s="359" t="s">
        <v>132</v>
      </c>
      <c r="C69" s="257" t="str">
        <f>VLOOKUP(A69,'[2]1800 G'!$A$10:$K$306,4,FALSE)</f>
        <v>BLS</v>
      </c>
      <c r="D69" s="219">
        <f>VLOOKUP(A69,'[2]1800 G'!$A$10:$K$306,5,FALSE)</f>
        <v>49384</v>
      </c>
      <c r="E69" s="259">
        <f>VLOOKUP(A69,'[2]1800 G'!$A$10:$K$306,6,FALSE)</f>
        <v>0.77755384809169925</v>
      </c>
      <c r="F69" s="258">
        <f>VLOOKUP(A69,'[2]1800 G'!$A$10:$K$306,7,FALSE)</f>
        <v>7568</v>
      </c>
      <c r="G69" s="259">
        <f>VLOOKUP(A69,'[2]1800 G'!$A$10:$K$306,8,FALSE)</f>
        <v>0.11915858420455977</v>
      </c>
      <c r="H69" s="258">
        <f>VLOOKUP(A69,'[2]1800 G'!$A$10:$K$306,9,FALSE)</f>
        <v>6560</v>
      </c>
      <c r="I69" s="259">
        <f>VLOOKUP(A69,'[2]1800 G'!$A$10:$K$306,10,FALSE)</f>
        <v>0.10328756770374102</v>
      </c>
      <c r="J69" s="258">
        <f>VLOOKUP(A69,'[2]1800 G'!$A$10:$K$306,11,FALSE)</f>
        <v>63512</v>
      </c>
    </row>
    <row r="70" spans="1:10">
      <c r="A70" s="360" t="s">
        <v>373</v>
      </c>
      <c r="B70" s="359" t="s">
        <v>133</v>
      </c>
      <c r="C70" s="257" t="str">
        <f>VLOOKUP(A70,'[2]1800 G'!$A$10:$K$306,4,FALSE)</f>
        <v>BL</v>
      </c>
      <c r="D70" s="219">
        <f>VLOOKUP(A70,'[2]1800 G'!$A$10:$K$306,5,FALSE)</f>
        <v>4110</v>
      </c>
      <c r="E70" s="259">
        <f>VLOOKUP(A70,'[2]1800 G'!$A$10:$K$306,6,FALSE)</f>
        <v>0.49697702539298672</v>
      </c>
      <c r="F70" s="258">
        <f>VLOOKUP(A70,'[2]1800 G'!$A$10:$K$306,7,FALSE)</f>
        <v>1396</v>
      </c>
      <c r="G70" s="259">
        <f>VLOOKUP(A70,'[2]1800 G'!$A$10:$K$306,8,FALSE)</f>
        <v>0.16880290205562273</v>
      </c>
      <c r="H70" s="258">
        <f>VLOOKUP(A70,'[2]1800 G'!$A$10:$K$306,9,FALSE)</f>
        <v>2764</v>
      </c>
      <c r="I70" s="259">
        <f>VLOOKUP(A70,'[2]1800 G'!$A$10:$K$306,10,FALSE)</f>
        <v>0.33422007255139058</v>
      </c>
      <c r="J70" s="258">
        <f>VLOOKUP(A70,'[2]1800 G'!$A$10:$K$306,11,FALSE)</f>
        <v>8270</v>
      </c>
    </row>
    <row r="71" spans="1:10">
      <c r="A71" s="360" t="s">
        <v>374</v>
      </c>
      <c r="B71" s="359" t="s">
        <v>134</v>
      </c>
      <c r="C71" s="257" t="str">
        <f>VLOOKUP(A71,'[2]1800 G'!$A$10:$K$306,4,FALSE)</f>
        <v>BLSC</v>
      </c>
      <c r="D71" s="219">
        <f>VLOOKUP(A71,'[2]1800 G'!$A$10:$K$306,5,FALSE)</f>
        <v>23587</v>
      </c>
      <c r="E71" s="259">
        <f>VLOOKUP(A71,'[2]1800 G'!$A$10:$K$306,6,FALSE)</f>
        <v>0.76377825270384048</v>
      </c>
      <c r="F71" s="258">
        <f>VLOOKUP(A71,'[2]1800 G'!$A$10:$K$306,7,FALSE)</f>
        <v>2633</v>
      </c>
      <c r="G71" s="259">
        <f>VLOOKUP(A71,'[2]1800 G'!$A$10:$K$306,8,FALSE)</f>
        <v>8.5260022019299261E-2</v>
      </c>
      <c r="H71" s="258">
        <f>VLOOKUP(A71,'[2]1800 G'!$A$10:$K$306,9,FALSE)</f>
        <v>4662</v>
      </c>
      <c r="I71" s="259">
        <f>VLOOKUP(A71,'[2]1800 G'!$A$10:$K$306,10,FALSE)</f>
        <v>0.1509617252768603</v>
      </c>
      <c r="J71" s="258">
        <f>VLOOKUP(A71,'[2]1800 G'!$A$10:$K$306,11,FALSE)</f>
        <v>30882</v>
      </c>
    </row>
    <row r="72" spans="1:10">
      <c r="A72" s="360" t="s">
        <v>375</v>
      </c>
      <c r="B72" s="359" t="s">
        <v>135</v>
      </c>
      <c r="C72" s="257" t="str">
        <f>VLOOKUP(A72,'[2]1800 G'!$A$10:$K$306,4,FALSE)</f>
        <v>BLS</v>
      </c>
      <c r="D72" s="219">
        <f>VLOOKUP(A72,'[2]1800 G'!$A$10:$K$306,5,FALSE)</f>
        <v>160397</v>
      </c>
      <c r="E72" s="259">
        <f>VLOOKUP(A72,'[2]1800 G'!$A$10:$K$306,6,FALSE)</f>
        <v>0.88724478789253292</v>
      </c>
      <c r="F72" s="258">
        <f>VLOOKUP(A72,'[2]1800 G'!$A$10:$K$306,7,FALSE)</f>
        <v>7813</v>
      </c>
      <c r="G72" s="259">
        <f>VLOOKUP(A72,'[2]1800 G'!$A$10:$K$306,8,FALSE)</f>
        <v>4.3218037293742149E-2</v>
      </c>
      <c r="H72" s="258">
        <f>VLOOKUP(A72,'[2]1800 G'!$A$10:$K$306,9,FALSE)</f>
        <v>12571</v>
      </c>
      <c r="I72" s="259">
        <f>VLOOKUP(A72,'[2]1800 G'!$A$10:$K$306,10,FALSE)</f>
        <v>6.95371748137249E-2</v>
      </c>
      <c r="J72" s="258">
        <f>VLOOKUP(A72,'[2]1800 G'!$A$10:$K$306,11,FALSE)</f>
        <v>180781</v>
      </c>
    </row>
    <row r="73" spans="1:10">
      <c r="A73" s="360" t="s">
        <v>376</v>
      </c>
      <c r="B73" s="359" t="s">
        <v>136</v>
      </c>
      <c r="C73" s="257" t="str">
        <f>VLOOKUP(A73,'[2]1800 G'!$A$10:$K$306,4,FALSE)</f>
        <v>BLS</v>
      </c>
      <c r="D73" s="219">
        <f>VLOOKUP(A73,'[2]1800 G'!$A$10:$K$306,5,FALSE)</f>
        <v>131667</v>
      </c>
      <c r="E73" s="259">
        <f>VLOOKUP(A73,'[2]1800 G'!$A$10:$K$306,6,FALSE)</f>
        <v>0.89859750895751578</v>
      </c>
      <c r="F73" s="258">
        <f>VLOOKUP(A73,'[2]1800 G'!$A$10:$K$306,7,FALSE)</f>
        <v>4190</v>
      </c>
      <c r="G73" s="259">
        <f>VLOOKUP(A73,'[2]1800 G'!$A$10:$K$306,8,FALSE)</f>
        <v>2.8595802764033441E-2</v>
      </c>
      <c r="H73" s="258">
        <f>VLOOKUP(A73,'[2]1800 G'!$A$10:$K$306,9,FALSE)</f>
        <v>10668</v>
      </c>
      <c r="I73" s="259">
        <f>VLOOKUP(A73,'[2]1800 G'!$A$10:$K$306,10,FALSE)</f>
        <v>7.2806688278450771E-2</v>
      </c>
      <c r="J73" s="258">
        <f>VLOOKUP(A73,'[2]1800 G'!$A$10:$K$306,11,FALSE)</f>
        <v>146525</v>
      </c>
    </row>
    <row r="74" spans="1:10">
      <c r="A74" s="360" t="s">
        <v>377</v>
      </c>
      <c r="B74" s="359" t="s">
        <v>137</v>
      </c>
      <c r="C74" s="257" t="str">
        <f>VLOOKUP(A74,'[2]1800 G'!$A$10:$K$306,4,FALSE)</f>
        <v>BL</v>
      </c>
      <c r="D74" s="219">
        <f>VLOOKUP(A74,'[2]1800 G'!$A$10:$K$306,5,FALSE)</f>
        <v>31963</v>
      </c>
      <c r="E74" s="259">
        <f>VLOOKUP(A74,'[2]1800 G'!$A$10:$K$306,6,FALSE)</f>
        <v>0.8729005653111942</v>
      </c>
      <c r="F74" s="258">
        <f>VLOOKUP(A74,'[2]1800 G'!$A$10:$K$306,7,FALSE)</f>
        <v>2043</v>
      </c>
      <c r="G74" s="259">
        <f>VLOOKUP(A74,'[2]1800 G'!$A$10:$K$306,8,FALSE)</f>
        <v>5.5793756998115632E-2</v>
      </c>
      <c r="H74" s="258">
        <f>VLOOKUP(A74,'[2]1800 G'!$A$10:$K$306,9,FALSE)</f>
        <v>2611</v>
      </c>
      <c r="I74" s="259">
        <f>VLOOKUP(A74,'[2]1800 G'!$A$10:$K$306,10,FALSE)</f>
        <v>7.1305677690690114E-2</v>
      </c>
      <c r="J74" s="258">
        <f>VLOOKUP(A74,'[2]1800 G'!$A$10:$K$306,11,FALSE)</f>
        <v>36617</v>
      </c>
    </row>
    <row r="75" spans="1:10">
      <c r="A75" s="360" t="s">
        <v>378</v>
      </c>
      <c r="B75" s="359" t="s">
        <v>138</v>
      </c>
      <c r="C75" s="257" t="str">
        <f>VLOOKUP(A75,'[2]1800 G'!$A$10:$K$306,4,FALSE)</f>
        <v>BLS</v>
      </c>
      <c r="D75" s="219">
        <f>VLOOKUP(A75,'[2]1800 G'!$A$10:$K$306,5,FALSE)</f>
        <v>8308</v>
      </c>
      <c r="E75" s="259">
        <f>VLOOKUP(A75,'[2]1800 G'!$A$10:$K$306,6,FALSE)</f>
        <v>0.64693972901417229</v>
      </c>
      <c r="F75" s="258">
        <f>VLOOKUP(A75,'[2]1800 G'!$A$10:$K$306,7,FALSE)</f>
        <v>0</v>
      </c>
      <c r="G75" s="259">
        <f>VLOOKUP(A75,'[2]1800 G'!$A$10:$K$306,8,FALSE)</f>
        <v>0</v>
      </c>
      <c r="H75" s="258">
        <f>VLOOKUP(A75,'[2]1800 G'!$A$10:$K$306,9,FALSE)</f>
        <v>4534</v>
      </c>
      <c r="I75" s="259">
        <f>VLOOKUP(A75,'[2]1800 G'!$A$10:$K$306,10,FALSE)</f>
        <v>0.35306027098582776</v>
      </c>
      <c r="J75" s="258">
        <f>VLOOKUP(A75,'[2]1800 G'!$A$10:$K$306,11,FALSE)</f>
        <v>12842</v>
      </c>
    </row>
    <row r="76" spans="1:10">
      <c r="A76" s="360" t="s">
        <v>379</v>
      </c>
      <c r="B76" s="359" t="s">
        <v>139</v>
      </c>
      <c r="C76" s="257" t="str">
        <f>VLOOKUP(A76,'[2]1800 G'!$A$10:$K$306,4,FALSE)</f>
        <v>BLSC</v>
      </c>
      <c r="D76" s="219">
        <f>VLOOKUP(A76,'[2]1800 G'!$A$10:$K$306,5,FALSE)</f>
        <v>19582</v>
      </c>
      <c r="E76" s="259">
        <f>VLOOKUP(A76,'[2]1800 G'!$A$10:$K$306,6,FALSE)</f>
        <v>0.76331176424729086</v>
      </c>
      <c r="F76" s="258">
        <f>VLOOKUP(A76,'[2]1800 G'!$A$10:$K$306,7,FALSE)</f>
        <v>3210</v>
      </c>
      <c r="G76" s="259">
        <f>VLOOKUP(A76,'[2]1800 G'!$A$10:$K$306,8,FALSE)</f>
        <v>0.12512668589693615</v>
      </c>
      <c r="H76" s="258">
        <f>VLOOKUP(A76,'[2]1800 G'!$A$10:$K$306,9,FALSE)</f>
        <v>2862</v>
      </c>
      <c r="I76" s="259">
        <f>VLOOKUP(A76,'[2]1800 G'!$A$10:$K$306,10,FALSE)</f>
        <v>0.11156154985577298</v>
      </c>
      <c r="J76" s="258">
        <f>VLOOKUP(A76,'[2]1800 G'!$A$10:$K$306,11,FALSE)</f>
        <v>25654</v>
      </c>
    </row>
    <row r="77" spans="1:10">
      <c r="A77" s="360" t="s">
        <v>380</v>
      </c>
      <c r="B77" s="359" t="s">
        <v>140</v>
      </c>
      <c r="C77" s="257" t="str">
        <f>VLOOKUP(A77,'[2]1800 G'!$A$10:$K$306,4,FALSE)</f>
        <v>BLS</v>
      </c>
      <c r="D77" s="219">
        <f>VLOOKUP(A77,'[2]1800 G'!$A$10:$K$306,5,FALSE)</f>
        <v>41512</v>
      </c>
      <c r="E77" s="259">
        <f>VLOOKUP(A77,'[2]1800 G'!$A$10:$K$306,6,FALSE)</f>
        <v>0.71398840749213122</v>
      </c>
      <c r="F77" s="258">
        <f>VLOOKUP(A77,'[2]1800 G'!$A$10:$K$306,7,FALSE)</f>
        <v>0</v>
      </c>
      <c r="G77" s="259">
        <f>VLOOKUP(A77,'[2]1800 G'!$A$10:$K$306,8,FALSE)</f>
        <v>0</v>
      </c>
      <c r="H77" s="258">
        <f>VLOOKUP(A77,'[2]1800 G'!$A$10:$K$306,9,FALSE)</f>
        <v>16629</v>
      </c>
      <c r="I77" s="259">
        <f>VLOOKUP(A77,'[2]1800 G'!$A$10:$K$306,10,FALSE)</f>
        <v>0.28601159250786878</v>
      </c>
      <c r="J77" s="258">
        <f>VLOOKUP(A77,'[2]1800 G'!$A$10:$K$306,11,FALSE)</f>
        <v>58141</v>
      </c>
    </row>
    <row r="78" spans="1:10">
      <c r="A78" s="360" t="s">
        <v>381</v>
      </c>
      <c r="B78" s="359" t="s">
        <v>141</v>
      </c>
      <c r="C78" s="257" t="str">
        <f>VLOOKUP(A78,'[2]1800 G'!$A$10:$K$306,4,FALSE)</f>
        <v>BL</v>
      </c>
      <c r="D78" s="219">
        <f>VLOOKUP(A78,'[2]1800 G'!$A$10:$K$306,5,FALSE)</f>
        <v>6828</v>
      </c>
      <c r="E78" s="259">
        <f>VLOOKUP(A78,'[2]1800 G'!$A$10:$K$306,6,FALSE)</f>
        <v>0.62185792349726776</v>
      </c>
      <c r="F78" s="258">
        <f>VLOOKUP(A78,'[2]1800 G'!$A$10:$K$306,7,FALSE)</f>
        <v>1573</v>
      </c>
      <c r="G78" s="259">
        <f>VLOOKUP(A78,'[2]1800 G'!$A$10:$K$306,8,FALSE)</f>
        <v>0.14326047358834243</v>
      </c>
      <c r="H78" s="258">
        <f>VLOOKUP(A78,'[2]1800 G'!$A$10:$K$306,9,FALSE)</f>
        <v>2579</v>
      </c>
      <c r="I78" s="259">
        <f>VLOOKUP(A78,'[2]1800 G'!$A$10:$K$306,10,FALSE)</f>
        <v>0.23488160291438981</v>
      </c>
      <c r="J78" s="258">
        <f>VLOOKUP(A78,'[2]1800 G'!$A$10:$K$306,11,FALSE)</f>
        <v>10980</v>
      </c>
    </row>
    <row r="79" spans="1:10">
      <c r="A79" s="360" t="s">
        <v>382</v>
      </c>
      <c r="B79" s="359" t="s">
        <v>142</v>
      </c>
      <c r="C79" s="257" t="str">
        <f>VLOOKUP(A79,'[2]1800 G'!$A$10:$K$306,4,FALSE)</f>
        <v>BL</v>
      </c>
      <c r="D79" s="219">
        <f>VLOOKUP(A79,'[2]1800 G'!$A$10:$K$306,5,FALSE)</f>
        <v>15728</v>
      </c>
      <c r="E79" s="259">
        <f>VLOOKUP(A79,'[2]1800 G'!$A$10:$K$306,6,FALSE)</f>
        <v>0.97230464886251233</v>
      </c>
      <c r="F79" s="258">
        <f>VLOOKUP(A79,'[2]1800 G'!$A$10:$K$306,7,FALSE)</f>
        <v>0</v>
      </c>
      <c r="G79" s="259">
        <f>VLOOKUP(A79,'[2]1800 G'!$A$10:$K$306,8,FALSE)</f>
        <v>0</v>
      </c>
      <c r="H79" s="258">
        <f>VLOOKUP(A79,'[2]1800 G'!$A$10:$K$306,9,FALSE)</f>
        <v>448</v>
      </c>
      <c r="I79" s="259">
        <f>VLOOKUP(A79,'[2]1800 G'!$A$10:$K$306,10,FALSE)</f>
        <v>2.7695351137487636E-2</v>
      </c>
      <c r="J79" s="258">
        <f>VLOOKUP(A79,'[2]1800 G'!$A$10:$K$306,11,FALSE)</f>
        <v>16176</v>
      </c>
    </row>
    <row r="80" spans="1:10">
      <c r="A80" s="360" t="s">
        <v>383</v>
      </c>
      <c r="B80" s="359" t="s">
        <v>143</v>
      </c>
      <c r="C80" s="257" t="str">
        <f>VLOOKUP(A80,'[2]1800 G'!$A$10:$K$306,4,FALSE)</f>
        <v>BL</v>
      </c>
      <c r="D80" s="219">
        <f>VLOOKUP(A80,'[2]1800 G'!$A$10:$K$306,5,FALSE)</f>
        <v>4326</v>
      </c>
      <c r="E80" s="259">
        <f>VLOOKUP(A80,'[2]1800 G'!$A$10:$K$306,6,FALSE)</f>
        <v>0.71480502313284866</v>
      </c>
      <c r="F80" s="258">
        <f>VLOOKUP(A80,'[2]1800 G'!$A$10:$K$306,7,FALSE)</f>
        <v>342</v>
      </c>
      <c r="G80" s="259">
        <f>VLOOKUP(A80,'[2]1800 G'!$A$10:$K$306,8,FALSE)</f>
        <v>5.6510244547257102E-2</v>
      </c>
      <c r="H80" s="258">
        <f>VLOOKUP(A80,'[2]1800 G'!$A$10:$K$306,9,FALSE)</f>
        <v>1384</v>
      </c>
      <c r="I80" s="259">
        <f>VLOOKUP(A80,'[2]1800 G'!$A$10:$K$306,10,FALSE)</f>
        <v>0.22868473231989425</v>
      </c>
      <c r="J80" s="258">
        <f>VLOOKUP(A80,'[2]1800 G'!$A$10:$K$306,11,FALSE)</f>
        <v>6052</v>
      </c>
    </row>
    <row r="81" spans="1:10">
      <c r="A81" s="360" t="s">
        <v>384</v>
      </c>
      <c r="B81" s="359" t="s">
        <v>144</v>
      </c>
      <c r="C81" s="257" t="str">
        <f>VLOOKUP(A81,'[2]1800 G'!$A$10:$K$306,4,FALSE)</f>
        <v>BL</v>
      </c>
      <c r="D81" s="219">
        <f>VLOOKUP(A81,'[2]1800 G'!$A$10:$K$306,5,FALSE)</f>
        <v>1349</v>
      </c>
      <c r="E81" s="259">
        <f>VLOOKUP(A81,'[2]1800 G'!$A$10:$K$306,6,FALSE)</f>
        <v>0.46072404371584702</v>
      </c>
      <c r="F81" s="258">
        <f>VLOOKUP(A81,'[2]1800 G'!$A$10:$K$306,7,FALSE)</f>
        <v>911</v>
      </c>
      <c r="G81" s="259">
        <f>VLOOKUP(A81,'[2]1800 G'!$A$10:$K$306,8,FALSE)</f>
        <v>0.31113387978142076</v>
      </c>
      <c r="H81" s="258">
        <f>VLOOKUP(A81,'[2]1800 G'!$A$10:$K$306,9,FALSE)</f>
        <v>668</v>
      </c>
      <c r="I81" s="259">
        <f>VLOOKUP(A81,'[2]1800 G'!$A$10:$K$306,10,FALSE)</f>
        <v>0.22814207650273224</v>
      </c>
      <c r="J81" s="258">
        <f>VLOOKUP(A81,'[2]1800 G'!$A$10:$K$306,11,FALSE)</f>
        <v>2928</v>
      </c>
    </row>
    <row r="82" spans="1:10">
      <c r="A82" s="360" t="s">
        <v>386</v>
      </c>
      <c r="B82" s="359" t="s">
        <v>146</v>
      </c>
      <c r="C82" s="257" t="str">
        <f>VLOOKUP(A82,'[2]1800 G'!$A$10:$K$306,4,FALSE)</f>
        <v>BLS</v>
      </c>
      <c r="D82" s="219">
        <f>VLOOKUP(A82,'[2]1800 G'!$A$10:$K$306,5,FALSE)</f>
        <v>23524</v>
      </c>
      <c r="E82" s="259">
        <f>VLOOKUP(A82,'[2]1800 G'!$A$10:$K$306,6,FALSE)</f>
        <v>0.80305875123749704</v>
      </c>
      <c r="F82" s="258">
        <f>VLOOKUP(A82,'[2]1800 G'!$A$10:$K$306,7,FALSE)</f>
        <v>2574</v>
      </c>
      <c r="G82" s="259">
        <f>VLOOKUP(A82,'[2]1800 G'!$A$10:$K$306,8,FALSE)</f>
        <v>8.7870822380773567E-2</v>
      </c>
      <c r="H82" s="258">
        <f>VLOOKUP(A82,'[2]1800 G'!$A$10:$K$306,9,FALSE)</f>
        <v>3195</v>
      </c>
      <c r="I82" s="259">
        <f>VLOOKUP(A82,'[2]1800 G'!$A$10:$K$306,10,FALSE)</f>
        <v>0.10907042638172942</v>
      </c>
      <c r="J82" s="258">
        <f>VLOOKUP(A82,'[2]1800 G'!$A$10:$K$306,11,FALSE)</f>
        <v>29293</v>
      </c>
    </row>
    <row r="83" spans="1:10">
      <c r="A83" s="360" t="s">
        <v>387</v>
      </c>
      <c r="B83" s="359" t="s">
        <v>147</v>
      </c>
      <c r="C83" s="257" t="str">
        <f>VLOOKUP(A83,'[2]1800 G'!$A$10:$K$306,4,FALSE)</f>
        <v>BL</v>
      </c>
      <c r="D83" s="219">
        <f>VLOOKUP(A83,'[2]1800 G'!$A$10:$K$306,5,FALSE)</f>
        <v>17498</v>
      </c>
      <c r="E83" s="259">
        <f>VLOOKUP(A83,'[2]1800 G'!$A$10:$K$306,6,FALSE)</f>
        <v>0.99709385150151009</v>
      </c>
      <c r="F83" s="258">
        <f>VLOOKUP(A83,'[2]1800 G'!$A$10:$K$306,7,FALSE)</f>
        <v>0</v>
      </c>
      <c r="G83" s="259">
        <f>VLOOKUP(A83,'[2]1800 G'!$A$10:$K$306,8,FALSE)</f>
        <v>0</v>
      </c>
      <c r="H83" s="258">
        <f>VLOOKUP(A83,'[2]1800 G'!$A$10:$K$306,9,FALSE)</f>
        <v>51</v>
      </c>
      <c r="I83" s="259">
        <f>VLOOKUP(A83,'[2]1800 G'!$A$10:$K$306,10,FALSE)</f>
        <v>2.9061484984899424E-3</v>
      </c>
      <c r="J83" s="258">
        <f>VLOOKUP(A83,'[2]1800 G'!$A$10:$K$306,11,FALSE)</f>
        <v>17549</v>
      </c>
    </row>
    <row r="84" spans="1:10">
      <c r="A84" s="360" t="s">
        <v>388</v>
      </c>
      <c r="B84" s="359" t="s">
        <v>148</v>
      </c>
      <c r="C84" s="257" t="str">
        <f>VLOOKUP(A84,'[2]1800 G'!$A$10:$K$306,4,FALSE)</f>
        <v>BLSC</v>
      </c>
      <c r="D84" s="219">
        <f>VLOOKUP(A84,'[2]1800 G'!$A$10:$K$306,5,FALSE)</f>
        <v>81993</v>
      </c>
      <c r="E84" s="259">
        <f>VLOOKUP(A84,'[2]1800 G'!$A$10:$K$306,6,FALSE)</f>
        <v>0.6319501179227105</v>
      </c>
      <c r="F84" s="258">
        <f>VLOOKUP(A84,'[2]1800 G'!$A$10:$K$306,7,FALSE)</f>
        <v>30143</v>
      </c>
      <c r="G84" s="259">
        <f>VLOOKUP(A84,'[2]1800 G'!$A$10:$K$306,8,FALSE)</f>
        <v>0.23232315447104343</v>
      </c>
      <c r="H84" s="258">
        <f>VLOOKUP(A84,'[2]1800 G'!$A$10:$K$306,9,FALSE)</f>
        <v>17610</v>
      </c>
      <c r="I84" s="259">
        <f>VLOOKUP(A84,'[2]1800 G'!$A$10:$K$306,10,FALSE)</f>
        <v>0.13572672760624604</v>
      </c>
      <c r="J84" s="258">
        <f>VLOOKUP(A84,'[2]1800 G'!$A$10:$K$306,11,FALSE)</f>
        <v>129746</v>
      </c>
    </row>
    <row r="85" spans="1:10">
      <c r="A85" s="360" t="s">
        <v>390</v>
      </c>
      <c r="B85" s="359" t="s">
        <v>150</v>
      </c>
      <c r="C85" s="257" t="str">
        <f>VLOOKUP(A85,'[2]1800 G'!$A$10:$K$306,4,FALSE)</f>
        <v>BLC</v>
      </c>
      <c r="D85" s="219">
        <f>VLOOKUP(A85,'[2]1800 G'!$A$10:$K$306,5,FALSE)</f>
        <v>17076</v>
      </c>
      <c r="E85" s="259">
        <f>VLOOKUP(A85,'[2]1800 G'!$A$10:$K$306,6,FALSE)</f>
        <v>0.69584352078239609</v>
      </c>
      <c r="F85" s="258">
        <f>VLOOKUP(A85,'[2]1800 G'!$A$10:$K$306,7,FALSE)</f>
        <v>2520</v>
      </c>
      <c r="G85" s="259">
        <f>VLOOKUP(A85,'[2]1800 G'!$A$10:$K$306,8,FALSE)</f>
        <v>0.10268948655256724</v>
      </c>
      <c r="H85" s="258">
        <f>VLOOKUP(A85,'[2]1800 G'!$A$10:$K$306,9,FALSE)</f>
        <v>4944</v>
      </c>
      <c r="I85" s="259">
        <f>VLOOKUP(A85,'[2]1800 G'!$A$10:$K$306,10,FALSE)</f>
        <v>0.20146699266503668</v>
      </c>
      <c r="J85" s="258">
        <f>VLOOKUP(A85,'[2]1800 G'!$A$10:$K$306,11,FALSE)</f>
        <v>24540</v>
      </c>
    </row>
    <row r="86" spans="1:10">
      <c r="A86" s="360" t="s">
        <v>391</v>
      </c>
      <c r="B86" s="359" t="s">
        <v>151</v>
      </c>
      <c r="C86" s="257" t="str">
        <f>VLOOKUP(A86,'[2]1800 G'!$A$10:$K$306,4,FALSE)</f>
        <v>BL</v>
      </c>
      <c r="D86" s="219">
        <f>VLOOKUP(A86,'[2]1800 G'!$A$10:$K$306,5,FALSE)</f>
        <v>3632</v>
      </c>
      <c r="E86" s="259">
        <f>VLOOKUP(A86,'[2]1800 G'!$A$10:$K$306,6,FALSE)</f>
        <v>1</v>
      </c>
      <c r="F86" s="258">
        <f>VLOOKUP(A86,'[2]1800 G'!$A$10:$K$306,7,FALSE)</f>
        <v>0</v>
      </c>
      <c r="G86" s="259">
        <f>VLOOKUP(A86,'[2]1800 G'!$A$10:$K$306,8,FALSE)</f>
        <v>0</v>
      </c>
      <c r="H86" s="258">
        <f>VLOOKUP(A86,'[2]1800 G'!$A$10:$K$306,9,FALSE)</f>
        <v>0</v>
      </c>
      <c r="I86" s="259">
        <f>VLOOKUP(A86,'[2]1800 G'!$A$10:$K$306,10,FALSE)</f>
        <v>0</v>
      </c>
      <c r="J86" s="258">
        <f>VLOOKUP(A86,'[2]1800 G'!$A$10:$K$306,11,FALSE)</f>
        <v>3632</v>
      </c>
    </row>
    <row r="87" spans="1:10">
      <c r="A87" s="360" t="s">
        <v>392</v>
      </c>
      <c r="B87" s="359" t="s">
        <v>152</v>
      </c>
      <c r="C87" s="257" t="str">
        <f>VLOOKUP(A87,'[2]1800 G'!$A$10:$K$306,4,FALSE)</f>
        <v>BL</v>
      </c>
      <c r="D87" s="219">
        <f>VLOOKUP(A87,'[2]1800 G'!$A$10:$K$306,5,FALSE)</f>
        <v>4599</v>
      </c>
      <c r="E87" s="259">
        <f>VLOOKUP(A87,'[2]1800 G'!$A$10:$K$306,6,FALSE)</f>
        <v>0.86593861796271887</v>
      </c>
      <c r="F87" s="258">
        <f>VLOOKUP(A87,'[2]1800 G'!$A$10:$K$306,7,FALSE)</f>
        <v>273</v>
      </c>
      <c r="G87" s="259">
        <f>VLOOKUP(A87,'[2]1800 G'!$A$10:$K$306,8,FALSE)</f>
        <v>5.1402749011485595E-2</v>
      </c>
      <c r="H87" s="258">
        <f>VLOOKUP(A87,'[2]1800 G'!$A$10:$K$306,9,FALSE)</f>
        <v>439</v>
      </c>
      <c r="I87" s="259">
        <f>VLOOKUP(A87,'[2]1800 G'!$A$10:$K$306,10,FALSE)</f>
        <v>8.2658633025795514E-2</v>
      </c>
      <c r="J87" s="258">
        <f>VLOOKUP(A87,'[2]1800 G'!$A$10:$K$306,11,FALSE)</f>
        <v>5311</v>
      </c>
    </row>
    <row r="88" spans="1:10">
      <c r="A88" s="360" t="s">
        <v>393</v>
      </c>
      <c r="B88" s="359" t="s">
        <v>153</v>
      </c>
      <c r="C88" s="257" t="str">
        <f>VLOOKUP(A88,'[2]1800 G'!$A$10:$K$306,4,FALSE)</f>
        <v>BL</v>
      </c>
      <c r="D88" s="219">
        <f>VLOOKUP(A88,'[2]1800 G'!$A$10:$K$306,5,FALSE)</f>
        <v>4942</v>
      </c>
      <c r="E88" s="259">
        <f>VLOOKUP(A88,'[2]1800 G'!$A$10:$K$306,6,FALSE)</f>
        <v>0.52235493076841777</v>
      </c>
      <c r="F88" s="258">
        <f>VLOOKUP(A88,'[2]1800 G'!$A$10:$K$306,7,FALSE)</f>
        <v>1142</v>
      </c>
      <c r="G88" s="259">
        <f>VLOOKUP(A88,'[2]1800 G'!$A$10:$K$306,8,FALSE)</f>
        <v>0.12070605644223655</v>
      </c>
      <c r="H88" s="258">
        <f>VLOOKUP(A88,'[2]1800 G'!$A$10:$K$306,9,FALSE)</f>
        <v>3377</v>
      </c>
      <c r="I88" s="259">
        <f>VLOOKUP(A88,'[2]1800 G'!$A$10:$K$306,10,FALSE)</f>
        <v>0.35693901278934576</v>
      </c>
      <c r="J88" s="258">
        <f>VLOOKUP(A88,'[2]1800 G'!$A$10:$K$306,11,FALSE)</f>
        <v>9461</v>
      </c>
    </row>
    <row r="89" spans="1:10">
      <c r="A89" s="360" t="s">
        <v>394</v>
      </c>
      <c r="B89" s="359" t="s">
        <v>154</v>
      </c>
      <c r="C89" s="257" t="str">
        <f>VLOOKUP(A89,'[2]1800 G'!$A$10:$K$306,4,FALSE)</f>
        <v>BL</v>
      </c>
      <c r="D89" s="219">
        <f>VLOOKUP(A89,'[2]1800 G'!$A$10:$K$306,5,FALSE)</f>
        <v>24767</v>
      </c>
      <c r="E89" s="259">
        <f>VLOOKUP(A89,'[2]1800 G'!$A$10:$K$306,6,FALSE)</f>
        <v>0.73669651090157351</v>
      </c>
      <c r="F89" s="258">
        <f>VLOOKUP(A89,'[2]1800 G'!$A$10:$K$306,7,FALSE)</f>
        <v>4948</v>
      </c>
      <c r="G89" s="259">
        <f>VLOOKUP(A89,'[2]1800 G'!$A$10:$K$306,8,FALSE)</f>
        <v>0.14717867872334098</v>
      </c>
      <c r="H89" s="258">
        <f>VLOOKUP(A89,'[2]1800 G'!$A$10:$K$306,9,FALSE)</f>
        <v>3904</v>
      </c>
      <c r="I89" s="259">
        <f>VLOOKUP(A89,'[2]1800 G'!$A$10:$K$306,10,FALSE)</f>
        <v>0.11612481037508551</v>
      </c>
      <c r="J89" s="258">
        <f>VLOOKUP(A89,'[2]1800 G'!$A$10:$K$306,11,FALSE)</f>
        <v>33619</v>
      </c>
    </row>
    <row r="90" spans="1:10">
      <c r="A90" s="360" t="s">
        <v>395</v>
      </c>
      <c r="B90" s="359" t="s">
        <v>155</v>
      </c>
      <c r="C90" s="257" t="str">
        <f>VLOOKUP(A90,'[2]1800 G'!$A$10:$K$306,4,FALSE)</f>
        <v>BL</v>
      </c>
      <c r="D90" s="219">
        <f>VLOOKUP(A90,'[2]1800 G'!$A$10:$K$306,5,FALSE)</f>
        <v>17058</v>
      </c>
      <c r="E90" s="259">
        <f>VLOOKUP(A90,'[2]1800 G'!$A$10:$K$306,6,FALSE)</f>
        <v>0.8093566141582843</v>
      </c>
      <c r="F90" s="258">
        <f>VLOOKUP(A90,'[2]1800 G'!$A$10:$K$306,7,FALSE)</f>
        <v>1943</v>
      </c>
      <c r="G90" s="259">
        <f>VLOOKUP(A90,'[2]1800 G'!$A$10:$K$306,8,FALSE)</f>
        <v>9.2190168912507114E-2</v>
      </c>
      <c r="H90" s="258">
        <f>VLOOKUP(A90,'[2]1800 G'!$A$10:$K$306,9,FALSE)</f>
        <v>2075</v>
      </c>
      <c r="I90" s="259">
        <f>VLOOKUP(A90,'[2]1800 G'!$A$10:$K$306,10,FALSE)</f>
        <v>9.8453216929208581E-2</v>
      </c>
      <c r="J90" s="258">
        <f>VLOOKUP(A90,'[2]1800 G'!$A$10:$K$306,11,FALSE)</f>
        <v>21076</v>
      </c>
    </row>
    <row r="91" spans="1:10">
      <c r="A91" s="360" t="s">
        <v>396</v>
      </c>
      <c r="B91" s="359" t="s">
        <v>156</v>
      </c>
      <c r="C91" s="257" t="str">
        <f>VLOOKUP(A91,'[2]1800 G'!$A$10:$K$306,4,FALSE)</f>
        <v>BLS</v>
      </c>
      <c r="D91" s="219">
        <f>VLOOKUP(A91,'[2]1800 G'!$A$10:$K$306,5,FALSE)</f>
        <v>903405</v>
      </c>
      <c r="E91" s="259">
        <f>VLOOKUP(A91,'[2]1800 G'!$A$10:$K$306,6,FALSE)</f>
        <v>0.78369415104029316</v>
      </c>
      <c r="F91" s="258">
        <f>VLOOKUP(A91,'[2]1800 G'!$A$10:$K$306,7,FALSE)</f>
        <v>123989</v>
      </c>
      <c r="G91" s="259">
        <f>VLOOKUP(A91,'[2]1800 G'!$A$10:$K$306,8,FALSE)</f>
        <v>0.10755912806917707</v>
      </c>
      <c r="H91" s="258">
        <f>VLOOKUP(A91,'[2]1800 G'!$A$10:$K$306,9,FALSE)</f>
        <v>125358</v>
      </c>
      <c r="I91" s="259">
        <f>VLOOKUP(A91,'[2]1800 G'!$A$10:$K$306,10,FALSE)</f>
        <v>0.10874672089052979</v>
      </c>
      <c r="J91" s="258">
        <f>VLOOKUP(A91,'[2]1800 G'!$A$10:$K$306,11,FALSE)</f>
        <v>1152752</v>
      </c>
    </row>
    <row r="92" spans="1:10">
      <c r="A92" s="360" t="s">
        <v>397</v>
      </c>
      <c r="B92" s="359" t="s">
        <v>157</v>
      </c>
      <c r="C92" s="257" t="str">
        <f>VLOOKUP(A92,'[2]1800 G'!$A$10:$K$306,4,FALSE)</f>
        <v>BLS</v>
      </c>
      <c r="D92" s="219">
        <f>VLOOKUP(A92,'[2]1800 G'!$A$10:$K$306,5,FALSE)</f>
        <v>589314</v>
      </c>
      <c r="E92" s="259">
        <f>VLOOKUP(A92,'[2]1800 G'!$A$10:$K$306,6,FALSE)</f>
        <v>0.85238707549803361</v>
      </c>
      <c r="F92" s="258">
        <f>VLOOKUP(A92,'[2]1800 G'!$A$10:$K$306,7,FALSE)</f>
        <v>59469</v>
      </c>
      <c r="G92" s="259">
        <f>VLOOKUP(A92,'[2]1800 G'!$A$10:$K$306,8,FALSE)</f>
        <v>8.6016295205599322E-2</v>
      </c>
      <c r="H92" s="258">
        <f>VLOOKUP(A92,'[2]1800 G'!$A$10:$K$306,9,FALSE)</f>
        <v>42586</v>
      </c>
      <c r="I92" s="259">
        <f>VLOOKUP(A92,'[2]1800 G'!$A$10:$K$306,10,FALSE)</f>
        <v>6.1596629296367063E-2</v>
      </c>
      <c r="J92" s="258">
        <f>VLOOKUP(A92,'[2]1800 G'!$A$10:$K$306,11,FALSE)</f>
        <v>691369</v>
      </c>
    </row>
    <row r="93" spans="1:10">
      <c r="A93" s="360" t="s">
        <v>398</v>
      </c>
      <c r="B93" s="359" t="s">
        <v>158</v>
      </c>
      <c r="C93" s="257" t="str">
        <f>VLOOKUP(A93,'[2]1800 G'!$A$10:$K$306,4,FALSE)</f>
        <v>BL</v>
      </c>
      <c r="D93" s="219">
        <f>VLOOKUP(A93,'[2]1800 G'!$A$10:$K$306,5,FALSE)</f>
        <v>62284</v>
      </c>
      <c r="E93" s="259">
        <f>VLOOKUP(A93,'[2]1800 G'!$A$10:$K$306,6,FALSE)</f>
        <v>0.6517312461414505</v>
      </c>
      <c r="F93" s="258">
        <f>VLOOKUP(A93,'[2]1800 G'!$A$10:$K$306,7,FALSE)</f>
        <v>11704</v>
      </c>
      <c r="G93" s="259">
        <f>VLOOKUP(A93,'[2]1800 G'!$A$10:$K$306,8,FALSE)</f>
        <v>0.1224690531250327</v>
      </c>
      <c r="H93" s="258">
        <f>VLOOKUP(A93,'[2]1800 G'!$A$10:$K$306,9,FALSE)</f>
        <v>21579</v>
      </c>
      <c r="I93" s="259">
        <f>VLOOKUP(A93,'[2]1800 G'!$A$10:$K$306,10,FALSE)</f>
        <v>0.22579970073351679</v>
      </c>
      <c r="J93" s="258">
        <f>VLOOKUP(A93,'[2]1800 G'!$A$10:$K$306,11,FALSE)</f>
        <v>95567</v>
      </c>
    </row>
    <row r="94" spans="1:10">
      <c r="A94" s="360" t="s">
        <v>400</v>
      </c>
      <c r="B94" s="359" t="s">
        <v>160</v>
      </c>
      <c r="C94" s="257" t="str">
        <f>VLOOKUP(A94,'[2]1800 G'!$A$10:$K$306,4,FALSE)</f>
        <v>BLS</v>
      </c>
      <c r="D94" s="219">
        <f>VLOOKUP(A94,'[2]1800 G'!$A$10:$K$306,5,FALSE)</f>
        <v>749547</v>
      </c>
      <c r="E94" s="259">
        <f>VLOOKUP(A94,'[2]1800 G'!$A$10:$K$306,6,FALSE)</f>
        <v>0.82707630583242575</v>
      </c>
      <c r="F94" s="258">
        <f>VLOOKUP(A94,'[2]1800 G'!$A$10:$K$306,7,FALSE)</f>
        <v>85150</v>
      </c>
      <c r="G94" s="259">
        <f>VLOOKUP(A94,'[2]1800 G'!$A$10:$K$306,8,FALSE)</f>
        <v>9.3957480240239838E-2</v>
      </c>
      <c r="H94" s="258">
        <f>VLOOKUP(A94,'[2]1800 G'!$A$10:$K$306,9,FALSE)</f>
        <v>71564</v>
      </c>
      <c r="I94" s="259">
        <f>VLOOKUP(A94,'[2]1800 G'!$A$10:$K$306,10,FALSE)</f>
        <v>7.8966213927334397E-2</v>
      </c>
      <c r="J94" s="258">
        <f>VLOOKUP(A94,'[2]1800 G'!$A$10:$K$306,11,FALSE)</f>
        <v>906261</v>
      </c>
    </row>
    <row r="95" spans="1:10">
      <c r="A95" s="360" t="s">
        <v>401</v>
      </c>
      <c r="B95" s="359" t="s">
        <v>161</v>
      </c>
      <c r="C95" s="257" t="str">
        <f>VLOOKUP(A95,'[2]1800 G'!$A$10:$K$306,4,FALSE)</f>
        <v>BL</v>
      </c>
      <c r="D95" s="219">
        <f>VLOOKUP(A95,'[2]1800 G'!$A$10:$K$306,5,FALSE)</f>
        <v>17908</v>
      </c>
      <c r="E95" s="259">
        <f>VLOOKUP(A95,'[2]1800 G'!$A$10:$K$306,6,FALSE)</f>
        <v>0.44704061509273824</v>
      </c>
      <c r="F95" s="258">
        <f>VLOOKUP(A95,'[2]1800 G'!$A$10:$K$306,7,FALSE)</f>
        <v>3529</v>
      </c>
      <c r="G95" s="259">
        <f>VLOOKUP(A95,'[2]1800 G'!$A$10:$K$306,8,FALSE)</f>
        <v>8.809505978681445E-2</v>
      </c>
      <c r="H95" s="258">
        <f>VLOOKUP(A95,'[2]1800 G'!$A$10:$K$306,9,FALSE)</f>
        <v>18622</v>
      </c>
      <c r="I95" s="259">
        <f>VLOOKUP(A95,'[2]1800 G'!$A$10:$K$306,10,FALSE)</f>
        <v>0.46486432512044734</v>
      </c>
      <c r="J95" s="258">
        <f>VLOOKUP(A95,'[2]1800 G'!$A$10:$K$306,11,FALSE)</f>
        <v>40059</v>
      </c>
    </row>
    <row r="96" spans="1:10">
      <c r="A96" s="360" t="s">
        <v>402</v>
      </c>
      <c r="B96" s="359" t="s">
        <v>162</v>
      </c>
      <c r="C96" s="257" t="str">
        <f>VLOOKUP(A96,'[2]1800 G'!$A$10:$K$306,4,FALSE)</f>
        <v>BLS</v>
      </c>
      <c r="D96" s="219">
        <f>VLOOKUP(A96,'[2]1800 G'!$A$10:$K$306,5,FALSE)</f>
        <v>375065</v>
      </c>
      <c r="E96" s="259">
        <f>VLOOKUP(A96,'[2]1800 G'!$A$10:$K$306,6,FALSE)</f>
        <v>0.78161175840503816</v>
      </c>
      <c r="F96" s="258">
        <f>VLOOKUP(A96,'[2]1800 G'!$A$10:$K$306,7,FALSE)</f>
        <v>56034</v>
      </c>
      <c r="G96" s="259">
        <f>VLOOKUP(A96,'[2]1800 G'!$A$10:$K$306,8,FALSE)</f>
        <v>0.11677131502664313</v>
      </c>
      <c r="H96" s="258">
        <f>VLOOKUP(A96,'[2]1800 G'!$A$10:$K$306,9,FALSE)</f>
        <v>48762</v>
      </c>
      <c r="I96" s="259">
        <f>VLOOKUP(A96,'[2]1800 G'!$A$10:$K$306,10,FALSE)</f>
        <v>0.10161692656831874</v>
      </c>
      <c r="J96" s="258">
        <f>VLOOKUP(A96,'[2]1800 G'!$A$10:$K$306,11,FALSE)</f>
        <v>479861</v>
      </c>
    </row>
    <row r="97" spans="1:10">
      <c r="A97" s="360" t="s">
        <v>403</v>
      </c>
      <c r="B97" s="359" t="s">
        <v>163</v>
      </c>
      <c r="C97" s="257" t="str">
        <f>VLOOKUP(A97,'[2]1800 G'!$A$10:$K$306,4,FALSE)</f>
        <v>BLS</v>
      </c>
      <c r="D97" s="219">
        <f>VLOOKUP(A97,'[2]1800 G'!$A$10:$K$306,5,FALSE)</f>
        <v>3640</v>
      </c>
      <c r="E97" s="259">
        <f>VLOOKUP(A97,'[2]1800 G'!$A$10:$K$306,6,FALSE)</f>
        <v>1</v>
      </c>
      <c r="F97" s="258">
        <f>VLOOKUP(A97,'[2]1800 G'!$A$10:$K$306,7,FALSE)</f>
        <v>0</v>
      </c>
      <c r="G97" s="259">
        <f>VLOOKUP(A97,'[2]1800 G'!$A$10:$K$306,8,FALSE)</f>
        <v>0</v>
      </c>
      <c r="H97" s="258">
        <f>VLOOKUP(A97,'[2]1800 G'!$A$10:$K$306,9,FALSE)</f>
        <v>0</v>
      </c>
      <c r="I97" s="259">
        <f>VLOOKUP(A97,'[2]1800 G'!$A$10:$K$306,10,FALSE)</f>
        <v>0</v>
      </c>
      <c r="J97" s="258">
        <f>VLOOKUP(A97,'[2]1800 G'!$A$10:$K$306,11,FALSE)</f>
        <v>3640</v>
      </c>
    </row>
    <row r="98" spans="1:10">
      <c r="A98" s="360" t="s">
        <v>404</v>
      </c>
      <c r="B98" s="359" t="s">
        <v>164</v>
      </c>
      <c r="C98" s="257" t="str">
        <f>VLOOKUP(A98,'[2]1800 G'!$A$10:$K$306,4,FALSE)</f>
        <v>BLS</v>
      </c>
      <c r="D98" s="219">
        <f>VLOOKUP(A98,'[2]1800 G'!$A$10:$K$306,5,FALSE)</f>
        <v>144946</v>
      </c>
      <c r="E98" s="259">
        <f>VLOOKUP(A98,'[2]1800 G'!$A$10:$K$306,6,FALSE)</f>
        <v>0.73297597977244</v>
      </c>
      <c r="F98" s="258">
        <f>VLOOKUP(A98,'[2]1800 G'!$A$10:$K$306,7,FALSE)</f>
        <v>25391</v>
      </c>
      <c r="G98" s="259">
        <f>VLOOKUP(A98,'[2]1800 G'!$A$10:$K$306,8,FALSE)</f>
        <v>0.12839949431099873</v>
      </c>
      <c r="H98" s="258">
        <f>VLOOKUP(A98,'[2]1800 G'!$A$10:$K$306,9,FALSE)</f>
        <v>27413</v>
      </c>
      <c r="I98" s="259">
        <f>VLOOKUP(A98,'[2]1800 G'!$A$10:$K$306,10,FALSE)</f>
        <v>0.13862452591656133</v>
      </c>
      <c r="J98" s="258">
        <f>VLOOKUP(A98,'[2]1800 G'!$A$10:$K$306,11,FALSE)</f>
        <v>197750</v>
      </c>
    </row>
    <row r="99" spans="1:10">
      <c r="A99" s="360" t="s">
        <v>405</v>
      </c>
      <c r="B99" s="359" t="s">
        <v>165</v>
      </c>
      <c r="C99" s="257" t="str">
        <f>VLOOKUP(A99,'[2]1800 G'!$A$10:$K$306,4,FALSE)</f>
        <v>BLSC</v>
      </c>
      <c r="D99" s="219">
        <f>VLOOKUP(A99,'[2]1800 G'!$A$10:$K$306,5,FALSE)</f>
        <v>214711</v>
      </c>
      <c r="E99" s="259">
        <f>VLOOKUP(A99,'[2]1800 G'!$A$10:$K$306,6,FALSE)</f>
        <v>0.73259952026914066</v>
      </c>
      <c r="F99" s="258">
        <f>VLOOKUP(A99,'[2]1800 G'!$A$10:$K$306,7,FALSE)</f>
        <v>29496</v>
      </c>
      <c r="G99" s="259">
        <f>VLOOKUP(A99,'[2]1800 G'!$A$10:$K$306,8,FALSE)</f>
        <v>0.100641119690461</v>
      </c>
      <c r="H99" s="258">
        <f>VLOOKUP(A99,'[2]1800 G'!$A$10:$K$306,9,FALSE)</f>
        <v>48874</v>
      </c>
      <c r="I99" s="259">
        <f>VLOOKUP(A99,'[2]1800 G'!$A$10:$K$306,10,FALSE)</f>
        <v>0.16675936004039837</v>
      </c>
      <c r="J99" s="258">
        <f>VLOOKUP(A99,'[2]1800 G'!$A$10:$K$306,11,FALSE)</f>
        <v>293081</v>
      </c>
    </row>
    <row r="100" spans="1:10">
      <c r="A100" s="360" t="s">
        <v>406</v>
      </c>
      <c r="B100" s="359" t="s">
        <v>166</v>
      </c>
      <c r="C100" s="257" t="str">
        <f>VLOOKUP(A100,'[2]1800 G'!$A$10:$K$306,4,FALSE)</f>
        <v>BL</v>
      </c>
      <c r="D100" s="219">
        <f>VLOOKUP(A100,'[2]1800 G'!$A$10:$K$306,5,FALSE)</f>
        <v>23333</v>
      </c>
      <c r="E100" s="259">
        <f>VLOOKUP(A100,'[2]1800 G'!$A$10:$K$306,6,FALSE)</f>
        <v>0.53935415270104714</v>
      </c>
      <c r="F100" s="258">
        <f>VLOOKUP(A100,'[2]1800 G'!$A$10:$K$306,7,FALSE)</f>
        <v>2955</v>
      </c>
      <c r="G100" s="259">
        <f>VLOOKUP(A100,'[2]1800 G'!$A$10:$K$306,8,FALSE)</f>
        <v>6.8306326714592816E-2</v>
      </c>
      <c r="H100" s="258">
        <f>VLOOKUP(A100,'[2]1800 G'!$A$10:$K$306,9,FALSE)</f>
        <v>16973</v>
      </c>
      <c r="I100" s="259">
        <f>VLOOKUP(A100,'[2]1800 G'!$A$10:$K$306,10,FALSE)</f>
        <v>0.39233952058436006</v>
      </c>
      <c r="J100" s="258">
        <f>VLOOKUP(A100,'[2]1800 G'!$A$10:$K$306,11,FALSE)</f>
        <v>43261</v>
      </c>
    </row>
    <row r="101" spans="1:10">
      <c r="A101" s="360" t="s">
        <v>407</v>
      </c>
      <c r="B101" s="359" t="s">
        <v>167</v>
      </c>
      <c r="C101" s="257" t="str">
        <f>VLOOKUP(A101,'[2]1800 G'!$A$10:$K$306,4,FALSE)</f>
        <v>BLS</v>
      </c>
      <c r="D101" s="219">
        <f>VLOOKUP(A101,'[2]1800 G'!$A$10:$K$306,5,FALSE)</f>
        <v>552148</v>
      </c>
      <c r="E101" s="259">
        <f>VLOOKUP(A101,'[2]1800 G'!$A$10:$K$306,6,FALSE)</f>
        <v>0.74579925007834191</v>
      </c>
      <c r="F101" s="258">
        <f>VLOOKUP(A101,'[2]1800 G'!$A$10:$K$306,7,FALSE)</f>
        <v>90894</v>
      </c>
      <c r="G101" s="259">
        <f>VLOOKUP(A101,'[2]1800 G'!$A$10:$K$306,8,FALSE)</f>
        <v>0.12277265703510801</v>
      </c>
      <c r="H101" s="258">
        <f>VLOOKUP(A101,'[2]1800 G'!$A$10:$K$306,9,FALSE)</f>
        <v>97302</v>
      </c>
      <c r="I101" s="259">
        <f>VLOOKUP(A101,'[2]1800 G'!$A$10:$K$306,10,FALSE)</f>
        <v>0.13142809288655002</v>
      </c>
      <c r="J101" s="258">
        <f>VLOOKUP(A101,'[2]1800 G'!$A$10:$K$306,11,FALSE)</f>
        <v>740344</v>
      </c>
    </row>
    <row r="102" spans="1:10">
      <c r="A102" s="360" t="s">
        <v>408</v>
      </c>
      <c r="B102" s="359" t="s">
        <v>168</v>
      </c>
      <c r="C102" s="257" t="str">
        <f>VLOOKUP(A102,'[2]1800 G'!$A$10:$K$306,4,FALSE)</f>
        <v>BL</v>
      </c>
      <c r="D102" s="219">
        <f>VLOOKUP(A102,'[2]1800 G'!$A$10:$K$306,5,FALSE)</f>
        <v>39539</v>
      </c>
      <c r="E102" s="259">
        <f>VLOOKUP(A102,'[2]1800 G'!$A$10:$K$306,6,FALSE)</f>
        <v>0.42132239330811444</v>
      </c>
      <c r="F102" s="258">
        <f>VLOOKUP(A102,'[2]1800 G'!$A$10:$K$306,7,FALSE)</f>
        <v>7913</v>
      </c>
      <c r="G102" s="259">
        <f>VLOOKUP(A102,'[2]1800 G'!$A$10:$K$306,8,FALSE)</f>
        <v>8.431988917896531E-2</v>
      </c>
      <c r="H102" s="258">
        <f>VLOOKUP(A102,'[2]1800 G'!$A$10:$K$306,9,FALSE)</f>
        <v>46393</v>
      </c>
      <c r="I102" s="259">
        <f>VLOOKUP(A102,'[2]1800 G'!$A$10:$K$306,10,FALSE)</f>
        <v>0.49435771751292024</v>
      </c>
      <c r="J102" s="258">
        <f>VLOOKUP(A102,'[2]1800 G'!$A$10:$K$306,11,FALSE)</f>
        <v>93845</v>
      </c>
    </row>
    <row r="103" spans="1:10">
      <c r="A103" s="360" t="s">
        <v>409</v>
      </c>
      <c r="B103" s="359" t="s">
        <v>169</v>
      </c>
      <c r="C103" s="257" t="str">
        <f>VLOOKUP(A103,'[2]1800 G'!$A$10:$K$306,4,FALSE)</f>
        <v>BLC</v>
      </c>
      <c r="D103" s="219">
        <f>VLOOKUP(A103,'[2]1800 G'!$A$10:$K$306,5,FALSE)</f>
        <v>19290</v>
      </c>
      <c r="E103" s="259">
        <f>VLOOKUP(A103,'[2]1800 G'!$A$10:$K$306,6,FALSE)</f>
        <v>0.51972195279663758</v>
      </c>
      <c r="F103" s="258">
        <f>VLOOKUP(A103,'[2]1800 G'!$A$10:$K$306,7,FALSE)</f>
        <v>4305</v>
      </c>
      <c r="G103" s="259">
        <f>VLOOKUP(A103,'[2]1800 G'!$A$10:$K$306,8,FALSE)</f>
        <v>0.11598771419333979</v>
      </c>
      <c r="H103" s="258">
        <f>VLOOKUP(A103,'[2]1800 G'!$A$10:$K$306,9,FALSE)</f>
        <v>13521</v>
      </c>
      <c r="I103" s="259">
        <f>VLOOKUP(A103,'[2]1800 G'!$A$10:$K$306,10,FALSE)</f>
        <v>0.36429033301002262</v>
      </c>
      <c r="J103" s="258">
        <f>VLOOKUP(A103,'[2]1800 G'!$A$10:$K$306,11,FALSE)</f>
        <v>37116</v>
      </c>
    </row>
    <row r="104" spans="1:10">
      <c r="A104" s="360" t="s">
        <v>411</v>
      </c>
      <c r="B104" s="359" t="s">
        <v>171</v>
      </c>
      <c r="C104" s="257" t="str">
        <f>VLOOKUP(A104,'[2]1800 G'!$A$10:$K$306,4,FALSE)</f>
        <v>BL</v>
      </c>
      <c r="D104" s="219">
        <f>VLOOKUP(A104,'[2]1800 G'!$A$10:$K$306,5,FALSE)</f>
        <v>120415</v>
      </c>
      <c r="E104" s="259">
        <f>VLOOKUP(A104,'[2]1800 G'!$A$10:$K$306,6,FALSE)</f>
        <v>0.64877373332471278</v>
      </c>
      <c r="F104" s="258">
        <f>VLOOKUP(A104,'[2]1800 G'!$A$10:$K$306,7,FALSE)</f>
        <v>27120</v>
      </c>
      <c r="G104" s="259">
        <f>VLOOKUP(A104,'[2]1800 G'!$A$10:$K$306,8,FALSE)</f>
        <v>0.14611754057024634</v>
      </c>
      <c r="H104" s="258">
        <f>VLOOKUP(A104,'[2]1800 G'!$A$10:$K$306,9,FALSE)</f>
        <v>38069</v>
      </c>
      <c r="I104" s="259">
        <f>VLOOKUP(A104,'[2]1800 G'!$A$10:$K$306,10,FALSE)</f>
        <v>0.20510872610504083</v>
      </c>
      <c r="J104" s="258">
        <f>VLOOKUP(A104,'[2]1800 G'!$A$10:$K$306,11,FALSE)</f>
        <v>185604</v>
      </c>
    </row>
    <row r="105" spans="1:10">
      <c r="A105" s="360" t="s">
        <v>412</v>
      </c>
      <c r="B105" s="359" t="s">
        <v>172</v>
      </c>
      <c r="C105" s="257" t="str">
        <f>VLOOKUP(A105,'[2]1800 G'!$A$10:$K$306,4,FALSE)</f>
        <v>BLC</v>
      </c>
      <c r="D105" s="219">
        <f>VLOOKUP(A105,'[2]1800 G'!$A$10:$K$306,5,FALSE)</f>
        <v>99071</v>
      </c>
      <c r="E105" s="259">
        <f>VLOOKUP(A105,'[2]1800 G'!$A$10:$K$306,6,FALSE)</f>
        <v>0.67825723811675465</v>
      </c>
      <c r="F105" s="258">
        <f>VLOOKUP(A105,'[2]1800 G'!$A$10:$K$306,7,FALSE)</f>
        <v>14678</v>
      </c>
      <c r="G105" s="259">
        <f>VLOOKUP(A105,'[2]1800 G'!$A$10:$K$306,8,FALSE)</f>
        <v>0.10048813215852999</v>
      </c>
      <c r="H105" s="258">
        <f>VLOOKUP(A105,'[2]1800 G'!$A$10:$K$306,9,FALSE)</f>
        <v>32318</v>
      </c>
      <c r="I105" s="259">
        <f>VLOOKUP(A105,'[2]1800 G'!$A$10:$K$306,10,FALSE)</f>
        <v>0.22125462972471538</v>
      </c>
      <c r="J105" s="258">
        <f>VLOOKUP(A105,'[2]1800 G'!$A$10:$K$306,11,FALSE)</f>
        <v>146067</v>
      </c>
    </row>
    <row r="106" spans="1:10">
      <c r="A106" s="360" t="s">
        <v>413</v>
      </c>
      <c r="B106" s="359" t="s">
        <v>173</v>
      </c>
      <c r="C106" s="257" t="str">
        <f>VLOOKUP(A106,'[2]1800 G'!$A$10:$K$306,4,FALSE)</f>
        <v>BLS</v>
      </c>
      <c r="D106" s="219">
        <f>VLOOKUP(A106,'[2]1800 G'!$A$10:$K$306,5,FALSE)</f>
        <v>540417</v>
      </c>
      <c r="E106" s="259">
        <f>VLOOKUP(A106,'[2]1800 G'!$A$10:$K$306,6,FALSE)</f>
        <v>0.79326101635205359</v>
      </c>
      <c r="F106" s="258">
        <f>VLOOKUP(A106,'[2]1800 G'!$A$10:$K$306,7,FALSE)</f>
        <v>68979</v>
      </c>
      <c r="G106" s="259">
        <f>VLOOKUP(A106,'[2]1800 G'!$A$10:$K$306,8,FALSE)</f>
        <v>0.10125209171241523</v>
      </c>
      <c r="H106" s="258">
        <f>VLOOKUP(A106,'[2]1800 G'!$A$10:$K$306,9,FALSE)</f>
        <v>71864</v>
      </c>
      <c r="I106" s="259">
        <f>VLOOKUP(A106,'[2]1800 G'!$A$10:$K$306,10,FALSE)</f>
        <v>0.10548689193553122</v>
      </c>
      <c r="J106" s="258">
        <f>VLOOKUP(A106,'[2]1800 G'!$A$10:$K$306,11,FALSE)</f>
        <v>681260</v>
      </c>
    </row>
    <row r="107" spans="1:10">
      <c r="A107" s="360" t="s">
        <v>414</v>
      </c>
      <c r="B107" s="359" t="s">
        <v>174</v>
      </c>
      <c r="C107" s="257" t="str">
        <f>VLOOKUP(A107,'[2]1800 G'!$A$10:$K$306,4,FALSE)</f>
        <v>BLS</v>
      </c>
      <c r="D107" s="219">
        <f>VLOOKUP(A107,'[2]1800 G'!$A$10:$K$306,5,FALSE)</f>
        <v>103573</v>
      </c>
      <c r="E107" s="259">
        <f>VLOOKUP(A107,'[2]1800 G'!$A$10:$K$306,6,FALSE)</f>
        <v>0.55817349924820947</v>
      </c>
      <c r="F107" s="258">
        <f>VLOOKUP(A107,'[2]1800 G'!$A$10:$K$306,7,FALSE)</f>
        <v>23553</v>
      </c>
      <c r="G107" s="259">
        <f>VLOOKUP(A107,'[2]1800 G'!$A$10:$K$306,8,FALSE)</f>
        <v>0.12693134724100949</v>
      </c>
      <c r="H107" s="258">
        <f>VLOOKUP(A107,'[2]1800 G'!$A$10:$K$306,9,FALSE)</f>
        <v>58431</v>
      </c>
      <c r="I107" s="259">
        <f>VLOOKUP(A107,'[2]1800 G'!$A$10:$K$306,10,FALSE)</f>
        <v>0.31489515351078107</v>
      </c>
      <c r="J107" s="258">
        <f>VLOOKUP(A107,'[2]1800 G'!$A$10:$K$306,11,FALSE)</f>
        <v>185557</v>
      </c>
    </row>
    <row r="108" spans="1:10">
      <c r="A108" s="360" t="s">
        <v>415</v>
      </c>
      <c r="B108" s="359" t="s">
        <v>175</v>
      </c>
      <c r="C108" s="257" t="str">
        <f>VLOOKUP(A108,'[2]1800 G'!$A$10:$K$306,4,FALSE)</f>
        <v>BLS</v>
      </c>
      <c r="D108" s="219">
        <f>VLOOKUP(A108,'[2]1800 G'!$A$10:$K$306,5,FALSE)</f>
        <v>173136</v>
      </c>
      <c r="E108" s="259">
        <f>VLOOKUP(A108,'[2]1800 G'!$A$10:$K$306,6,FALSE)</f>
        <v>0.70135583470726204</v>
      </c>
      <c r="F108" s="258">
        <f>VLOOKUP(A108,'[2]1800 G'!$A$10:$K$306,7,FALSE)</f>
        <v>20589</v>
      </c>
      <c r="G108" s="259">
        <f>VLOOKUP(A108,'[2]1800 G'!$A$10:$K$306,8,FALSE)</f>
        <v>8.3403886429095145E-2</v>
      </c>
      <c r="H108" s="258">
        <f>VLOOKUP(A108,'[2]1800 G'!$A$10:$K$306,9,FALSE)</f>
        <v>53134</v>
      </c>
      <c r="I108" s="259">
        <f>VLOOKUP(A108,'[2]1800 G'!$A$10:$K$306,10,FALSE)</f>
        <v>0.2152402788636428</v>
      </c>
      <c r="J108" s="258">
        <f>VLOOKUP(A108,'[2]1800 G'!$A$10:$K$306,11,FALSE)</f>
        <v>246859</v>
      </c>
    </row>
    <row r="109" spans="1:10">
      <c r="A109" s="360" t="s">
        <v>416</v>
      </c>
      <c r="B109" s="359" t="s">
        <v>176</v>
      </c>
      <c r="C109" s="257" t="str">
        <f>VLOOKUP(A109,'[2]1800 G'!$A$10:$K$306,4,FALSE)</f>
        <v>BL</v>
      </c>
      <c r="D109" s="219">
        <f>VLOOKUP(A109,'[2]1800 G'!$A$10:$K$306,5,FALSE)</f>
        <v>1641</v>
      </c>
      <c r="E109" s="259">
        <f>VLOOKUP(A109,'[2]1800 G'!$A$10:$K$306,6,FALSE)</f>
        <v>0.29214883389709811</v>
      </c>
      <c r="F109" s="258">
        <f>VLOOKUP(A109,'[2]1800 G'!$A$10:$K$306,7,FALSE)</f>
        <v>246</v>
      </c>
      <c r="G109" s="259">
        <f>VLOOKUP(A109,'[2]1800 G'!$A$10:$K$306,8,FALSE)</f>
        <v>4.3795620437956206E-2</v>
      </c>
      <c r="H109" s="258">
        <f>VLOOKUP(A109,'[2]1800 G'!$A$10:$K$306,9,FALSE)</f>
        <v>3730</v>
      </c>
      <c r="I109" s="259">
        <f>VLOOKUP(A109,'[2]1800 G'!$A$10:$K$306,10,FALSE)</f>
        <v>0.66405554566494573</v>
      </c>
      <c r="J109" s="258">
        <f>VLOOKUP(A109,'[2]1800 G'!$A$10:$K$306,11,FALSE)</f>
        <v>5617</v>
      </c>
    </row>
    <row r="110" spans="1:10">
      <c r="A110" s="360" t="s">
        <v>417</v>
      </c>
      <c r="B110" s="359" t="s">
        <v>177</v>
      </c>
      <c r="C110" s="257" t="str">
        <f>VLOOKUP(A110,'[2]1800 G'!$A$10:$K$306,4,FALSE)</f>
        <v>BL</v>
      </c>
      <c r="D110" s="219">
        <f>VLOOKUP(A110,'[2]1800 G'!$A$10:$K$306,5,FALSE)</f>
        <v>80452</v>
      </c>
      <c r="E110" s="259">
        <f>VLOOKUP(A110,'[2]1800 G'!$A$10:$K$306,6,FALSE)</f>
        <v>0.63587360300975326</v>
      </c>
      <c r="F110" s="258">
        <f>VLOOKUP(A110,'[2]1800 G'!$A$10:$K$306,7,FALSE)</f>
        <v>21167</v>
      </c>
      <c r="G110" s="259">
        <f>VLOOKUP(A110,'[2]1800 G'!$A$10:$K$306,8,FALSE)</f>
        <v>0.16729896776845132</v>
      </c>
      <c r="H110" s="258">
        <f>VLOOKUP(A110,'[2]1800 G'!$A$10:$K$306,9,FALSE)</f>
        <v>24903</v>
      </c>
      <c r="I110" s="259">
        <f>VLOOKUP(A110,'[2]1800 G'!$A$10:$K$306,10,FALSE)</f>
        <v>0.19682742922179541</v>
      </c>
      <c r="J110" s="258">
        <f>VLOOKUP(A110,'[2]1800 G'!$A$10:$K$306,11,FALSE)</f>
        <v>126522</v>
      </c>
    </row>
    <row r="111" spans="1:10">
      <c r="A111" s="360" t="s">
        <v>418</v>
      </c>
      <c r="B111" s="359" t="s">
        <v>178</v>
      </c>
      <c r="C111" s="257" t="str">
        <f>VLOOKUP(A111,'[2]1800 G'!$A$10:$K$306,4,FALSE)</f>
        <v>BL</v>
      </c>
      <c r="D111" s="219">
        <f>VLOOKUP(A111,'[2]1800 G'!$A$10:$K$306,5,FALSE)</f>
        <v>164491</v>
      </c>
      <c r="E111" s="259">
        <f>VLOOKUP(A111,'[2]1800 G'!$A$10:$K$306,6,FALSE)</f>
        <v>0.60183230461332449</v>
      </c>
      <c r="F111" s="258">
        <f>VLOOKUP(A111,'[2]1800 G'!$A$10:$K$306,7,FALSE)</f>
        <v>55647</v>
      </c>
      <c r="G111" s="259">
        <f>VLOOKUP(A111,'[2]1800 G'!$A$10:$K$306,8,FALSE)</f>
        <v>0.20359875163271951</v>
      </c>
      <c r="H111" s="258">
        <f>VLOOKUP(A111,'[2]1800 G'!$A$10:$K$306,9,FALSE)</f>
        <v>53179</v>
      </c>
      <c r="I111" s="259">
        <f>VLOOKUP(A111,'[2]1800 G'!$A$10:$K$306,10,FALSE)</f>
        <v>0.19456894375395603</v>
      </c>
      <c r="J111" s="258">
        <f>VLOOKUP(A111,'[2]1800 G'!$A$10:$K$306,11,FALSE)</f>
        <v>273317</v>
      </c>
    </row>
    <row r="112" spans="1:10">
      <c r="A112" s="360" t="s">
        <v>419</v>
      </c>
      <c r="B112" s="359" t="s">
        <v>179</v>
      </c>
      <c r="C112" s="257" t="str">
        <f>VLOOKUP(A112,'[2]1800 G'!$A$10:$K$306,4,FALSE)</f>
        <v>BLS</v>
      </c>
      <c r="D112" s="219">
        <f>VLOOKUP(A112,'[2]1800 G'!$A$10:$K$306,5,FALSE)</f>
        <v>191177</v>
      </c>
      <c r="E112" s="259">
        <f>VLOOKUP(A112,'[2]1800 G'!$A$10:$K$306,6,FALSE)</f>
        <v>0.72994509480500636</v>
      </c>
      <c r="F112" s="258">
        <f>VLOOKUP(A112,'[2]1800 G'!$A$10:$K$306,7,FALSE)</f>
        <v>36971</v>
      </c>
      <c r="G112" s="259">
        <f>VLOOKUP(A112,'[2]1800 G'!$A$10:$K$306,8,FALSE)</f>
        <v>0.14116133269188183</v>
      </c>
      <c r="H112" s="258">
        <f>VLOOKUP(A112,'[2]1800 G'!$A$10:$K$306,9,FALSE)</f>
        <v>33758</v>
      </c>
      <c r="I112" s="259">
        <f>VLOOKUP(A112,'[2]1800 G'!$A$10:$K$306,10,FALSE)</f>
        <v>0.12889357250311181</v>
      </c>
      <c r="J112" s="258">
        <f>VLOOKUP(A112,'[2]1800 G'!$A$10:$K$306,11,FALSE)</f>
        <v>261906</v>
      </c>
    </row>
    <row r="113" spans="1:10">
      <c r="A113" s="360" t="s">
        <v>420</v>
      </c>
      <c r="B113" s="359" t="s">
        <v>180</v>
      </c>
      <c r="C113" s="257" t="str">
        <f>VLOOKUP(A113,'[2]1800 G'!$A$10:$K$306,4,FALSE)</f>
        <v>BL</v>
      </c>
      <c r="D113" s="219">
        <f>VLOOKUP(A113,'[2]1800 G'!$A$10:$K$306,5,FALSE)</f>
        <v>4098</v>
      </c>
      <c r="E113" s="259">
        <f>VLOOKUP(A113,'[2]1800 G'!$A$10:$K$306,6,FALSE)</f>
        <v>0.78400612205854214</v>
      </c>
      <c r="F113" s="258">
        <f>VLOOKUP(A113,'[2]1800 G'!$A$10:$K$306,7,FALSE)</f>
        <v>164</v>
      </c>
      <c r="G113" s="259">
        <f>VLOOKUP(A113,'[2]1800 G'!$A$10:$K$306,8,FALSE)</f>
        <v>3.1375550028697151E-2</v>
      </c>
      <c r="H113" s="258">
        <f>VLOOKUP(A113,'[2]1800 G'!$A$10:$K$306,9,FALSE)</f>
        <v>965</v>
      </c>
      <c r="I113" s="259">
        <f>VLOOKUP(A113,'[2]1800 G'!$A$10:$K$306,10,FALSE)</f>
        <v>0.18461832791276067</v>
      </c>
      <c r="J113" s="258">
        <f>VLOOKUP(A113,'[2]1800 G'!$A$10:$K$306,11,FALSE)</f>
        <v>5227</v>
      </c>
    </row>
    <row r="114" spans="1:10">
      <c r="A114" s="360" t="s">
        <v>421</v>
      </c>
      <c r="B114" s="359" t="s">
        <v>181</v>
      </c>
      <c r="C114" s="257" t="str">
        <f>VLOOKUP(A114,'[2]1800 G'!$A$10:$K$306,4,FALSE)</f>
        <v>BL</v>
      </c>
      <c r="D114" s="219">
        <f>VLOOKUP(A114,'[2]1800 G'!$A$10:$K$306,5,FALSE)</f>
        <v>3519</v>
      </c>
      <c r="E114" s="259">
        <f>VLOOKUP(A114,'[2]1800 G'!$A$10:$K$306,6,FALSE)</f>
        <v>0.83626425855513309</v>
      </c>
      <c r="F114" s="258">
        <f>VLOOKUP(A114,'[2]1800 G'!$A$10:$K$306,7,FALSE)</f>
        <v>572</v>
      </c>
      <c r="G114" s="259">
        <f>VLOOKUP(A114,'[2]1800 G'!$A$10:$K$306,8,FALSE)</f>
        <v>0.13593155893536121</v>
      </c>
      <c r="H114" s="258">
        <f>VLOOKUP(A114,'[2]1800 G'!$A$10:$K$306,9,FALSE)</f>
        <v>117</v>
      </c>
      <c r="I114" s="259">
        <f>VLOOKUP(A114,'[2]1800 G'!$A$10:$K$306,10,FALSE)</f>
        <v>2.7804182509505702E-2</v>
      </c>
      <c r="J114" s="258">
        <f>VLOOKUP(A114,'[2]1800 G'!$A$10:$K$306,11,FALSE)</f>
        <v>4208</v>
      </c>
    </row>
    <row r="115" spans="1:10">
      <c r="A115" s="360" t="s">
        <v>422</v>
      </c>
      <c r="B115" s="359" t="s">
        <v>182</v>
      </c>
      <c r="C115" s="257" t="str">
        <f>VLOOKUP(A115,'[2]1800 G'!$A$10:$K$306,4,FALSE)</f>
        <v>BL</v>
      </c>
      <c r="D115" s="219">
        <f>VLOOKUP(A115,'[2]1800 G'!$A$10:$K$306,5,FALSE)</f>
        <v>60516</v>
      </c>
      <c r="E115" s="259">
        <f>VLOOKUP(A115,'[2]1800 G'!$A$10:$K$306,6,FALSE)</f>
        <v>0.76932660403503639</v>
      </c>
      <c r="F115" s="258">
        <f>VLOOKUP(A115,'[2]1800 G'!$A$10:$K$306,7,FALSE)</f>
        <v>10489</v>
      </c>
      <c r="G115" s="259">
        <f>VLOOKUP(A115,'[2]1800 G'!$A$10:$K$306,8,FALSE)</f>
        <v>0.13334435107613685</v>
      </c>
      <c r="H115" s="258">
        <f>VLOOKUP(A115,'[2]1800 G'!$A$10:$K$306,9,FALSE)</f>
        <v>7656</v>
      </c>
      <c r="I115" s="259">
        <f>VLOOKUP(A115,'[2]1800 G'!$A$10:$K$306,10,FALSE)</f>
        <v>9.7329044888826738E-2</v>
      </c>
      <c r="J115" s="258">
        <f>VLOOKUP(A115,'[2]1800 G'!$A$10:$K$306,11,FALSE)</f>
        <v>78661</v>
      </c>
    </row>
    <row r="116" spans="1:10">
      <c r="A116" s="360" t="s">
        <v>423</v>
      </c>
      <c r="B116" s="359" t="s">
        <v>183</v>
      </c>
      <c r="C116" s="257" t="str">
        <f>VLOOKUP(A116,'[2]1800 G'!$A$10:$K$306,4,FALSE)</f>
        <v>BL</v>
      </c>
      <c r="D116" s="219">
        <f>VLOOKUP(A116,'[2]1800 G'!$A$10:$K$306,5,FALSE)</f>
        <v>9736</v>
      </c>
      <c r="E116" s="259">
        <f>VLOOKUP(A116,'[2]1800 G'!$A$10:$K$306,6,FALSE)</f>
        <v>0.71551407363856834</v>
      </c>
      <c r="F116" s="258">
        <f>VLOOKUP(A116,'[2]1800 G'!$A$10:$K$306,7,FALSE)</f>
        <v>1692</v>
      </c>
      <c r="G116" s="259">
        <f>VLOOKUP(A116,'[2]1800 G'!$A$10:$K$306,8,FALSE)</f>
        <v>0.12434776218123025</v>
      </c>
      <c r="H116" s="258">
        <f>VLOOKUP(A116,'[2]1800 G'!$A$10:$K$306,9,FALSE)</f>
        <v>2179</v>
      </c>
      <c r="I116" s="259">
        <f>VLOOKUP(A116,'[2]1800 G'!$A$10:$K$306,10,FALSE)</f>
        <v>0.16013816418020135</v>
      </c>
      <c r="J116" s="258">
        <f>VLOOKUP(A116,'[2]1800 G'!$A$10:$K$306,11,FALSE)</f>
        <v>13607</v>
      </c>
    </row>
    <row r="117" spans="1:10">
      <c r="A117" s="360" t="s">
        <v>424</v>
      </c>
      <c r="B117" s="359" t="s">
        <v>632</v>
      </c>
      <c r="C117" s="257" t="str">
        <f>VLOOKUP(A117,'[2]1800 G'!$A$10:$K$306,4,FALSE)</f>
        <v>BLS</v>
      </c>
      <c r="D117" s="219">
        <f>VLOOKUP(A117,'[2]1800 G'!$A$10:$K$306,5,FALSE)</f>
        <v>19346</v>
      </c>
      <c r="E117" s="259">
        <f>VLOOKUP(A117,'[2]1800 G'!$A$10:$K$306,6,FALSE)</f>
        <v>0.75514266755142667</v>
      </c>
      <c r="F117" s="258">
        <f>VLOOKUP(A117,'[2]1800 G'!$A$10:$K$306,7,FALSE)</f>
        <v>2884</v>
      </c>
      <c r="G117" s="259">
        <f>VLOOKUP(A117,'[2]1800 G'!$A$10:$K$306,8,FALSE)</f>
        <v>0.11257269994925641</v>
      </c>
      <c r="H117" s="258">
        <f>VLOOKUP(A117,'[2]1800 G'!$A$10:$K$306,9,FALSE)</f>
        <v>3389</v>
      </c>
      <c r="I117" s="259">
        <f>VLOOKUP(A117,'[2]1800 G'!$A$10:$K$306,10,FALSE)</f>
        <v>0.13228463249931691</v>
      </c>
      <c r="J117" s="258">
        <f>VLOOKUP(A117,'[2]1800 G'!$A$10:$K$306,11,FALSE)</f>
        <v>25619</v>
      </c>
    </row>
    <row r="118" spans="1:10">
      <c r="A118" s="360" t="s">
        <v>425</v>
      </c>
      <c r="B118" s="359" t="s">
        <v>184</v>
      </c>
      <c r="C118" s="257" t="str">
        <f>VLOOKUP(A118,'[2]1800 G'!$A$10:$K$306,4,FALSE)</f>
        <v>BLS</v>
      </c>
      <c r="D118" s="219">
        <f>VLOOKUP(A118,'[2]1800 G'!$A$10:$K$306,5,FALSE)</f>
        <v>5308</v>
      </c>
      <c r="E118" s="259">
        <f>VLOOKUP(A118,'[2]1800 G'!$A$10:$K$306,6,FALSE)</f>
        <v>0.78127759788048279</v>
      </c>
      <c r="F118" s="258">
        <f>VLOOKUP(A118,'[2]1800 G'!$A$10:$K$306,7,FALSE)</f>
        <v>784</v>
      </c>
      <c r="G118" s="259">
        <f>VLOOKUP(A118,'[2]1800 G'!$A$10:$K$306,8,FALSE)</f>
        <v>0.11539593759199293</v>
      </c>
      <c r="H118" s="258">
        <f>VLOOKUP(A118,'[2]1800 G'!$A$10:$K$306,9,FALSE)</f>
        <v>702</v>
      </c>
      <c r="I118" s="259">
        <f>VLOOKUP(A118,'[2]1800 G'!$A$10:$K$306,10,FALSE)</f>
        <v>0.10332646452752428</v>
      </c>
      <c r="J118" s="258">
        <f>VLOOKUP(A118,'[2]1800 G'!$A$10:$K$306,11,FALSE)</f>
        <v>6794</v>
      </c>
    </row>
    <row r="119" spans="1:10">
      <c r="A119" s="360" t="s">
        <v>426</v>
      </c>
      <c r="B119" s="359" t="s">
        <v>185</v>
      </c>
      <c r="C119" s="257" t="str">
        <f>VLOOKUP(A119,'[2]1800 G'!$A$10:$K$306,4,FALSE)</f>
        <v>BL</v>
      </c>
      <c r="D119" s="219">
        <f>VLOOKUP(A119,'[2]1800 G'!$A$10:$K$306,5,FALSE)</f>
        <v>1353</v>
      </c>
      <c r="E119" s="259">
        <f>VLOOKUP(A119,'[2]1800 G'!$A$10:$K$306,6,FALSE)</f>
        <v>0.66880869995056846</v>
      </c>
      <c r="F119" s="258">
        <f>VLOOKUP(A119,'[2]1800 G'!$A$10:$K$306,7,FALSE)</f>
        <v>273</v>
      </c>
      <c r="G119" s="259">
        <f>VLOOKUP(A119,'[2]1800 G'!$A$10:$K$306,8,FALSE)</f>
        <v>0.13494809688581316</v>
      </c>
      <c r="H119" s="258">
        <f>VLOOKUP(A119,'[2]1800 G'!$A$10:$K$306,9,FALSE)</f>
        <v>397</v>
      </c>
      <c r="I119" s="259">
        <f>VLOOKUP(A119,'[2]1800 G'!$A$10:$K$306,10,FALSE)</f>
        <v>0.1962432031636184</v>
      </c>
      <c r="J119" s="258">
        <f>VLOOKUP(A119,'[2]1800 G'!$A$10:$K$306,11,FALSE)</f>
        <v>2023</v>
      </c>
    </row>
    <row r="120" spans="1:10">
      <c r="A120" s="360" t="s">
        <v>427</v>
      </c>
      <c r="B120" s="359" t="s">
        <v>186</v>
      </c>
      <c r="C120" s="257" t="str">
        <f>VLOOKUP(A120,'[2]1800 G'!$A$10:$K$306,4,FALSE)</f>
        <v>BL</v>
      </c>
      <c r="D120" s="219">
        <f>VLOOKUP(A120,'[2]1800 G'!$A$10:$K$306,5,FALSE)</f>
        <v>2378</v>
      </c>
      <c r="E120" s="259">
        <f>VLOOKUP(A120,'[2]1800 G'!$A$10:$K$306,6,FALSE)</f>
        <v>0.5226373626373626</v>
      </c>
      <c r="F120" s="258">
        <f>VLOOKUP(A120,'[2]1800 G'!$A$10:$K$306,7,FALSE)</f>
        <v>479</v>
      </c>
      <c r="G120" s="259">
        <f>VLOOKUP(A120,'[2]1800 G'!$A$10:$K$306,8,FALSE)</f>
        <v>0.10527472527472527</v>
      </c>
      <c r="H120" s="258">
        <f>VLOOKUP(A120,'[2]1800 G'!$A$10:$K$306,9,FALSE)</f>
        <v>1693</v>
      </c>
      <c r="I120" s="259">
        <f>VLOOKUP(A120,'[2]1800 G'!$A$10:$K$306,10,FALSE)</f>
        <v>0.37208791208791209</v>
      </c>
      <c r="J120" s="258">
        <f>VLOOKUP(A120,'[2]1800 G'!$A$10:$K$306,11,FALSE)</f>
        <v>4550</v>
      </c>
    </row>
    <row r="121" spans="1:10">
      <c r="A121" s="360" t="s">
        <v>428</v>
      </c>
      <c r="B121" s="359" t="s">
        <v>14</v>
      </c>
      <c r="C121" s="257" t="str">
        <f>VLOOKUP(A121,'[2]1800 G'!$A$10:$K$306,4,FALSE)</f>
        <v>BL</v>
      </c>
      <c r="D121" s="219">
        <f>VLOOKUP(A121,'[2]1800 G'!$A$10:$K$306,5,FALSE)</f>
        <v>4132</v>
      </c>
      <c r="E121" s="259">
        <f>VLOOKUP(A121,'[2]1800 G'!$A$10:$K$306,6,FALSE)</f>
        <v>0.52913305160711999</v>
      </c>
      <c r="F121" s="258">
        <f>VLOOKUP(A121,'[2]1800 G'!$A$10:$K$306,7,FALSE)</f>
        <v>0</v>
      </c>
      <c r="G121" s="259">
        <f>VLOOKUP(A121,'[2]1800 G'!$A$10:$K$306,8,FALSE)</f>
        <v>0</v>
      </c>
      <c r="H121" s="258">
        <f>VLOOKUP(A121,'[2]1800 G'!$A$10:$K$306,9,FALSE)</f>
        <v>3677</v>
      </c>
      <c r="I121" s="259">
        <f>VLOOKUP(A121,'[2]1800 G'!$A$10:$K$306,10,FALSE)</f>
        <v>0.47086694839288001</v>
      </c>
      <c r="J121" s="258">
        <f>VLOOKUP(A121,'[2]1800 G'!$A$10:$K$306,11,FALSE)</f>
        <v>7809</v>
      </c>
    </row>
    <row r="122" spans="1:10">
      <c r="A122" s="360" t="s">
        <v>429</v>
      </c>
      <c r="B122" s="359" t="s">
        <v>187</v>
      </c>
      <c r="C122" s="257" t="str">
        <f>VLOOKUP(A122,'[2]1800 G'!$A$10:$K$306,4,FALSE)</f>
        <v>BL</v>
      </c>
      <c r="D122" s="219">
        <f>VLOOKUP(A122,'[2]1800 G'!$A$10:$K$306,5,FALSE)</f>
        <v>17383</v>
      </c>
      <c r="E122" s="259">
        <f>VLOOKUP(A122,'[2]1800 G'!$A$10:$K$306,6,FALSE)</f>
        <v>0.85198255158555114</v>
      </c>
      <c r="F122" s="258">
        <f>VLOOKUP(A122,'[2]1800 G'!$A$10:$K$306,7,FALSE)</f>
        <v>1730</v>
      </c>
      <c r="G122" s="259">
        <f>VLOOKUP(A122,'[2]1800 G'!$A$10:$K$306,8,FALSE)</f>
        <v>8.4791452237416062E-2</v>
      </c>
      <c r="H122" s="258">
        <f>VLOOKUP(A122,'[2]1800 G'!$A$10:$K$306,9,FALSE)</f>
        <v>1290</v>
      </c>
      <c r="I122" s="259">
        <f>VLOOKUP(A122,'[2]1800 G'!$A$10:$K$306,10,FALSE)</f>
        <v>6.3225996177032784E-2</v>
      </c>
      <c r="J122" s="258">
        <f>VLOOKUP(A122,'[2]1800 G'!$A$10:$K$306,11,FALSE)</f>
        <v>20403</v>
      </c>
    </row>
    <row r="123" spans="1:10">
      <c r="A123" s="360" t="s">
        <v>430</v>
      </c>
      <c r="B123" s="359" t="s">
        <v>188</v>
      </c>
      <c r="C123" s="257" t="str">
        <f>VLOOKUP(A123,'[2]1800 G'!$A$10:$K$306,4,FALSE)</f>
        <v>BLS</v>
      </c>
      <c r="D123" s="219">
        <f>VLOOKUP(A123,'[2]1800 G'!$A$10:$K$306,5,FALSE)</f>
        <v>19419</v>
      </c>
      <c r="E123" s="259">
        <f>VLOOKUP(A123,'[2]1800 G'!$A$10:$K$306,6,FALSE)</f>
        <v>0.74907421694182996</v>
      </c>
      <c r="F123" s="258">
        <f>VLOOKUP(A123,'[2]1800 G'!$A$10:$K$306,7,FALSE)</f>
        <v>4014</v>
      </c>
      <c r="G123" s="259">
        <f>VLOOKUP(A123,'[2]1800 G'!$A$10:$K$306,8,FALSE)</f>
        <v>0.15483721647893844</v>
      </c>
      <c r="H123" s="258">
        <f>VLOOKUP(A123,'[2]1800 G'!$A$10:$K$306,9,FALSE)</f>
        <v>2491</v>
      </c>
      <c r="I123" s="259">
        <f>VLOOKUP(A123,'[2]1800 G'!$A$10:$K$306,10,FALSE)</f>
        <v>9.6088566579231594E-2</v>
      </c>
      <c r="J123" s="258">
        <f>VLOOKUP(A123,'[2]1800 G'!$A$10:$K$306,11,FALSE)</f>
        <v>25924</v>
      </c>
    </row>
    <row r="124" spans="1:10">
      <c r="A124" s="360" t="s">
        <v>431</v>
      </c>
      <c r="B124" s="359" t="s">
        <v>189</v>
      </c>
      <c r="C124" s="257" t="str">
        <f>VLOOKUP(A124,'[2]1800 G'!$A$10:$K$306,4,FALSE)</f>
        <v>BL</v>
      </c>
      <c r="D124" s="219">
        <f>VLOOKUP(A124,'[2]1800 G'!$A$10:$K$306,5,FALSE)</f>
        <v>10458</v>
      </c>
      <c r="E124" s="259">
        <f>VLOOKUP(A124,'[2]1800 G'!$A$10:$K$306,6,FALSE)</f>
        <v>0.58736310025273797</v>
      </c>
      <c r="F124" s="258">
        <f>VLOOKUP(A124,'[2]1800 G'!$A$10:$K$306,7,FALSE)</f>
        <v>658</v>
      </c>
      <c r="G124" s="259">
        <f>VLOOKUP(A124,'[2]1800 G'!$A$10:$K$306,8,FALSE)</f>
        <v>3.6955911260881776E-2</v>
      </c>
      <c r="H124" s="258">
        <f>VLOOKUP(A124,'[2]1800 G'!$A$10:$K$306,9,FALSE)</f>
        <v>6689</v>
      </c>
      <c r="I124" s="259">
        <f>VLOOKUP(A124,'[2]1800 G'!$A$10:$K$306,10,FALSE)</f>
        <v>0.37568098848638021</v>
      </c>
      <c r="J124" s="258">
        <f>VLOOKUP(A124,'[2]1800 G'!$A$10:$K$306,11,FALSE)</f>
        <v>17805</v>
      </c>
    </row>
    <row r="125" spans="1:10">
      <c r="A125" s="360" t="s">
        <v>432</v>
      </c>
      <c r="B125" s="359" t="s">
        <v>190</v>
      </c>
      <c r="C125" s="257" t="str">
        <f>VLOOKUP(A125,'[2]1800 G'!$A$10:$K$306,4,FALSE)</f>
        <v>BLC</v>
      </c>
      <c r="D125" s="219">
        <f>VLOOKUP(A125,'[2]1800 G'!$A$10:$K$306,5,FALSE)</f>
        <v>16791</v>
      </c>
      <c r="E125" s="259">
        <f>VLOOKUP(A125,'[2]1800 G'!$A$10:$K$306,6,FALSE)</f>
        <v>0.77392146017699115</v>
      </c>
      <c r="F125" s="258">
        <f>VLOOKUP(A125,'[2]1800 G'!$A$10:$K$306,7,FALSE)</f>
        <v>2596</v>
      </c>
      <c r="G125" s="259">
        <f>VLOOKUP(A125,'[2]1800 G'!$A$10:$K$306,8,FALSE)</f>
        <v>0.11965339233038348</v>
      </c>
      <c r="H125" s="258">
        <f>VLOOKUP(A125,'[2]1800 G'!$A$10:$K$306,9,FALSE)</f>
        <v>2309</v>
      </c>
      <c r="I125" s="259">
        <f>VLOOKUP(A125,'[2]1800 G'!$A$10:$K$306,10,FALSE)</f>
        <v>0.10642514749262537</v>
      </c>
      <c r="J125" s="258">
        <f>VLOOKUP(A125,'[2]1800 G'!$A$10:$K$306,11,FALSE)</f>
        <v>21696</v>
      </c>
    </row>
    <row r="126" spans="1:10">
      <c r="A126" s="360" t="s">
        <v>433</v>
      </c>
      <c r="B126" s="359" t="s">
        <v>191</v>
      </c>
      <c r="C126" s="257" t="str">
        <f>VLOOKUP(A126,'[2]1800 G'!$A$10:$K$306,4,FALSE)</f>
        <v>BLS</v>
      </c>
      <c r="D126" s="219">
        <f>VLOOKUP(A126,'[2]1800 G'!$A$10:$K$306,5,FALSE)</f>
        <v>14659</v>
      </c>
      <c r="E126" s="259">
        <f>VLOOKUP(A126,'[2]1800 G'!$A$10:$K$306,6,FALSE)</f>
        <v>0.8023975039684712</v>
      </c>
      <c r="F126" s="258">
        <f>VLOOKUP(A126,'[2]1800 G'!$A$10:$K$306,7,FALSE)</f>
        <v>2305</v>
      </c>
      <c r="G126" s="259">
        <f>VLOOKUP(A126,'[2]1800 G'!$A$10:$K$306,8,FALSE)</f>
        <v>0.12617001477913406</v>
      </c>
      <c r="H126" s="258">
        <f>VLOOKUP(A126,'[2]1800 G'!$A$10:$K$306,9,FALSE)</f>
        <v>1305</v>
      </c>
      <c r="I126" s="259">
        <f>VLOOKUP(A126,'[2]1800 G'!$A$10:$K$306,10,FALSE)</f>
        <v>7.1432481252394764E-2</v>
      </c>
      <c r="J126" s="258">
        <f>VLOOKUP(A126,'[2]1800 G'!$A$10:$K$306,11,FALSE)</f>
        <v>18269</v>
      </c>
    </row>
    <row r="127" spans="1:10">
      <c r="A127" s="360" t="s">
        <v>434</v>
      </c>
      <c r="B127" s="359" t="s">
        <v>192</v>
      </c>
      <c r="C127" s="257" t="str">
        <f>VLOOKUP(A127,'[2]1800 G'!$A$10:$K$306,4,FALSE)</f>
        <v>BLS</v>
      </c>
      <c r="D127" s="219">
        <f>VLOOKUP(A127,'[2]1800 G'!$A$10:$K$306,5,FALSE)</f>
        <v>11320</v>
      </c>
      <c r="E127" s="259">
        <f>VLOOKUP(A127,'[2]1800 G'!$A$10:$K$306,6,FALSE)</f>
        <v>0.85842117236672477</v>
      </c>
      <c r="F127" s="258">
        <f>VLOOKUP(A127,'[2]1800 G'!$A$10:$K$306,7,FALSE)</f>
        <v>833</v>
      </c>
      <c r="G127" s="259">
        <f>VLOOKUP(A127,'[2]1800 G'!$A$10:$K$306,8,FALSE)</f>
        <v>6.3168271782816407E-2</v>
      </c>
      <c r="H127" s="258">
        <f>VLOOKUP(A127,'[2]1800 G'!$A$10:$K$306,9,FALSE)</f>
        <v>1034</v>
      </c>
      <c r="I127" s="259">
        <f>VLOOKUP(A127,'[2]1800 G'!$A$10:$K$306,10,FALSE)</f>
        <v>7.841055585045878E-2</v>
      </c>
      <c r="J127" s="258">
        <f>VLOOKUP(A127,'[2]1800 G'!$A$10:$K$306,11,FALSE)</f>
        <v>13187</v>
      </c>
    </row>
    <row r="128" spans="1:10">
      <c r="A128" s="360" t="s">
        <v>435</v>
      </c>
      <c r="B128" s="359" t="s">
        <v>193</v>
      </c>
      <c r="C128" s="257" t="str">
        <f>VLOOKUP(A128,'[2]1800 G'!$A$10:$K$306,4,FALSE)</f>
        <v>BL</v>
      </c>
      <c r="D128" s="219">
        <f>VLOOKUP(A128,'[2]1800 G'!$A$10:$K$306,5,FALSE)</f>
        <v>10093</v>
      </c>
      <c r="E128" s="259">
        <f>VLOOKUP(A128,'[2]1800 G'!$A$10:$K$306,6,FALSE)</f>
        <v>0.54722402949468663</v>
      </c>
      <c r="F128" s="258">
        <f>VLOOKUP(A128,'[2]1800 G'!$A$10:$K$306,7,FALSE)</f>
        <v>2074</v>
      </c>
      <c r="G128" s="259">
        <f>VLOOKUP(A128,'[2]1800 G'!$A$10:$K$306,8,FALSE)</f>
        <v>0.11244849273476469</v>
      </c>
      <c r="H128" s="258">
        <f>VLOOKUP(A128,'[2]1800 G'!$A$10:$K$306,9,FALSE)</f>
        <v>6277</v>
      </c>
      <c r="I128" s="259">
        <f>VLOOKUP(A128,'[2]1800 G'!$A$10:$K$306,10,FALSE)</f>
        <v>0.34032747777054867</v>
      </c>
      <c r="J128" s="258">
        <f>VLOOKUP(A128,'[2]1800 G'!$A$10:$K$306,11,FALSE)</f>
        <v>18444</v>
      </c>
    </row>
    <row r="129" spans="1:10">
      <c r="A129" s="360" t="s">
        <v>436</v>
      </c>
      <c r="B129" s="359" t="s">
        <v>194</v>
      </c>
      <c r="C129" s="257" t="str">
        <f>VLOOKUP(A129,'[2]1800 G'!$A$10:$K$306,4,FALSE)</f>
        <v>BLC</v>
      </c>
      <c r="D129" s="219">
        <f>VLOOKUP(A129,'[2]1800 G'!$A$10:$K$306,5,FALSE)</f>
        <v>36111</v>
      </c>
      <c r="E129" s="259">
        <f>VLOOKUP(A129,'[2]1800 G'!$A$10:$K$306,6,FALSE)</f>
        <v>0.91272368820139516</v>
      </c>
      <c r="F129" s="258">
        <f>VLOOKUP(A129,'[2]1800 G'!$A$10:$K$306,7,FALSE)</f>
        <v>0</v>
      </c>
      <c r="G129" s="259">
        <f>VLOOKUP(A129,'[2]1800 G'!$A$10:$K$306,8,FALSE)</f>
        <v>0</v>
      </c>
      <c r="H129" s="258">
        <f>VLOOKUP(A129,'[2]1800 G'!$A$10:$K$306,9,FALSE)</f>
        <v>3453</v>
      </c>
      <c r="I129" s="259">
        <f>VLOOKUP(A129,'[2]1800 G'!$A$10:$K$306,10,FALSE)</f>
        <v>8.7276311798604789E-2</v>
      </c>
      <c r="J129" s="258">
        <f>VLOOKUP(A129,'[2]1800 G'!$A$10:$K$306,11,FALSE)</f>
        <v>39564</v>
      </c>
    </row>
    <row r="130" spans="1:10">
      <c r="A130" s="360" t="s">
        <v>437</v>
      </c>
      <c r="B130" s="359" t="s">
        <v>195</v>
      </c>
      <c r="C130" s="257" t="str">
        <f>VLOOKUP(A130,'[2]1800 G'!$A$10:$K$306,4,FALSE)</f>
        <v>BL</v>
      </c>
      <c r="D130" s="219">
        <f>VLOOKUP(A130,'[2]1800 G'!$A$10:$K$306,5,FALSE)</f>
        <v>6030</v>
      </c>
      <c r="E130" s="259">
        <f>VLOOKUP(A130,'[2]1800 G'!$A$10:$K$306,6,FALSE)</f>
        <v>0.77666151468315303</v>
      </c>
      <c r="F130" s="258">
        <f>VLOOKUP(A130,'[2]1800 G'!$A$10:$K$306,7,FALSE)</f>
        <v>666</v>
      </c>
      <c r="G130" s="259">
        <f>VLOOKUP(A130,'[2]1800 G'!$A$10:$K$306,8,FALSE)</f>
        <v>8.5780525502318392E-2</v>
      </c>
      <c r="H130" s="258">
        <f>VLOOKUP(A130,'[2]1800 G'!$A$10:$K$306,9,FALSE)</f>
        <v>1068</v>
      </c>
      <c r="I130" s="259">
        <f>VLOOKUP(A130,'[2]1800 G'!$A$10:$K$306,10,FALSE)</f>
        <v>0.13755795981452859</v>
      </c>
      <c r="J130" s="258">
        <f>VLOOKUP(A130,'[2]1800 G'!$A$10:$K$306,11,FALSE)</f>
        <v>7764</v>
      </c>
    </row>
    <row r="131" spans="1:10">
      <c r="A131" s="360" t="s">
        <v>438</v>
      </c>
      <c r="B131" s="359" t="s">
        <v>196</v>
      </c>
      <c r="C131" s="257" t="str">
        <f>VLOOKUP(A131,'[2]1800 G'!$A$10:$K$306,4,FALSE)</f>
        <v>BLC</v>
      </c>
      <c r="D131" s="219">
        <f>VLOOKUP(A131,'[2]1800 G'!$A$10:$K$306,5,FALSE)</f>
        <v>18629</v>
      </c>
      <c r="E131" s="259">
        <f>VLOOKUP(A131,'[2]1800 G'!$A$10:$K$306,6,FALSE)</f>
        <v>0.79231881592378361</v>
      </c>
      <c r="F131" s="258">
        <f>VLOOKUP(A131,'[2]1800 G'!$A$10:$K$306,7,FALSE)</f>
        <v>3367</v>
      </c>
      <c r="G131" s="259">
        <f>VLOOKUP(A131,'[2]1800 G'!$A$10:$K$306,8,FALSE)</f>
        <v>0.14320347056822047</v>
      </c>
      <c r="H131" s="258">
        <f>VLOOKUP(A131,'[2]1800 G'!$A$10:$K$306,9,FALSE)</f>
        <v>1516</v>
      </c>
      <c r="I131" s="259">
        <f>VLOOKUP(A131,'[2]1800 G'!$A$10:$K$306,10,FALSE)</f>
        <v>6.4477713507995915E-2</v>
      </c>
      <c r="J131" s="258">
        <f>VLOOKUP(A131,'[2]1800 G'!$A$10:$K$306,11,FALSE)</f>
        <v>23512</v>
      </c>
    </row>
    <row r="132" spans="1:10">
      <c r="A132" s="360" t="s">
        <v>439</v>
      </c>
      <c r="B132" s="359" t="s">
        <v>197</v>
      </c>
      <c r="C132" s="257" t="str">
        <f>VLOOKUP(A132,'[2]1800 G'!$A$10:$K$306,4,FALSE)</f>
        <v>BLS</v>
      </c>
      <c r="D132" s="219">
        <f>VLOOKUP(A132,'[2]1800 G'!$A$10:$K$306,5,FALSE)</f>
        <v>28500</v>
      </c>
      <c r="E132" s="259">
        <f>VLOOKUP(A132,'[2]1800 G'!$A$10:$K$306,6,FALSE)</f>
        <v>0.77481445232852131</v>
      </c>
      <c r="F132" s="258">
        <f>VLOOKUP(A132,'[2]1800 G'!$A$10:$K$306,7,FALSE)</f>
        <v>4529</v>
      </c>
      <c r="G132" s="259">
        <f>VLOOKUP(A132,'[2]1800 G'!$A$10:$K$306,8,FALSE)</f>
        <v>0.12312753174020608</v>
      </c>
      <c r="H132" s="258">
        <f>VLOOKUP(A132,'[2]1800 G'!$A$10:$K$306,9,FALSE)</f>
        <v>3754</v>
      </c>
      <c r="I132" s="259">
        <f>VLOOKUP(A132,'[2]1800 G'!$A$10:$K$306,10,FALSE)</f>
        <v>0.1020580159312726</v>
      </c>
      <c r="J132" s="258">
        <f>VLOOKUP(A132,'[2]1800 G'!$A$10:$K$306,11,FALSE)</f>
        <v>36783</v>
      </c>
    </row>
    <row r="133" spans="1:10">
      <c r="A133" s="360" t="s">
        <v>440</v>
      </c>
      <c r="B133" s="359" t="s">
        <v>198</v>
      </c>
      <c r="C133" s="257" t="str">
        <f>VLOOKUP(A133,'[2]1800 G'!$A$10:$K$306,4,FALSE)</f>
        <v>BL</v>
      </c>
      <c r="D133" s="219">
        <f>VLOOKUP(A133,'[2]1800 G'!$A$10:$K$306,5,FALSE)</f>
        <v>18173</v>
      </c>
      <c r="E133" s="259">
        <f>VLOOKUP(A133,'[2]1800 G'!$A$10:$K$306,6,FALSE)</f>
        <v>0.7778871671945895</v>
      </c>
      <c r="F133" s="258">
        <f>VLOOKUP(A133,'[2]1800 G'!$A$10:$K$306,7,FALSE)</f>
        <v>3599</v>
      </c>
      <c r="G133" s="259">
        <f>VLOOKUP(A133,'[2]1800 G'!$A$10:$K$306,8,FALSE)</f>
        <v>0.15405359130211455</v>
      </c>
      <c r="H133" s="258">
        <f>VLOOKUP(A133,'[2]1800 G'!$A$10:$K$306,9,FALSE)</f>
        <v>1590</v>
      </c>
      <c r="I133" s="259">
        <f>VLOOKUP(A133,'[2]1800 G'!$A$10:$K$306,10,FALSE)</f>
        <v>6.8059241503295953E-2</v>
      </c>
      <c r="J133" s="258">
        <f>VLOOKUP(A133,'[2]1800 G'!$A$10:$K$306,11,FALSE)</f>
        <v>23362</v>
      </c>
    </row>
    <row r="134" spans="1:10">
      <c r="A134" s="360" t="s">
        <v>441</v>
      </c>
      <c r="B134" s="359" t="s">
        <v>199</v>
      </c>
      <c r="C134" s="257" t="str">
        <f>VLOOKUP(A134,'[2]1800 G'!$A$10:$K$306,4,FALSE)</f>
        <v>BLC</v>
      </c>
      <c r="D134" s="219">
        <f>VLOOKUP(A134,'[2]1800 G'!$A$10:$K$306,5,FALSE)</f>
        <v>73346</v>
      </c>
      <c r="E134" s="259">
        <f>VLOOKUP(A134,'[2]1800 G'!$A$10:$K$306,6,FALSE)</f>
        <v>0.8164796509039095</v>
      </c>
      <c r="F134" s="258">
        <f>VLOOKUP(A134,'[2]1800 G'!$A$10:$K$306,7,FALSE)</f>
        <v>8027</v>
      </c>
      <c r="G134" s="259">
        <f>VLOOKUP(A134,'[2]1800 G'!$A$10:$K$306,8,FALSE)</f>
        <v>8.9355686169739074E-2</v>
      </c>
      <c r="H134" s="258">
        <f>VLOOKUP(A134,'[2]1800 G'!$A$10:$K$306,9,FALSE)</f>
        <v>8459</v>
      </c>
      <c r="I134" s="259">
        <f>VLOOKUP(A134,'[2]1800 G'!$A$10:$K$306,10,FALSE)</f>
        <v>9.4164662926351408E-2</v>
      </c>
      <c r="J134" s="258">
        <f>VLOOKUP(A134,'[2]1800 G'!$A$10:$K$306,11,FALSE)</f>
        <v>89832</v>
      </c>
    </row>
    <row r="135" spans="1:10">
      <c r="A135" s="360" t="s">
        <v>442</v>
      </c>
      <c r="B135" s="359" t="s">
        <v>200</v>
      </c>
      <c r="C135" s="257" t="str">
        <f>VLOOKUP(A135,'[2]1800 G'!$A$10:$K$306,4,FALSE)</f>
        <v>BLSC</v>
      </c>
      <c r="D135" s="219">
        <f>VLOOKUP(A135,'[2]1800 G'!$A$10:$K$306,5,FALSE)</f>
        <v>16071</v>
      </c>
      <c r="E135" s="259">
        <f>VLOOKUP(A135,'[2]1800 G'!$A$10:$K$306,6,FALSE)</f>
        <v>0.76350420447527201</v>
      </c>
      <c r="F135" s="258">
        <f>VLOOKUP(A135,'[2]1800 G'!$A$10:$K$306,7,FALSE)</f>
        <v>2632</v>
      </c>
      <c r="G135" s="259">
        <f>VLOOKUP(A135,'[2]1800 G'!$A$10:$K$306,8,FALSE)</f>
        <v>0.12504156967076821</v>
      </c>
      <c r="H135" s="258">
        <f>VLOOKUP(A135,'[2]1800 G'!$A$10:$K$306,9,FALSE)</f>
        <v>2346</v>
      </c>
      <c r="I135" s="259">
        <f>VLOOKUP(A135,'[2]1800 G'!$A$10:$K$306,10,FALSE)</f>
        <v>0.11145422585395981</v>
      </c>
      <c r="J135" s="258">
        <f>VLOOKUP(A135,'[2]1800 G'!$A$10:$K$306,11,FALSE)</f>
        <v>21049</v>
      </c>
    </row>
    <row r="136" spans="1:10">
      <c r="A136" s="360" t="s">
        <v>443</v>
      </c>
      <c r="B136" s="359" t="s">
        <v>201</v>
      </c>
      <c r="C136" s="257" t="str">
        <f>VLOOKUP(A136,'[2]1800 G'!$A$10:$K$306,4,FALSE)</f>
        <v>BLSC</v>
      </c>
      <c r="D136" s="219">
        <f>VLOOKUP(A136,'[2]1800 G'!$A$10:$K$306,5,FALSE)</f>
        <v>158411</v>
      </c>
      <c r="E136" s="259">
        <f>VLOOKUP(A136,'[2]1800 G'!$A$10:$K$306,6,FALSE)</f>
        <v>0.93996843254533369</v>
      </c>
      <c r="F136" s="258">
        <f>VLOOKUP(A136,'[2]1800 G'!$A$10:$K$306,7,FALSE)</f>
        <v>2844</v>
      </c>
      <c r="G136" s="259">
        <f>VLOOKUP(A136,'[2]1800 G'!$A$10:$K$306,8,FALSE)</f>
        <v>1.6875534035887211E-2</v>
      </c>
      <c r="H136" s="258">
        <f>VLOOKUP(A136,'[2]1800 G'!$A$10:$K$306,9,FALSE)</f>
        <v>7273</v>
      </c>
      <c r="I136" s="259">
        <f>VLOOKUP(A136,'[2]1800 G'!$A$10:$K$306,10,FALSE)</f>
        <v>4.3156033418779077E-2</v>
      </c>
      <c r="J136" s="258">
        <f>VLOOKUP(A136,'[2]1800 G'!$A$10:$K$306,11,FALSE)</f>
        <v>168528</v>
      </c>
    </row>
    <row r="137" spans="1:10">
      <c r="A137" s="360" t="s">
        <v>444</v>
      </c>
      <c r="B137" s="359" t="s">
        <v>202</v>
      </c>
      <c r="C137" s="257" t="str">
        <f>VLOOKUP(A137,'[2]1800 G'!$A$10:$K$306,4,FALSE)</f>
        <v>BL</v>
      </c>
      <c r="D137" s="219">
        <f>VLOOKUP(A137,'[2]1800 G'!$A$10:$K$306,5,FALSE)</f>
        <v>3556</v>
      </c>
      <c r="E137" s="259">
        <f>VLOOKUP(A137,'[2]1800 G'!$A$10:$K$306,6,FALSE)</f>
        <v>0.7891699955614736</v>
      </c>
      <c r="F137" s="258">
        <f>VLOOKUP(A137,'[2]1800 G'!$A$10:$K$306,7,FALSE)</f>
        <v>291</v>
      </c>
      <c r="G137" s="259">
        <f>VLOOKUP(A137,'[2]1800 G'!$A$10:$K$306,8,FALSE)</f>
        <v>6.4580559254327569E-2</v>
      </c>
      <c r="H137" s="258">
        <f>VLOOKUP(A137,'[2]1800 G'!$A$10:$K$306,9,FALSE)</f>
        <v>659</v>
      </c>
      <c r="I137" s="259">
        <f>VLOOKUP(A137,'[2]1800 G'!$A$10:$K$306,10,FALSE)</f>
        <v>0.14624944518419886</v>
      </c>
      <c r="J137" s="258">
        <f>VLOOKUP(A137,'[2]1800 G'!$A$10:$K$306,11,FALSE)</f>
        <v>4506</v>
      </c>
    </row>
    <row r="138" spans="1:10">
      <c r="A138" s="360" t="s">
        <v>445</v>
      </c>
      <c r="B138" s="359" t="s">
        <v>203</v>
      </c>
      <c r="C138" s="257" t="str">
        <f>VLOOKUP(A138,'[2]1800 G'!$A$10:$K$306,4,FALSE)</f>
        <v>BL</v>
      </c>
      <c r="D138" s="219">
        <f>VLOOKUP(A138,'[2]1800 G'!$A$10:$K$306,5,FALSE)</f>
        <v>19513</v>
      </c>
      <c r="E138" s="259">
        <f>VLOOKUP(A138,'[2]1800 G'!$A$10:$K$306,6,FALSE)</f>
        <v>0.40728449175537468</v>
      </c>
      <c r="F138" s="258">
        <f>VLOOKUP(A138,'[2]1800 G'!$A$10:$K$306,7,FALSE)</f>
        <v>4644</v>
      </c>
      <c r="G138" s="259">
        <f>VLOOKUP(A138,'[2]1800 G'!$A$10:$K$306,8,FALSE)</f>
        <v>9.6931747025673143E-2</v>
      </c>
      <c r="H138" s="258">
        <f>VLOOKUP(A138,'[2]1800 G'!$A$10:$K$306,9,FALSE)</f>
        <v>23753</v>
      </c>
      <c r="I138" s="259">
        <f>VLOOKUP(A138,'[2]1800 G'!$A$10:$K$306,10,FALSE)</f>
        <v>0.49578376121895218</v>
      </c>
      <c r="J138" s="258">
        <f>VLOOKUP(A138,'[2]1800 G'!$A$10:$K$306,11,FALSE)</f>
        <v>47910</v>
      </c>
    </row>
    <row r="139" spans="1:10">
      <c r="A139" s="360" t="s">
        <v>446</v>
      </c>
      <c r="B139" s="359" t="s">
        <v>204</v>
      </c>
      <c r="C139" s="257" t="str">
        <f>VLOOKUP(A139,'[2]1800 G'!$A$10:$K$306,4,FALSE)</f>
        <v>BL</v>
      </c>
      <c r="D139" s="219">
        <f>VLOOKUP(A139,'[2]1800 G'!$A$10:$K$306,5,FALSE)</f>
        <v>3026</v>
      </c>
      <c r="E139" s="259">
        <f>VLOOKUP(A139,'[2]1800 G'!$A$10:$K$306,6,FALSE)</f>
        <v>0.63974630021141654</v>
      </c>
      <c r="F139" s="258">
        <f>VLOOKUP(A139,'[2]1800 G'!$A$10:$K$306,7,FALSE)</f>
        <v>469</v>
      </c>
      <c r="G139" s="259">
        <f>VLOOKUP(A139,'[2]1800 G'!$A$10:$K$306,8,FALSE)</f>
        <v>9.9154334038054973E-2</v>
      </c>
      <c r="H139" s="258">
        <f>VLOOKUP(A139,'[2]1800 G'!$A$10:$K$306,9,FALSE)</f>
        <v>1235</v>
      </c>
      <c r="I139" s="259">
        <f>VLOOKUP(A139,'[2]1800 G'!$A$10:$K$306,10,FALSE)</f>
        <v>0.26109936575052856</v>
      </c>
      <c r="J139" s="258">
        <f>VLOOKUP(A139,'[2]1800 G'!$A$10:$K$306,11,FALSE)</f>
        <v>4730</v>
      </c>
    </row>
    <row r="140" spans="1:10">
      <c r="A140" s="360" t="s">
        <v>447</v>
      </c>
      <c r="B140" s="359" t="s">
        <v>205</v>
      </c>
      <c r="C140" s="257" t="str">
        <f>VLOOKUP(A140,'[2]1800 G'!$A$10:$K$306,4,FALSE)</f>
        <v>BL</v>
      </c>
      <c r="D140" s="219">
        <f>VLOOKUP(A140,'[2]1800 G'!$A$10:$K$306,5,FALSE)</f>
        <v>3052</v>
      </c>
      <c r="E140" s="259">
        <f>VLOOKUP(A140,'[2]1800 G'!$A$10:$K$306,6,FALSE)</f>
        <v>0.54306049822064062</v>
      </c>
      <c r="F140" s="258">
        <f>VLOOKUP(A140,'[2]1800 G'!$A$10:$K$306,7,FALSE)</f>
        <v>410</v>
      </c>
      <c r="G140" s="259">
        <f>VLOOKUP(A140,'[2]1800 G'!$A$10:$K$306,8,FALSE)</f>
        <v>7.2953736654804271E-2</v>
      </c>
      <c r="H140" s="258">
        <f>VLOOKUP(A140,'[2]1800 G'!$A$10:$K$306,9,FALSE)</f>
        <v>2158</v>
      </c>
      <c r="I140" s="259">
        <f>VLOOKUP(A140,'[2]1800 G'!$A$10:$K$306,10,FALSE)</f>
        <v>0.38398576512455518</v>
      </c>
      <c r="J140" s="258">
        <f>VLOOKUP(A140,'[2]1800 G'!$A$10:$K$306,11,FALSE)</f>
        <v>5620</v>
      </c>
    </row>
    <row r="141" spans="1:10">
      <c r="A141" s="360" t="s">
        <v>448</v>
      </c>
      <c r="B141" s="359" t="s">
        <v>206</v>
      </c>
      <c r="C141" s="257" t="str">
        <f>VLOOKUP(A141,'[2]1800 G'!$A$10:$K$306,4,FALSE)</f>
        <v>BL</v>
      </c>
      <c r="D141" s="219">
        <f>VLOOKUP(A141,'[2]1800 G'!$A$10:$K$306,5,FALSE)</f>
        <v>4635</v>
      </c>
      <c r="E141" s="259">
        <f>VLOOKUP(A141,'[2]1800 G'!$A$10:$K$306,6,FALSE)</f>
        <v>0.69386227544910184</v>
      </c>
      <c r="F141" s="258">
        <f>VLOOKUP(A141,'[2]1800 G'!$A$10:$K$306,7,FALSE)</f>
        <v>1055</v>
      </c>
      <c r="G141" s="259">
        <f>VLOOKUP(A141,'[2]1800 G'!$A$10:$K$306,8,FALSE)</f>
        <v>0.15793413173652696</v>
      </c>
      <c r="H141" s="258">
        <f>VLOOKUP(A141,'[2]1800 G'!$A$10:$K$306,9,FALSE)</f>
        <v>990</v>
      </c>
      <c r="I141" s="259">
        <f>VLOOKUP(A141,'[2]1800 G'!$A$10:$K$306,10,FALSE)</f>
        <v>0.14820359281437126</v>
      </c>
      <c r="J141" s="258">
        <f>VLOOKUP(A141,'[2]1800 G'!$A$10:$K$306,11,FALSE)</f>
        <v>6680</v>
      </c>
    </row>
    <row r="142" spans="1:10">
      <c r="A142" s="360" t="s">
        <v>449</v>
      </c>
      <c r="B142" s="359" t="s">
        <v>207</v>
      </c>
      <c r="C142" s="257" t="str">
        <f>VLOOKUP(A142,'[2]1800 G'!$A$10:$K$306,4,FALSE)</f>
        <v>BL</v>
      </c>
      <c r="D142" s="219">
        <f>VLOOKUP(A142,'[2]1800 G'!$A$10:$K$306,5,FALSE)</f>
        <v>3806</v>
      </c>
      <c r="E142" s="259">
        <f>VLOOKUP(A142,'[2]1800 G'!$A$10:$K$306,6,FALSE)</f>
        <v>0.53357633534277304</v>
      </c>
      <c r="F142" s="258">
        <f>VLOOKUP(A142,'[2]1800 G'!$A$10:$K$306,7,FALSE)</f>
        <v>623</v>
      </c>
      <c r="G142" s="259">
        <f>VLOOKUP(A142,'[2]1800 G'!$A$10:$K$306,8,FALSE)</f>
        <v>8.73405299313052E-2</v>
      </c>
      <c r="H142" s="258">
        <f>VLOOKUP(A142,'[2]1800 G'!$A$10:$K$306,9,FALSE)</f>
        <v>2704</v>
      </c>
      <c r="I142" s="259">
        <f>VLOOKUP(A142,'[2]1800 G'!$A$10:$K$306,10,FALSE)</f>
        <v>0.37908313472592176</v>
      </c>
      <c r="J142" s="258">
        <f>VLOOKUP(A142,'[2]1800 G'!$A$10:$K$306,11,FALSE)</f>
        <v>7133</v>
      </c>
    </row>
    <row r="143" spans="1:10">
      <c r="A143" s="360" t="s">
        <v>450</v>
      </c>
      <c r="B143" s="359" t="s">
        <v>208</v>
      </c>
      <c r="C143" s="257" t="str">
        <f>VLOOKUP(A143,'[2]1800 G'!$A$10:$K$306,4,FALSE)</f>
        <v>BL</v>
      </c>
      <c r="D143" s="219">
        <f>VLOOKUP(A143,'[2]1800 G'!$A$10:$K$306,5,FALSE)</f>
        <v>5665</v>
      </c>
      <c r="E143" s="259">
        <f>VLOOKUP(A143,'[2]1800 G'!$A$10:$K$306,6,FALSE)</f>
        <v>0.68015367991355502</v>
      </c>
      <c r="F143" s="258">
        <f>VLOOKUP(A143,'[2]1800 G'!$A$10:$K$306,7,FALSE)</f>
        <v>0</v>
      </c>
      <c r="G143" s="259">
        <f>VLOOKUP(A143,'[2]1800 G'!$A$10:$K$306,8,FALSE)</f>
        <v>0</v>
      </c>
      <c r="H143" s="258">
        <f>VLOOKUP(A143,'[2]1800 G'!$A$10:$K$306,9,FALSE)</f>
        <v>2664</v>
      </c>
      <c r="I143" s="259">
        <f>VLOOKUP(A143,'[2]1800 G'!$A$10:$K$306,10,FALSE)</f>
        <v>0.31984632008644492</v>
      </c>
      <c r="J143" s="258">
        <f>VLOOKUP(A143,'[2]1800 G'!$A$10:$K$306,11,FALSE)</f>
        <v>8329</v>
      </c>
    </row>
    <row r="144" spans="1:10">
      <c r="A144" s="360" t="s">
        <v>451</v>
      </c>
      <c r="B144" s="359" t="s">
        <v>209</v>
      </c>
      <c r="C144" s="257" t="str">
        <f>VLOOKUP(A144,'[2]1800 G'!$A$10:$K$306,4,FALSE)</f>
        <v>BL</v>
      </c>
      <c r="D144" s="219">
        <f>VLOOKUP(A144,'[2]1800 G'!$A$10:$K$306,5,FALSE)</f>
        <v>8143</v>
      </c>
      <c r="E144" s="259">
        <f>VLOOKUP(A144,'[2]1800 G'!$A$10:$K$306,6,FALSE)</f>
        <v>0.62619194094124886</v>
      </c>
      <c r="F144" s="258">
        <f>VLOOKUP(A144,'[2]1800 G'!$A$10:$K$306,7,FALSE)</f>
        <v>3744</v>
      </c>
      <c r="G144" s="259">
        <f>VLOOKUP(A144,'[2]1800 G'!$A$10:$K$306,8,FALSE)</f>
        <v>0.28791141187326974</v>
      </c>
      <c r="H144" s="258">
        <f>VLOOKUP(A144,'[2]1800 G'!$A$10:$K$306,9,FALSE)</f>
        <v>1117</v>
      </c>
      <c r="I144" s="259">
        <f>VLOOKUP(A144,'[2]1800 G'!$A$10:$K$306,10,FALSE)</f>
        <v>8.5896647185481387E-2</v>
      </c>
      <c r="J144" s="258">
        <f>VLOOKUP(A144,'[2]1800 G'!$A$10:$K$306,11,FALSE)</f>
        <v>13004</v>
      </c>
    </row>
    <row r="145" spans="1:10">
      <c r="A145" s="360" t="s">
        <v>452</v>
      </c>
      <c r="B145" s="359" t="s">
        <v>210</v>
      </c>
      <c r="C145" s="257" t="str">
        <f>VLOOKUP(A145,'[2]1800 G'!$A$10:$K$306,4,FALSE)</f>
        <v>BL</v>
      </c>
      <c r="D145" s="219">
        <f>VLOOKUP(A145,'[2]1800 G'!$A$10:$K$306,5,FALSE)</f>
        <v>3644</v>
      </c>
      <c r="E145" s="259">
        <f>VLOOKUP(A145,'[2]1800 G'!$A$10:$K$306,6,FALSE)</f>
        <v>0.75242618211852152</v>
      </c>
      <c r="F145" s="258">
        <f>VLOOKUP(A145,'[2]1800 G'!$A$10:$K$306,7,FALSE)</f>
        <v>172</v>
      </c>
      <c r="G145" s="259">
        <f>VLOOKUP(A145,'[2]1800 G'!$A$10:$K$306,8,FALSE)</f>
        <v>3.5515176543464796E-2</v>
      </c>
      <c r="H145" s="258">
        <f>VLOOKUP(A145,'[2]1800 G'!$A$10:$K$306,9,FALSE)</f>
        <v>1027</v>
      </c>
      <c r="I145" s="259">
        <f>VLOOKUP(A145,'[2]1800 G'!$A$10:$K$306,10,FALSE)</f>
        <v>0.21205864133801364</v>
      </c>
      <c r="J145" s="258">
        <f>VLOOKUP(A145,'[2]1800 G'!$A$10:$K$306,11,FALSE)</f>
        <v>4843</v>
      </c>
    </row>
    <row r="146" spans="1:10">
      <c r="A146" s="360" t="s">
        <v>453</v>
      </c>
      <c r="B146" s="359" t="s">
        <v>211</v>
      </c>
      <c r="C146" s="257" t="str">
        <f>VLOOKUP(A146,'[2]1800 G'!$A$10:$K$306,4,FALSE)</f>
        <v>BL</v>
      </c>
      <c r="D146" s="219">
        <f>VLOOKUP(A146,'[2]1800 G'!$A$10:$K$306,5,FALSE)</f>
        <v>6651</v>
      </c>
      <c r="E146" s="259">
        <f>VLOOKUP(A146,'[2]1800 G'!$A$10:$K$306,6,FALSE)</f>
        <v>0.65773338607594933</v>
      </c>
      <c r="F146" s="258">
        <f>VLOOKUP(A146,'[2]1800 G'!$A$10:$K$306,7,FALSE)</f>
        <v>952</v>
      </c>
      <c r="G146" s="259">
        <f>VLOOKUP(A146,'[2]1800 G'!$A$10:$K$306,8,FALSE)</f>
        <v>9.4145569620253167E-2</v>
      </c>
      <c r="H146" s="258">
        <f>VLOOKUP(A146,'[2]1800 G'!$A$10:$K$306,9,FALSE)</f>
        <v>2509</v>
      </c>
      <c r="I146" s="259">
        <f>VLOOKUP(A146,'[2]1800 G'!$A$10:$K$306,10,FALSE)</f>
        <v>0.24812104430379747</v>
      </c>
      <c r="J146" s="258">
        <f>VLOOKUP(A146,'[2]1800 G'!$A$10:$K$306,11,FALSE)</f>
        <v>10112</v>
      </c>
    </row>
    <row r="147" spans="1:10">
      <c r="A147" s="360" t="s">
        <v>454</v>
      </c>
      <c r="B147" s="359" t="s">
        <v>212</v>
      </c>
      <c r="C147" s="257" t="str">
        <f>VLOOKUP(A147,'[2]1800 G'!$A$10:$K$306,4,FALSE)</f>
        <v>BLS</v>
      </c>
      <c r="D147" s="219">
        <f>VLOOKUP(A147,'[2]1800 G'!$A$10:$K$306,5,FALSE)</f>
        <v>116964</v>
      </c>
      <c r="E147" s="259">
        <f>VLOOKUP(A147,'[2]1800 G'!$A$10:$K$306,6,FALSE)</f>
        <v>0.8461733235909048</v>
      </c>
      <c r="F147" s="258">
        <f>VLOOKUP(A147,'[2]1800 G'!$A$10:$K$306,7,FALSE)</f>
        <v>12977</v>
      </c>
      <c r="G147" s="259">
        <f>VLOOKUP(A147,'[2]1800 G'!$A$10:$K$306,8,FALSE)</f>
        <v>9.3881803120953219E-2</v>
      </c>
      <c r="H147" s="258">
        <f>VLOOKUP(A147,'[2]1800 G'!$A$10:$K$306,9,FALSE)</f>
        <v>8286</v>
      </c>
      <c r="I147" s="259">
        <f>VLOOKUP(A147,'[2]1800 G'!$A$10:$K$306,10,FALSE)</f>
        <v>5.9944873288141971E-2</v>
      </c>
      <c r="J147" s="258">
        <f>VLOOKUP(A147,'[2]1800 G'!$A$10:$K$306,11,FALSE)</f>
        <v>138227</v>
      </c>
    </row>
    <row r="148" spans="1:10">
      <c r="A148" s="360" t="s">
        <v>455</v>
      </c>
      <c r="B148" s="359" t="s">
        <v>213</v>
      </c>
      <c r="C148" s="257" t="str">
        <f>VLOOKUP(A148,'[2]1800 G'!$A$10:$K$306,4,FALSE)</f>
        <v>BL</v>
      </c>
      <c r="D148" s="219">
        <f>VLOOKUP(A148,'[2]1800 G'!$A$10:$K$306,5,FALSE)</f>
        <v>7637</v>
      </c>
      <c r="E148" s="259">
        <f>VLOOKUP(A148,'[2]1800 G'!$A$10:$K$306,6,FALSE)</f>
        <v>0.78191870584621681</v>
      </c>
      <c r="F148" s="258">
        <f>VLOOKUP(A148,'[2]1800 G'!$A$10:$K$306,7,FALSE)</f>
        <v>748</v>
      </c>
      <c r="G148" s="259">
        <f>VLOOKUP(A148,'[2]1800 G'!$A$10:$K$306,8,FALSE)</f>
        <v>7.6584416914098494E-2</v>
      </c>
      <c r="H148" s="258">
        <f>VLOOKUP(A148,'[2]1800 G'!$A$10:$K$306,9,FALSE)</f>
        <v>1382</v>
      </c>
      <c r="I148" s="259">
        <f>VLOOKUP(A148,'[2]1800 G'!$A$10:$K$306,10,FALSE)</f>
        <v>0.14149687723968465</v>
      </c>
      <c r="J148" s="258">
        <f>VLOOKUP(A148,'[2]1800 G'!$A$10:$K$306,11,FALSE)</f>
        <v>9767</v>
      </c>
    </row>
    <row r="149" spans="1:10">
      <c r="A149" s="360" t="s">
        <v>456</v>
      </c>
      <c r="B149" s="359" t="s">
        <v>214</v>
      </c>
      <c r="C149" s="257" t="str">
        <f>VLOOKUP(A149,'[2]1800 G'!$A$10:$K$306,4,FALSE)</f>
        <v>BLS</v>
      </c>
      <c r="D149" s="219">
        <f>VLOOKUP(A149,'[2]1800 G'!$A$10:$K$306,5,FALSE)</f>
        <v>22168</v>
      </c>
      <c r="E149" s="259">
        <f>VLOOKUP(A149,'[2]1800 G'!$A$10:$K$306,6,FALSE)</f>
        <v>0.83175746660663363</v>
      </c>
      <c r="F149" s="258">
        <f>VLOOKUP(A149,'[2]1800 G'!$A$10:$K$306,7,FALSE)</f>
        <v>1777</v>
      </c>
      <c r="G149" s="259">
        <f>VLOOKUP(A149,'[2]1800 G'!$A$10:$K$306,8,FALSE)</f>
        <v>6.6674170793936671E-2</v>
      </c>
      <c r="H149" s="258">
        <f>VLOOKUP(A149,'[2]1800 G'!$A$10:$K$306,9,FALSE)</f>
        <v>2707</v>
      </c>
      <c r="I149" s="259">
        <f>VLOOKUP(A149,'[2]1800 G'!$A$10:$K$306,10,FALSE)</f>
        <v>0.10156836259942968</v>
      </c>
      <c r="J149" s="258">
        <f>VLOOKUP(A149,'[2]1800 G'!$A$10:$K$306,11,FALSE)</f>
        <v>26652</v>
      </c>
    </row>
    <row r="150" spans="1:10">
      <c r="A150" s="360" t="s">
        <v>457</v>
      </c>
      <c r="B150" s="359" t="s">
        <v>215</v>
      </c>
      <c r="C150" s="257" t="str">
        <f>VLOOKUP(A150,'[2]1800 G'!$A$10:$K$306,4,FALSE)</f>
        <v>BL</v>
      </c>
      <c r="D150" s="219">
        <f>VLOOKUP(A150,'[2]1800 G'!$A$10:$K$306,5,FALSE)</f>
        <v>79550</v>
      </c>
      <c r="E150" s="259">
        <f>VLOOKUP(A150,'[2]1800 G'!$A$10:$K$306,6,FALSE)</f>
        <v>0.7613241585238637</v>
      </c>
      <c r="F150" s="258">
        <f>VLOOKUP(A150,'[2]1800 G'!$A$10:$K$306,7,FALSE)</f>
        <v>13076</v>
      </c>
      <c r="G150" s="259">
        <f>VLOOKUP(A150,'[2]1800 G'!$A$10:$K$306,8,FALSE)</f>
        <v>0.12514235948281638</v>
      </c>
      <c r="H150" s="258">
        <f>VLOOKUP(A150,'[2]1800 G'!$A$10:$K$306,9,FALSE)</f>
        <v>11863</v>
      </c>
      <c r="I150" s="259">
        <f>VLOOKUP(A150,'[2]1800 G'!$A$10:$K$306,10,FALSE)</f>
        <v>0.11353348199331988</v>
      </c>
      <c r="J150" s="258">
        <f>VLOOKUP(A150,'[2]1800 G'!$A$10:$K$306,11,FALSE)</f>
        <v>104489</v>
      </c>
    </row>
    <row r="151" spans="1:10">
      <c r="A151" s="360" t="s">
        <v>458</v>
      </c>
      <c r="B151" s="359" t="s">
        <v>216</v>
      </c>
      <c r="C151" s="257" t="str">
        <f>VLOOKUP(A151,'[2]1800 G'!$A$10:$K$306,4,FALSE)</f>
        <v>BLS</v>
      </c>
      <c r="D151" s="219">
        <f>VLOOKUP(A151,'[2]1800 G'!$A$10:$K$306,5,FALSE)</f>
        <v>21131</v>
      </c>
      <c r="E151" s="259">
        <f>VLOOKUP(A151,'[2]1800 G'!$A$10:$K$306,6,FALSE)</f>
        <v>1</v>
      </c>
      <c r="F151" s="258">
        <f>VLOOKUP(A151,'[2]1800 G'!$A$10:$K$306,7,FALSE)</f>
        <v>0</v>
      </c>
      <c r="G151" s="259">
        <f>VLOOKUP(A151,'[2]1800 G'!$A$10:$K$306,8,FALSE)</f>
        <v>0</v>
      </c>
      <c r="H151" s="258">
        <f>VLOOKUP(A151,'[2]1800 G'!$A$10:$K$306,9,FALSE)</f>
        <v>0</v>
      </c>
      <c r="I151" s="259">
        <f>VLOOKUP(A151,'[2]1800 G'!$A$10:$K$306,10,FALSE)</f>
        <v>0</v>
      </c>
      <c r="J151" s="258">
        <f>VLOOKUP(A151,'[2]1800 G'!$A$10:$K$306,11,FALSE)</f>
        <v>21131</v>
      </c>
    </row>
    <row r="152" spans="1:10">
      <c r="A152" s="360" t="s">
        <v>459</v>
      </c>
      <c r="B152" s="359" t="s">
        <v>217</v>
      </c>
      <c r="C152" s="257" t="str">
        <f>VLOOKUP(A152,'[2]1800 G'!$A$10:$K$306,4,FALSE)</f>
        <v>BLS</v>
      </c>
      <c r="D152" s="219">
        <f>VLOOKUP(A152,'[2]1800 G'!$A$10:$K$306,5,FALSE)</f>
        <v>9575</v>
      </c>
      <c r="E152" s="259">
        <f>VLOOKUP(A152,'[2]1800 G'!$A$10:$K$306,6,FALSE)</f>
        <v>0.74968681490761035</v>
      </c>
      <c r="F152" s="258">
        <f>VLOOKUP(A152,'[2]1800 G'!$A$10:$K$306,7,FALSE)</f>
        <v>584</v>
      </c>
      <c r="G152" s="259">
        <f>VLOOKUP(A152,'[2]1800 G'!$A$10:$K$306,8,FALSE)</f>
        <v>4.5725023488881932E-2</v>
      </c>
      <c r="H152" s="258">
        <f>VLOOKUP(A152,'[2]1800 G'!$A$10:$K$306,9,FALSE)</f>
        <v>2613</v>
      </c>
      <c r="I152" s="259">
        <f>VLOOKUP(A152,'[2]1800 G'!$A$10:$K$306,10,FALSE)</f>
        <v>0.20458816160350768</v>
      </c>
      <c r="J152" s="258">
        <f>VLOOKUP(A152,'[2]1800 G'!$A$10:$K$306,11,FALSE)</f>
        <v>12772</v>
      </c>
    </row>
    <row r="153" spans="1:10">
      <c r="A153" s="360" t="s">
        <v>460</v>
      </c>
      <c r="B153" s="359" t="s">
        <v>218</v>
      </c>
      <c r="C153" s="257" t="str">
        <f>VLOOKUP(A153,'[2]1800 G'!$A$10:$K$306,4,FALSE)</f>
        <v>BLSC</v>
      </c>
      <c r="D153" s="219">
        <f>VLOOKUP(A153,'[2]1800 G'!$A$10:$K$306,5,FALSE)</f>
        <v>67851</v>
      </c>
      <c r="E153" s="259">
        <f>VLOOKUP(A153,'[2]1800 G'!$A$10:$K$306,6,FALSE)</f>
        <v>0.80952324138589293</v>
      </c>
      <c r="F153" s="258">
        <f>VLOOKUP(A153,'[2]1800 G'!$A$10:$K$306,7,FALSE)</f>
        <v>7004</v>
      </c>
      <c r="G153" s="259">
        <f>VLOOKUP(A153,'[2]1800 G'!$A$10:$K$306,8,FALSE)</f>
        <v>8.3563997327479239E-2</v>
      </c>
      <c r="H153" s="258">
        <f>VLOOKUP(A153,'[2]1800 G'!$A$10:$K$306,9,FALSE)</f>
        <v>8961</v>
      </c>
      <c r="I153" s="259">
        <f>VLOOKUP(A153,'[2]1800 G'!$A$10:$K$306,10,FALSE)</f>
        <v>0.10691276128662786</v>
      </c>
      <c r="J153" s="258">
        <f>VLOOKUP(A153,'[2]1800 G'!$A$10:$K$306,11,FALSE)</f>
        <v>83816</v>
      </c>
    </row>
    <row r="154" spans="1:10">
      <c r="A154" s="360" t="s">
        <v>461</v>
      </c>
      <c r="B154" s="359" t="s">
        <v>219</v>
      </c>
      <c r="C154" s="257" t="str">
        <f>VLOOKUP(A154,'[2]1800 G'!$A$10:$K$306,4,FALSE)</f>
        <v>BLC</v>
      </c>
      <c r="D154" s="219">
        <f>VLOOKUP(A154,'[2]1800 G'!$A$10:$K$306,5,FALSE)</f>
        <v>28051</v>
      </c>
      <c r="E154" s="259">
        <f>VLOOKUP(A154,'[2]1800 G'!$A$10:$K$306,6,FALSE)</f>
        <v>0.75424161759565489</v>
      </c>
      <c r="F154" s="258">
        <f>VLOOKUP(A154,'[2]1800 G'!$A$10:$K$306,7,FALSE)</f>
        <v>4045</v>
      </c>
      <c r="G154" s="259">
        <f>VLOOKUP(A154,'[2]1800 G'!$A$10:$K$306,8,FALSE)</f>
        <v>0.10876287273802802</v>
      </c>
      <c r="H154" s="258">
        <f>VLOOKUP(A154,'[2]1800 G'!$A$10:$K$306,9,FALSE)</f>
        <v>5095</v>
      </c>
      <c r="I154" s="259">
        <f>VLOOKUP(A154,'[2]1800 G'!$A$10:$K$306,10,FALSE)</f>
        <v>0.13699550966631713</v>
      </c>
      <c r="J154" s="258">
        <f>VLOOKUP(A154,'[2]1800 G'!$A$10:$K$306,11,FALSE)</f>
        <v>37191</v>
      </c>
    </row>
    <row r="155" spans="1:10">
      <c r="A155" s="360" t="s">
        <v>462</v>
      </c>
      <c r="B155" s="359" t="s">
        <v>220</v>
      </c>
      <c r="C155" s="257" t="str">
        <f>VLOOKUP(A155,'[2]1800 G'!$A$10:$K$306,4,FALSE)</f>
        <v>BLSC</v>
      </c>
      <c r="D155" s="219">
        <f>VLOOKUP(A155,'[2]1800 G'!$A$10:$K$306,5,FALSE)</f>
        <v>27624</v>
      </c>
      <c r="E155" s="259">
        <f>VLOOKUP(A155,'[2]1800 G'!$A$10:$K$306,6,FALSE)</f>
        <v>0.7968384919375775</v>
      </c>
      <c r="F155" s="258">
        <f>VLOOKUP(A155,'[2]1800 G'!$A$10:$K$306,7,FALSE)</f>
        <v>3731</v>
      </c>
      <c r="G155" s="259">
        <f>VLOOKUP(A155,'[2]1800 G'!$A$10:$K$306,8,FALSE)</f>
        <v>0.10762396515418121</v>
      </c>
      <c r="H155" s="258">
        <f>VLOOKUP(A155,'[2]1800 G'!$A$10:$K$306,9,FALSE)</f>
        <v>3312</v>
      </c>
      <c r="I155" s="259">
        <f>VLOOKUP(A155,'[2]1800 G'!$A$10:$K$306,10,FALSE)</f>
        <v>9.5537542908241263E-2</v>
      </c>
      <c r="J155" s="258">
        <f>VLOOKUP(A155,'[2]1800 G'!$A$10:$K$306,11,FALSE)</f>
        <v>34667</v>
      </c>
    </row>
    <row r="156" spans="1:10">
      <c r="A156" s="360" t="s">
        <v>463</v>
      </c>
      <c r="B156" s="359" t="s">
        <v>221</v>
      </c>
      <c r="C156" s="257" t="str">
        <f>VLOOKUP(A156,'[2]1800 G'!$A$10:$K$306,4,FALSE)</f>
        <v>BLS</v>
      </c>
      <c r="D156" s="219">
        <f>VLOOKUP(A156,'[2]1800 G'!$A$10:$K$306,5,FALSE)</f>
        <v>11408</v>
      </c>
      <c r="E156" s="259">
        <f>VLOOKUP(A156,'[2]1800 G'!$A$10:$K$306,6,FALSE)</f>
        <v>0.70220361935245601</v>
      </c>
      <c r="F156" s="258">
        <f>VLOOKUP(A156,'[2]1800 G'!$A$10:$K$306,7,FALSE)</f>
        <v>2582</v>
      </c>
      <c r="G156" s="259">
        <f>VLOOKUP(A156,'[2]1800 G'!$A$10:$K$306,8,FALSE)</f>
        <v>0.15893142927489845</v>
      </c>
      <c r="H156" s="258">
        <f>VLOOKUP(A156,'[2]1800 G'!$A$10:$K$306,9,FALSE)</f>
        <v>2256</v>
      </c>
      <c r="I156" s="259">
        <f>VLOOKUP(A156,'[2]1800 G'!$A$10:$K$306,10,FALSE)</f>
        <v>0.13886495137264557</v>
      </c>
      <c r="J156" s="258">
        <f>VLOOKUP(A156,'[2]1800 G'!$A$10:$K$306,11,FALSE)</f>
        <v>16246</v>
      </c>
    </row>
    <row r="157" spans="1:10">
      <c r="A157" s="360" t="s">
        <v>464</v>
      </c>
      <c r="B157" s="359" t="s">
        <v>222</v>
      </c>
      <c r="C157" s="257" t="str">
        <f>VLOOKUP(A157,'[2]1800 G'!$A$10:$K$306,4,FALSE)</f>
        <v>BL</v>
      </c>
      <c r="D157" s="219">
        <f>VLOOKUP(A157,'[2]1800 G'!$A$10:$K$306,5,FALSE)</f>
        <v>7543</v>
      </c>
      <c r="E157" s="259">
        <f>VLOOKUP(A157,'[2]1800 G'!$A$10:$K$306,6,FALSE)</f>
        <v>0.6546038358066476</v>
      </c>
      <c r="F157" s="258">
        <f>VLOOKUP(A157,'[2]1800 G'!$A$10:$K$306,7,FALSE)</f>
        <v>1680</v>
      </c>
      <c r="G157" s="259">
        <f>VLOOKUP(A157,'[2]1800 G'!$A$10:$K$306,8,FALSE)</f>
        <v>0.14579536579015881</v>
      </c>
      <c r="H157" s="258">
        <f>VLOOKUP(A157,'[2]1800 G'!$A$10:$K$306,9,FALSE)</f>
        <v>2300</v>
      </c>
      <c r="I157" s="259">
        <f>VLOOKUP(A157,'[2]1800 G'!$A$10:$K$306,10,FALSE)</f>
        <v>0.19960079840319361</v>
      </c>
      <c r="J157" s="258">
        <f>VLOOKUP(A157,'[2]1800 G'!$A$10:$K$306,11,FALSE)</f>
        <v>11523</v>
      </c>
    </row>
    <row r="158" spans="1:10">
      <c r="A158" s="360" t="s">
        <v>465</v>
      </c>
      <c r="B158" s="359" t="s">
        <v>223</v>
      </c>
      <c r="C158" s="257" t="str">
        <f>VLOOKUP(A158,'[2]1800 G'!$A$10:$K$306,4,FALSE)</f>
        <v>BLSC</v>
      </c>
      <c r="D158" s="219">
        <f>VLOOKUP(A158,'[2]1800 G'!$A$10:$K$306,5,FALSE)</f>
        <v>43387</v>
      </c>
      <c r="E158" s="259">
        <f>VLOOKUP(A158,'[2]1800 G'!$A$10:$K$306,6,FALSE)</f>
        <v>0.83799130854659587</v>
      </c>
      <c r="F158" s="258">
        <f>VLOOKUP(A158,'[2]1800 G'!$A$10:$K$306,7,FALSE)</f>
        <v>3411</v>
      </c>
      <c r="G158" s="259">
        <f>VLOOKUP(A158,'[2]1800 G'!$A$10:$K$306,8,FALSE)</f>
        <v>6.5881216803476583E-2</v>
      </c>
      <c r="H158" s="258">
        <f>VLOOKUP(A158,'[2]1800 G'!$A$10:$K$306,9,FALSE)</f>
        <v>4977</v>
      </c>
      <c r="I158" s="259">
        <f>VLOOKUP(A158,'[2]1800 G'!$A$10:$K$306,10,FALSE)</f>
        <v>9.6127474649927575E-2</v>
      </c>
      <c r="J158" s="258">
        <f>VLOOKUP(A158,'[2]1800 G'!$A$10:$K$306,11,FALSE)</f>
        <v>51775</v>
      </c>
    </row>
    <row r="159" spans="1:10">
      <c r="A159" s="360" t="s">
        <v>466</v>
      </c>
      <c r="B159" s="359" t="s">
        <v>224</v>
      </c>
      <c r="C159" s="257" t="str">
        <f>VLOOKUP(A159,'[2]1800 G'!$A$10:$K$306,4,FALSE)</f>
        <v>BLC</v>
      </c>
      <c r="D159" s="219">
        <f>VLOOKUP(A159,'[2]1800 G'!$A$10:$K$306,5,FALSE)</f>
        <v>18981</v>
      </c>
      <c r="E159" s="259">
        <f>VLOOKUP(A159,'[2]1800 G'!$A$10:$K$306,6,FALSE)</f>
        <v>0.84176681892766858</v>
      </c>
      <c r="F159" s="258">
        <f>VLOOKUP(A159,'[2]1800 G'!$A$10:$K$306,7,FALSE)</f>
        <v>2119</v>
      </c>
      <c r="G159" s="259">
        <f>VLOOKUP(A159,'[2]1800 G'!$A$10:$K$306,8,FALSE)</f>
        <v>9.3973125194021914E-2</v>
      </c>
      <c r="H159" s="258">
        <f>VLOOKUP(A159,'[2]1800 G'!$A$10:$K$306,9,FALSE)</f>
        <v>1449</v>
      </c>
      <c r="I159" s="259">
        <f>VLOOKUP(A159,'[2]1800 G'!$A$10:$K$306,10,FALSE)</f>
        <v>6.4260055878309463E-2</v>
      </c>
      <c r="J159" s="258">
        <f>VLOOKUP(A159,'[2]1800 G'!$A$10:$K$306,11,FALSE)</f>
        <v>22549</v>
      </c>
    </row>
    <row r="160" spans="1:10">
      <c r="A160" s="360" t="s">
        <v>467</v>
      </c>
      <c r="B160" s="359" t="s">
        <v>225</v>
      </c>
      <c r="C160" s="257" t="str">
        <f>VLOOKUP(A160,'[2]1800 G'!$A$10:$K$306,4,FALSE)</f>
        <v>BLSC</v>
      </c>
      <c r="D160" s="219">
        <f>VLOOKUP(A160,'[2]1800 G'!$A$10:$K$306,5,FALSE)</f>
        <v>39164</v>
      </c>
      <c r="E160" s="259">
        <f>VLOOKUP(A160,'[2]1800 G'!$A$10:$K$306,6,FALSE)</f>
        <v>0.7933556163273574</v>
      </c>
      <c r="F160" s="258">
        <f>VLOOKUP(A160,'[2]1800 G'!$A$10:$K$306,7,FALSE)</f>
        <v>5011</v>
      </c>
      <c r="G160" s="259">
        <f>VLOOKUP(A160,'[2]1800 G'!$A$10:$K$306,8,FALSE)</f>
        <v>0.10150916641345083</v>
      </c>
      <c r="H160" s="258">
        <f>VLOOKUP(A160,'[2]1800 G'!$A$10:$K$306,9,FALSE)</f>
        <v>5190</v>
      </c>
      <c r="I160" s="259">
        <f>VLOOKUP(A160,'[2]1800 G'!$A$10:$K$306,10,FALSE)</f>
        <v>0.10513521725919174</v>
      </c>
      <c r="J160" s="258">
        <f>VLOOKUP(A160,'[2]1800 G'!$A$10:$K$306,11,FALSE)</f>
        <v>49365</v>
      </c>
    </row>
    <row r="161" spans="1:10">
      <c r="A161" s="360" t="s">
        <v>468</v>
      </c>
      <c r="B161" s="359" t="s">
        <v>226</v>
      </c>
      <c r="C161" s="257" t="str">
        <f>VLOOKUP(A161,'[2]1800 G'!$A$10:$K$306,4,FALSE)</f>
        <v>BL</v>
      </c>
      <c r="D161" s="219">
        <f>VLOOKUP(A161,'[2]1800 G'!$A$10:$K$306,5,FALSE)</f>
        <v>19231</v>
      </c>
      <c r="E161" s="259">
        <f>VLOOKUP(A161,'[2]1800 G'!$A$10:$K$306,6,FALSE)</f>
        <v>0.79241007046025791</v>
      </c>
      <c r="F161" s="258">
        <f>VLOOKUP(A161,'[2]1800 G'!$A$10:$K$306,7,FALSE)</f>
        <v>1230</v>
      </c>
      <c r="G161" s="259">
        <f>VLOOKUP(A161,'[2]1800 G'!$A$10:$K$306,8,FALSE)</f>
        <v>5.0681939923359016E-2</v>
      </c>
      <c r="H161" s="258">
        <f>VLOOKUP(A161,'[2]1800 G'!$A$10:$K$306,9,FALSE)</f>
        <v>3808</v>
      </c>
      <c r="I161" s="259">
        <f>VLOOKUP(A161,'[2]1800 G'!$A$10:$K$306,10,FALSE)</f>
        <v>0.15690798961638305</v>
      </c>
      <c r="J161" s="258">
        <f>VLOOKUP(A161,'[2]1800 G'!$A$10:$K$306,11,FALSE)</f>
        <v>24269</v>
      </c>
    </row>
    <row r="162" spans="1:10">
      <c r="A162" s="360" t="s">
        <v>469</v>
      </c>
      <c r="B162" s="359" t="s">
        <v>227</v>
      </c>
      <c r="C162" s="257" t="str">
        <f>VLOOKUP(A162,'[2]1800 G'!$A$10:$K$306,4,FALSE)</f>
        <v>BL</v>
      </c>
      <c r="D162" s="219">
        <f>VLOOKUP(A162,'[2]1800 G'!$A$10:$K$306,5,FALSE)</f>
        <v>19645</v>
      </c>
      <c r="E162" s="259">
        <f>VLOOKUP(A162,'[2]1800 G'!$A$10:$K$306,6,FALSE)</f>
        <v>0.71532607508283874</v>
      </c>
      <c r="F162" s="258">
        <f>VLOOKUP(A162,'[2]1800 G'!$A$10:$K$306,7,FALSE)</f>
        <v>3359</v>
      </c>
      <c r="G162" s="259">
        <f>VLOOKUP(A162,'[2]1800 G'!$A$10:$K$306,8,FALSE)</f>
        <v>0.12231001711393512</v>
      </c>
      <c r="H162" s="258">
        <f>VLOOKUP(A162,'[2]1800 G'!$A$10:$K$306,9,FALSE)</f>
        <v>4459</v>
      </c>
      <c r="I162" s="259">
        <f>VLOOKUP(A162,'[2]1800 G'!$A$10:$K$306,10,FALSE)</f>
        <v>0.16236390780322615</v>
      </c>
      <c r="J162" s="258">
        <f>VLOOKUP(A162,'[2]1800 G'!$A$10:$K$306,11,FALSE)</f>
        <v>27463</v>
      </c>
    </row>
    <row r="163" spans="1:10">
      <c r="A163" s="360" t="s">
        <v>470</v>
      </c>
      <c r="B163" s="159" t="s">
        <v>634</v>
      </c>
      <c r="C163" s="257" t="str">
        <f>VLOOKUP(A163,'[2]1800 G'!$A$10:$K$306,4,FALSE)</f>
        <v>BL</v>
      </c>
      <c r="D163" s="219">
        <f>VLOOKUP(A163,'[2]1800 G'!$A$10:$K$306,5,FALSE)</f>
        <v>7895</v>
      </c>
      <c r="E163" s="259">
        <f>VLOOKUP(A163,'[2]1800 G'!$A$10:$K$306,6,FALSE)</f>
        <v>0.7064876957494407</v>
      </c>
      <c r="F163" s="258">
        <f>VLOOKUP(A163,'[2]1800 G'!$A$10:$K$306,7,FALSE)</f>
        <v>1767</v>
      </c>
      <c r="G163" s="259">
        <f>VLOOKUP(A163,'[2]1800 G'!$A$10:$K$306,8,FALSE)</f>
        <v>0.15812080536912751</v>
      </c>
      <c r="H163" s="258">
        <f>VLOOKUP(A163,'[2]1800 G'!$A$10:$K$306,9,FALSE)</f>
        <v>1513</v>
      </c>
      <c r="I163" s="259">
        <f>VLOOKUP(A163,'[2]1800 G'!$A$10:$K$306,10,FALSE)</f>
        <v>0.13539149888143176</v>
      </c>
      <c r="J163" s="258">
        <f>VLOOKUP(A163,'[2]1800 G'!$A$10:$K$306,11,FALSE)</f>
        <v>11175</v>
      </c>
    </row>
    <row r="164" spans="1:10">
      <c r="A164" s="360" t="s">
        <v>471</v>
      </c>
      <c r="B164" s="359" t="s">
        <v>228</v>
      </c>
      <c r="C164" s="257" t="str">
        <f>VLOOKUP(A164,'[2]1800 G'!$A$10:$K$306,4,FALSE)</f>
        <v>BL</v>
      </c>
      <c r="D164" s="219">
        <f>VLOOKUP(A164,'[2]1800 G'!$A$10:$K$306,5,FALSE)</f>
        <v>10406</v>
      </c>
      <c r="E164" s="259">
        <f>VLOOKUP(A164,'[2]1800 G'!$A$10:$K$306,6,FALSE)</f>
        <v>0.49142857142857144</v>
      </c>
      <c r="F164" s="258">
        <f>VLOOKUP(A164,'[2]1800 G'!$A$10:$K$306,7,FALSE)</f>
        <v>3785</v>
      </c>
      <c r="G164" s="259">
        <f>VLOOKUP(A164,'[2]1800 G'!$A$10:$K$306,8,FALSE)</f>
        <v>0.17874852420306966</v>
      </c>
      <c r="H164" s="258">
        <f>VLOOKUP(A164,'[2]1800 G'!$A$10:$K$306,9,FALSE)</f>
        <v>6984</v>
      </c>
      <c r="I164" s="259">
        <f>VLOOKUP(A164,'[2]1800 G'!$A$10:$K$306,10,FALSE)</f>
        <v>0.32982290436835893</v>
      </c>
      <c r="J164" s="258">
        <f>VLOOKUP(A164,'[2]1800 G'!$A$10:$K$306,11,FALSE)</f>
        <v>21175</v>
      </c>
    </row>
    <row r="165" spans="1:10">
      <c r="A165" s="360" t="s">
        <v>472</v>
      </c>
      <c r="B165" s="359" t="s">
        <v>229</v>
      </c>
      <c r="C165" s="257" t="str">
        <f>VLOOKUP(A165,'[2]1800 G'!$A$10:$K$306,4,FALSE)</f>
        <v>BL</v>
      </c>
      <c r="D165" s="219">
        <f>VLOOKUP(A165,'[2]1800 G'!$A$10:$K$306,5,FALSE)</f>
        <v>2601</v>
      </c>
      <c r="E165" s="259">
        <f>VLOOKUP(A165,'[2]1800 G'!$A$10:$K$306,6,FALSE)</f>
        <v>0.82440570522979395</v>
      </c>
      <c r="F165" s="258">
        <f>VLOOKUP(A165,'[2]1800 G'!$A$10:$K$306,7,FALSE)</f>
        <v>0</v>
      </c>
      <c r="G165" s="259">
        <f>VLOOKUP(A165,'[2]1800 G'!$A$10:$K$306,8,FALSE)</f>
        <v>0</v>
      </c>
      <c r="H165" s="258">
        <f>VLOOKUP(A165,'[2]1800 G'!$A$10:$K$306,9,FALSE)</f>
        <v>554</v>
      </c>
      <c r="I165" s="259">
        <f>VLOOKUP(A165,'[2]1800 G'!$A$10:$K$306,10,FALSE)</f>
        <v>0.17559429477020602</v>
      </c>
      <c r="J165" s="258">
        <f>VLOOKUP(A165,'[2]1800 G'!$A$10:$K$306,11,FALSE)</f>
        <v>3155</v>
      </c>
    </row>
    <row r="166" spans="1:10">
      <c r="A166" s="360" t="s">
        <v>473</v>
      </c>
      <c r="B166" s="359" t="s">
        <v>230</v>
      </c>
      <c r="C166" s="257" t="str">
        <f>VLOOKUP(A166,'[2]1800 G'!$A$10:$K$306,4,FALSE)</f>
        <v>BLS</v>
      </c>
      <c r="D166" s="219">
        <f>VLOOKUP(A166,'[2]1800 G'!$A$10:$K$306,5,FALSE)</f>
        <v>62736</v>
      </c>
      <c r="E166" s="259">
        <f>VLOOKUP(A166,'[2]1800 G'!$A$10:$K$306,6,FALSE)</f>
        <v>0.58045354872734334</v>
      </c>
      <c r="F166" s="258">
        <f>VLOOKUP(A166,'[2]1800 G'!$A$10:$K$306,7,FALSE)</f>
        <v>9590</v>
      </c>
      <c r="G166" s="259">
        <f>VLOOKUP(A166,'[2]1800 G'!$A$10:$K$306,8,FALSE)</f>
        <v>8.8729748984557877E-2</v>
      </c>
      <c r="H166" s="258">
        <f>VLOOKUP(A166,'[2]1800 G'!$A$10:$K$306,9,FALSE)</f>
        <v>35755</v>
      </c>
      <c r="I166" s="259">
        <f>VLOOKUP(A166,'[2]1800 G'!$A$10:$K$306,10,FALSE)</f>
        <v>0.33081670228809873</v>
      </c>
      <c r="J166" s="258">
        <f>VLOOKUP(A166,'[2]1800 G'!$A$10:$K$306,11,FALSE)</f>
        <v>108081</v>
      </c>
    </row>
    <row r="167" spans="1:10">
      <c r="A167" s="360" t="s">
        <v>474</v>
      </c>
      <c r="B167" s="359" t="s">
        <v>231</v>
      </c>
      <c r="C167" s="257" t="str">
        <f>VLOOKUP(A167,'[2]1800 G'!$A$10:$K$306,4,FALSE)</f>
        <v>BL</v>
      </c>
      <c r="D167" s="219">
        <f>VLOOKUP(A167,'[2]1800 G'!$A$10:$K$306,5,FALSE)</f>
        <v>10229</v>
      </c>
      <c r="E167" s="259">
        <f>VLOOKUP(A167,'[2]1800 G'!$A$10:$K$306,6,FALSE)</f>
        <v>0.72695615094875987</v>
      </c>
      <c r="F167" s="258">
        <f>VLOOKUP(A167,'[2]1800 G'!$A$10:$K$306,7,FALSE)</f>
        <v>850</v>
      </c>
      <c r="G167" s="259">
        <f>VLOOKUP(A167,'[2]1800 G'!$A$10:$K$306,8,FALSE)</f>
        <v>6.0407931206026583E-2</v>
      </c>
      <c r="H167" s="258">
        <f>VLOOKUP(A167,'[2]1800 G'!$A$10:$K$306,9,FALSE)</f>
        <v>2992</v>
      </c>
      <c r="I167" s="259">
        <f>VLOOKUP(A167,'[2]1800 G'!$A$10:$K$306,10,FALSE)</f>
        <v>0.21263591784521357</v>
      </c>
      <c r="J167" s="258">
        <f>VLOOKUP(A167,'[2]1800 G'!$A$10:$K$306,11,FALSE)</f>
        <v>14071</v>
      </c>
    </row>
    <row r="168" spans="1:10">
      <c r="A168" s="360" t="s">
        <v>475</v>
      </c>
      <c r="B168" s="359" t="s">
        <v>232</v>
      </c>
      <c r="C168" s="257" t="str">
        <f>VLOOKUP(A168,'[2]1800 G'!$A$10:$K$306,4,FALSE)</f>
        <v>BL</v>
      </c>
      <c r="D168" s="219">
        <f>VLOOKUP(A168,'[2]1800 G'!$A$10:$K$306,5,FALSE)</f>
        <v>7131</v>
      </c>
      <c r="E168" s="259">
        <f>VLOOKUP(A168,'[2]1800 G'!$A$10:$K$306,6,FALSE)</f>
        <v>0.59623745819397989</v>
      </c>
      <c r="F168" s="258">
        <f>VLOOKUP(A168,'[2]1800 G'!$A$10:$K$306,7,FALSE)</f>
        <v>977</v>
      </c>
      <c r="G168" s="259">
        <f>VLOOKUP(A168,'[2]1800 G'!$A$10:$K$306,8,FALSE)</f>
        <v>8.1688963210702348E-2</v>
      </c>
      <c r="H168" s="258">
        <f>VLOOKUP(A168,'[2]1800 G'!$A$10:$K$306,9,FALSE)</f>
        <v>3852</v>
      </c>
      <c r="I168" s="259">
        <f>VLOOKUP(A168,'[2]1800 G'!$A$10:$K$306,10,FALSE)</f>
        <v>0.32207357859531771</v>
      </c>
      <c r="J168" s="258">
        <f>VLOOKUP(A168,'[2]1800 G'!$A$10:$K$306,11,FALSE)</f>
        <v>11960</v>
      </c>
    </row>
    <row r="169" spans="1:10">
      <c r="A169" s="360" t="s">
        <v>476</v>
      </c>
      <c r="B169" s="359" t="s">
        <v>233</v>
      </c>
      <c r="C169" s="257" t="str">
        <f>VLOOKUP(A169,'[2]1800 G'!$A$10:$K$306,4,FALSE)</f>
        <v>BLC</v>
      </c>
      <c r="D169" s="219">
        <f>VLOOKUP(A169,'[2]1800 G'!$A$10:$K$306,5,FALSE)</f>
        <v>18564</v>
      </c>
      <c r="E169" s="259">
        <f>VLOOKUP(A169,'[2]1800 G'!$A$10:$K$306,6,FALSE)</f>
        <v>0.4969349787188479</v>
      </c>
      <c r="F169" s="258">
        <f>VLOOKUP(A169,'[2]1800 G'!$A$10:$K$306,7,FALSE)</f>
        <v>3864</v>
      </c>
      <c r="G169" s="259">
        <f>VLOOKUP(A169,'[2]1800 G'!$A$10:$K$306,8,FALSE)</f>
        <v>0.1034344299595792</v>
      </c>
      <c r="H169" s="258">
        <f>VLOOKUP(A169,'[2]1800 G'!$A$10:$K$306,9,FALSE)</f>
        <v>14929</v>
      </c>
      <c r="I169" s="259">
        <f>VLOOKUP(A169,'[2]1800 G'!$A$10:$K$306,10,FALSE)</f>
        <v>0.39963059132157291</v>
      </c>
      <c r="J169" s="258">
        <f>VLOOKUP(A169,'[2]1800 G'!$A$10:$K$306,11,FALSE)</f>
        <v>37357</v>
      </c>
    </row>
    <row r="170" spans="1:10">
      <c r="A170" s="360" t="s">
        <v>477</v>
      </c>
      <c r="B170" s="359" t="s">
        <v>234</v>
      </c>
      <c r="C170" s="257" t="str">
        <f>VLOOKUP(A170,'[2]1800 G'!$A$10:$K$306,4,FALSE)</f>
        <v>BL</v>
      </c>
      <c r="D170" s="219">
        <f>VLOOKUP(A170,'[2]1800 G'!$A$10:$K$306,5,FALSE)</f>
        <v>106390</v>
      </c>
      <c r="E170" s="259">
        <f>VLOOKUP(A170,'[2]1800 G'!$A$10:$K$306,6,FALSE)</f>
        <v>0.79685124295012466</v>
      </c>
      <c r="F170" s="258">
        <f>VLOOKUP(A170,'[2]1800 G'!$A$10:$K$306,7,FALSE)</f>
        <v>20052</v>
      </c>
      <c r="G170" s="259">
        <f>VLOOKUP(A170,'[2]1800 G'!$A$10:$K$306,8,FALSE)</f>
        <v>0.15018762217911363</v>
      </c>
      <c r="H170" s="258">
        <f>VLOOKUP(A170,'[2]1800 G'!$A$10:$K$306,9,FALSE)</f>
        <v>7071</v>
      </c>
      <c r="I170" s="259">
        <f>VLOOKUP(A170,'[2]1800 G'!$A$10:$K$306,10,FALSE)</f>
        <v>5.296113487076165E-2</v>
      </c>
      <c r="J170" s="258">
        <f>VLOOKUP(A170,'[2]1800 G'!$A$10:$K$306,11,FALSE)</f>
        <v>133513</v>
      </c>
    </row>
    <row r="171" spans="1:10">
      <c r="A171" s="360" t="s">
        <v>478</v>
      </c>
      <c r="B171" s="359" t="s">
        <v>235</v>
      </c>
      <c r="C171" s="257" t="str">
        <f>VLOOKUP(A171,'[2]1800 G'!$A$10:$K$306,4,FALSE)</f>
        <v>BLS</v>
      </c>
      <c r="D171" s="219">
        <f>VLOOKUP(A171,'[2]1800 G'!$A$10:$K$306,5,FALSE)</f>
        <v>1082886</v>
      </c>
      <c r="E171" s="259">
        <f>VLOOKUP(A171,'[2]1800 G'!$A$10:$K$306,6,FALSE)</f>
        <v>0.87294035327576536</v>
      </c>
      <c r="F171" s="258">
        <f>VLOOKUP(A171,'[2]1800 G'!$A$10:$K$306,7,FALSE)</f>
        <v>99788</v>
      </c>
      <c r="G171" s="259">
        <f>VLOOKUP(A171,'[2]1800 G'!$A$10:$K$306,8,FALSE)</f>
        <v>8.0441497971792106E-2</v>
      </c>
      <c r="H171" s="258">
        <f>VLOOKUP(A171,'[2]1800 G'!$A$10:$K$306,9,FALSE)</f>
        <v>57830</v>
      </c>
      <c r="I171" s="259">
        <f>VLOOKUP(A171,'[2]1800 G'!$A$10:$K$306,10,FALSE)</f>
        <v>4.6618148752442558E-2</v>
      </c>
      <c r="J171" s="258">
        <f>VLOOKUP(A171,'[2]1800 G'!$A$10:$K$306,11,FALSE)</f>
        <v>1240504</v>
      </c>
    </row>
    <row r="172" spans="1:10">
      <c r="A172" s="360" t="s">
        <v>479</v>
      </c>
      <c r="B172" s="359" t="s">
        <v>236</v>
      </c>
      <c r="C172" s="257" t="str">
        <f>VLOOKUP(A172,'[2]1800 G'!$A$10:$K$306,4,FALSE)</f>
        <v>BL</v>
      </c>
      <c r="D172" s="219">
        <f>VLOOKUP(A172,'[2]1800 G'!$A$10:$K$306,5,FALSE)</f>
        <v>2596</v>
      </c>
      <c r="E172" s="259">
        <f>VLOOKUP(A172,'[2]1800 G'!$A$10:$K$306,6,FALSE)</f>
        <v>0.80771624144368392</v>
      </c>
      <c r="F172" s="258">
        <f>VLOOKUP(A172,'[2]1800 G'!$A$10:$K$306,7,FALSE)</f>
        <v>317</v>
      </c>
      <c r="G172" s="259">
        <f>VLOOKUP(A172,'[2]1800 G'!$A$10:$K$306,8,FALSE)</f>
        <v>9.8630989421281887E-2</v>
      </c>
      <c r="H172" s="258">
        <f>VLOOKUP(A172,'[2]1800 G'!$A$10:$K$306,9,FALSE)</f>
        <v>301</v>
      </c>
      <c r="I172" s="259">
        <f>VLOOKUP(A172,'[2]1800 G'!$A$10:$K$306,10,FALSE)</f>
        <v>9.3652769135034231E-2</v>
      </c>
      <c r="J172" s="258">
        <f>VLOOKUP(A172,'[2]1800 G'!$A$10:$K$306,11,FALSE)</f>
        <v>3214</v>
      </c>
    </row>
    <row r="173" spans="1:10">
      <c r="A173" s="360" t="s">
        <v>480</v>
      </c>
      <c r="B173" s="359" t="s">
        <v>237</v>
      </c>
      <c r="C173" s="257" t="str">
        <f>VLOOKUP(A173,'[2]1800 G'!$A$10:$K$306,4,FALSE)</f>
        <v>BLS</v>
      </c>
      <c r="D173" s="219">
        <f>VLOOKUP(A173,'[2]1800 G'!$A$10:$K$306,5,FALSE)</f>
        <v>108038</v>
      </c>
      <c r="E173" s="259">
        <f>VLOOKUP(A173,'[2]1800 G'!$A$10:$K$306,6,FALSE)</f>
        <v>0.70346857317732236</v>
      </c>
      <c r="F173" s="258">
        <f>VLOOKUP(A173,'[2]1800 G'!$A$10:$K$306,7,FALSE)</f>
        <v>20116</v>
      </c>
      <c r="G173" s="259">
        <f>VLOOKUP(A173,'[2]1800 G'!$A$10:$K$306,8,FALSE)</f>
        <v>0.13098144928668634</v>
      </c>
      <c r="H173" s="258">
        <f>VLOOKUP(A173,'[2]1800 G'!$A$10:$K$306,9,FALSE)</f>
        <v>25425</v>
      </c>
      <c r="I173" s="259">
        <f>VLOOKUP(A173,'[2]1800 G'!$A$10:$K$306,10,FALSE)</f>
        <v>0.16554997753599124</v>
      </c>
      <c r="J173" s="258">
        <f>VLOOKUP(A173,'[2]1800 G'!$A$10:$K$306,11,FALSE)</f>
        <v>153579</v>
      </c>
    </row>
    <row r="174" spans="1:10">
      <c r="A174" s="360" t="s">
        <v>481</v>
      </c>
      <c r="B174" s="359" t="s">
        <v>238</v>
      </c>
      <c r="C174" s="257" t="str">
        <f>VLOOKUP(A174,'[2]1800 G'!$A$10:$K$306,4,FALSE)</f>
        <v>BLS</v>
      </c>
      <c r="D174" s="219">
        <f>VLOOKUP(A174,'[2]1800 G'!$A$10:$K$306,5,FALSE)</f>
        <v>114494</v>
      </c>
      <c r="E174" s="259">
        <f>VLOOKUP(A174,'[2]1800 G'!$A$10:$K$306,6,FALSE)</f>
        <v>0.66558152783671765</v>
      </c>
      <c r="F174" s="258">
        <f>VLOOKUP(A174,'[2]1800 G'!$A$10:$K$306,7,FALSE)</f>
        <v>28750</v>
      </c>
      <c r="G174" s="259">
        <f>VLOOKUP(A174,'[2]1800 G'!$A$10:$K$306,8,FALSE)</f>
        <v>0.16713075729126095</v>
      </c>
      <c r="H174" s="258">
        <f>VLOOKUP(A174,'[2]1800 G'!$A$10:$K$306,9,FALSE)</f>
        <v>28777</v>
      </c>
      <c r="I174" s="259">
        <f>VLOOKUP(A174,'[2]1800 G'!$A$10:$K$306,10,FALSE)</f>
        <v>0.16728771487202143</v>
      </c>
      <c r="J174" s="258">
        <f>VLOOKUP(A174,'[2]1800 G'!$A$10:$K$306,11,FALSE)</f>
        <v>172021</v>
      </c>
    </row>
    <row r="175" spans="1:10">
      <c r="A175" s="360" t="s">
        <v>482</v>
      </c>
      <c r="B175" s="359" t="s">
        <v>239</v>
      </c>
      <c r="C175" s="257" t="str">
        <f>VLOOKUP(A175,'[2]1800 G'!$A$10:$K$306,4,FALSE)</f>
        <v>BL</v>
      </c>
      <c r="D175" s="219">
        <f>VLOOKUP(A175,'[2]1800 G'!$A$10:$K$306,5,FALSE)</f>
        <v>4537</v>
      </c>
      <c r="E175" s="259">
        <f>VLOOKUP(A175,'[2]1800 G'!$A$10:$K$306,6,FALSE)</f>
        <v>0.6755509231685527</v>
      </c>
      <c r="F175" s="258">
        <f>VLOOKUP(A175,'[2]1800 G'!$A$10:$K$306,7,FALSE)</f>
        <v>512</v>
      </c>
      <c r="G175" s="259">
        <f>VLOOKUP(A175,'[2]1800 G'!$A$10:$K$306,8,FALSE)</f>
        <v>7.6235854675402032E-2</v>
      </c>
      <c r="H175" s="258">
        <f>VLOOKUP(A175,'[2]1800 G'!$A$10:$K$306,9,FALSE)</f>
        <v>1667</v>
      </c>
      <c r="I175" s="259">
        <f>VLOOKUP(A175,'[2]1800 G'!$A$10:$K$306,10,FALSE)</f>
        <v>0.24821322215604527</v>
      </c>
      <c r="J175" s="258">
        <f>VLOOKUP(A175,'[2]1800 G'!$A$10:$K$306,11,FALSE)</f>
        <v>6716</v>
      </c>
    </row>
    <row r="176" spans="1:10">
      <c r="A176" s="360" t="s">
        <v>483</v>
      </c>
      <c r="B176" s="359" t="s">
        <v>240</v>
      </c>
      <c r="C176" s="257" t="str">
        <f>VLOOKUP(A176,'[2]1800 G'!$A$10:$K$306,4,FALSE)</f>
        <v>BL</v>
      </c>
      <c r="D176" s="219">
        <f>VLOOKUP(A176,'[2]1800 G'!$A$10:$K$306,5,FALSE)</f>
        <v>29437</v>
      </c>
      <c r="E176" s="259">
        <f>VLOOKUP(A176,'[2]1800 G'!$A$10:$K$306,6,FALSE)</f>
        <v>0.70041400970781387</v>
      </c>
      <c r="F176" s="258">
        <f>VLOOKUP(A176,'[2]1800 G'!$A$10:$K$306,7,FALSE)</f>
        <v>5990</v>
      </c>
      <c r="G176" s="259">
        <f>VLOOKUP(A176,'[2]1800 G'!$A$10:$K$306,8,FALSE)</f>
        <v>0.1425240315979823</v>
      </c>
      <c r="H176" s="258">
        <f>VLOOKUP(A176,'[2]1800 G'!$A$10:$K$306,9,FALSE)</f>
        <v>6601</v>
      </c>
      <c r="I176" s="259">
        <f>VLOOKUP(A176,'[2]1800 G'!$A$10:$K$306,10,FALSE)</f>
        <v>0.15706195869420386</v>
      </c>
      <c r="J176" s="258">
        <f>VLOOKUP(A176,'[2]1800 G'!$A$10:$K$306,11,FALSE)</f>
        <v>42028</v>
      </c>
    </row>
    <row r="177" spans="1:10">
      <c r="A177" s="360" t="s">
        <v>484</v>
      </c>
      <c r="B177" s="359" t="s">
        <v>241</v>
      </c>
      <c r="C177" s="257" t="str">
        <f>VLOOKUP(A177,'[2]1800 G'!$A$10:$K$306,4,FALSE)</f>
        <v>BLC</v>
      </c>
      <c r="D177" s="219">
        <f>VLOOKUP(A177,'[2]1800 G'!$A$10:$K$306,5,FALSE)</f>
        <v>510972</v>
      </c>
      <c r="E177" s="259">
        <f>VLOOKUP(A177,'[2]1800 G'!$A$10:$K$306,6,FALSE)</f>
        <v>0.69515176497957287</v>
      </c>
      <c r="F177" s="258">
        <f>VLOOKUP(A177,'[2]1800 G'!$A$10:$K$306,7,FALSE)</f>
        <v>107172</v>
      </c>
      <c r="G177" s="259">
        <f>VLOOKUP(A177,'[2]1800 G'!$A$10:$K$306,8,FALSE)</f>
        <v>0.14580212801560707</v>
      </c>
      <c r="H177" s="258">
        <f>VLOOKUP(A177,'[2]1800 G'!$A$10:$K$306,9,FALSE)</f>
        <v>116907</v>
      </c>
      <c r="I177" s="259">
        <f>VLOOKUP(A177,'[2]1800 G'!$A$10:$K$306,10,FALSE)</f>
        <v>0.15904610700482008</v>
      </c>
      <c r="J177" s="258">
        <f>VLOOKUP(A177,'[2]1800 G'!$A$10:$K$306,11,FALSE)</f>
        <v>735051</v>
      </c>
    </row>
    <row r="178" spans="1:10">
      <c r="A178" s="360" t="s">
        <v>485</v>
      </c>
      <c r="B178" s="359" t="s">
        <v>242</v>
      </c>
      <c r="C178" s="257" t="str">
        <f>VLOOKUP(A178,'[2]1800 G'!$A$10:$K$306,4,FALSE)</f>
        <v>BLSC</v>
      </c>
      <c r="D178" s="219">
        <f>VLOOKUP(A178,'[2]1800 G'!$A$10:$K$306,5,FALSE)</f>
        <v>96830</v>
      </c>
      <c r="E178" s="259">
        <f>VLOOKUP(A178,'[2]1800 G'!$A$10:$K$306,6,FALSE)</f>
        <v>0.54253793227100566</v>
      </c>
      <c r="F178" s="258">
        <f>VLOOKUP(A178,'[2]1800 G'!$A$10:$K$306,7,FALSE)</f>
        <v>24383</v>
      </c>
      <c r="G178" s="259">
        <f>VLOOKUP(A178,'[2]1800 G'!$A$10:$K$306,8,FALSE)</f>
        <v>0.13661780855689282</v>
      </c>
      <c r="H178" s="258">
        <f>VLOOKUP(A178,'[2]1800 G'!$A$10:$K$306,9,FALSE)</f>
        <v>57263</v>
      </c>
      <c r="I178" s="259">
        <f>VLOOKUP(A178,'[2]1800 G'!$A$10:$K$306,10,FALSE)</f>
        <v>0.32084425917210158</v>
      </c>
      <c r="J178" s="258">
        <f>VLOOKUP(A178,'[2]1800 G'!$A$10:$K$306,11,FALSE)</f>
        <v>178476</v>
      </c>
    </row>
    <row r="179" spans="1:10">
      <c r="A179" s="360" t="s">
        <v>486</v>
      </c>
      <c r="B179" s="359" t="s">
        <v>243</v>
      </c>
      <c r="C179" s="257" t="str">
        <f>VLOOKUP(A179,'[2]1800 G'!$A$10:$K$306,4,FALSE)</f>
        <v>BLS</v>
      </c>
      <c r="D179" s="219">
        <f>VLOOKUP(A179,'[2]1800 G'!$A$10:$K$306,5,FALSE)</f>
        <v>422724</v>
      </c>
      <c r="E179" s="259">
        <f>VLOOKUP(A179,'[2]1800 G'!$A$10:$K$306,6,FALSE)</f>
        <v>0.83950597669693905</v>
      </c>
      <c r="F179" s="258">
        <f>VLOOKUP(A179,'[2]1800 G'!$A$10:$K$306,7,FALSE)</f>
        <v>16690</v>
      </c>
      <c r="G179" s="259">
        <f>VLOOKUP(A179,'[2]1800 G'!$A$10:$K$306,8,FALSE)</f>
        <v>3.314539688087715E-2</v>
      </c>
      <c r="H179" s="258">
        <f>VLOOKUP(A179,'[2]1800 G'!$A$10:$K$306,9,FALSE)</f>
        <v>64125</v>
      </c>
      <c r="I179" s="259">
        <f>VLOOKUP(A179,'[2]1800 G'!$A$10:$K$306,10,FALSE)</f>
        <v>0.12734862642218378</v>
      </c>
      <c r="J179" s="258">
        <f>VLOOKUP(A179,'[2]1800 G'!$A$10:$K$306,11,FALSE)</f>
        <v>503539</v>
      </c>
    </row>
    <row r="180" spans="1:10">
      <c r="A180" s="360" t="s">
        <v>487</v>
      </c>
      <c r="B180" s="359" t="s">
        <v>244</v>
      </c>
      <c r="C180" s="257" t="str">
        <f>VLOOKUP(A180,'[2]1800 G'!$A$10:$K$306,4,FALSE)</f>
        <v>BLS</v>
      </c>
      <c r="D180" s="219">
        <f>VLOOKUP(A180,'[2]1800 G'!$A$10:$K$306,5,FALSE)</f>
        <v>458867</v>
      </c>
      <c r="E180" s="259">
        <f>VLOOKUP(A180,'[2]1800 G'!$A$10:$K$306,6,FALSE)</f>
        <v>0.69361358002297602</v>
      </c>
      <c r="F180" s="258">
        <f>VLOOKUP(A180,'[2]1800 G'!$A$10:$K$306,7,FALSE)</f>
        <v>90679</v>
      </c>
      <c r="G180" s="259">
        <f>VLOOKUP(A180,'[2]1800 G'!$A$10:$K$306,8,FALSE)</f>
        <v>0.13706844428320938</v>
      </c>
      <c r="H180" s="258">
        <f>VLOOKUP(A180,'[2]1800 G'!$A$10:$K$306,9,FALSE)</f>
        <v>112014</v>
      </c>
      <c r="I180" s="259">
        <f>VLOOKUP(A180,'[2]1800 G'!$A$10:$K$306,10,FALSE)</f>
        <v>0.16931797569381463</v>
      </c>
      <c r="J180" s="258">
        <f>VLOOKUP(A180,'[2]1800 G'!$A$10:$K$306,11,FALSE)</f>
        <v>661560</v>
      </c>
    </row>
    <row r="181" spans="1:10">
      <c r="A181" s="360" t="s">
        <v>488</v>
      </c>
      <c r="B181" s="359" t="s">
        <v>245</v>
      </c>
      <c r="C181" s="257" t="str">
        <f>VLOOKUP(A181,'[2]1800 G'!$A$10:$K$306,4,FALSE)</f>
        <v>BLC</v>
      </c>
      <c r="D181" s="219">
        <f>VLOOKUP(A181,'[2]1800 G'!$A$10:$K$306,5,FALSE)</f>
        <v>29165</v>
      </c>
      <c r="E181" s="259">
        <f>VLOOKUP(A181,'[2]1800 G'!$A$10:$K$306,6,FALSE)</f>
        <v>0.71817286382664369</v>
      </c>
      <c r="F181" s="258">
        <f>VLOOKUP(A181,'[2]1800 G'!$A$10:$K$306,7,FALSE)</f>
        <v>6224</v>
      </c>
      <c r="G181" s="259">
        <f>VLOOKUP(A181,'[2]1800 G'!$A$10:$K$306,8,FALSE)</f>
        <v>0.15326274316670771</v>
      </c>
      <c r="H181" s="258">
        <f>VLOOKUP(A181,'[2]1800 G'!$A$10:$K$306,9,FALSE)</f>
        <v>5221</v>
      </c>
      <c r="I181" s="259">
        <f>VLOOKUP(A181,'[2]1800 G'!$A$10:$K$306,10,FALSE)</f>
        <v>0.1285643930066486</v>
      </c>
      <c r="J181" s="258">
        <f>VLOOKUP(A181,'[2]1800 G'!$A$10:$K$306,11,FALSE)</f>
        <v>40610</v>
      </c>
    </row>
    <row r="182" spans="1:10">
      <c r="A182" s="360" t="s">
        <v>489</v>
      </c>
      <c r="B182" s="359" t="s">
        <v>246</v>
      </c>
      <c r="C182" s="257" t="str">
        <f>VLOOKUP(A182,'[2]1800 G'!$A$10:$K$306,4,FALSE)</f>
        <v>BL</v>
      </c>
      <c r="D182" s="219">
        <f>VLOOKUP(A182,'[2]1800 G'!$A$10:$K$306,5,FALSE)</f>
        <v>56969</v>
      </c>
      <c r="E182" s="259">
        <f>VLOOKUP(A182,'[2]1800 G'!$A$10:$K$306,6,FALSE)</f>
        <v>0.6691843255180191</v>
      </c>
      <c r="F182" s="258">
        <f>VLOOKUP(A182,'[2]1800 G'!$A$10:$K$306,7,FALSE)</f>
        <v>12458</v>
      </c>
      <c r="G182" s="259">
        <f>VLOOKUP(A182,'[2]1800 G'!$A$10:$K$306,8,FALSE)</f>
        <v>0.14633745242681953</v>
      </c>
      <c r="H182" s="258">
        <f>VLOOKUP(A182,'[2]1800 G'!$A$10:$K$306,9,FALSE)</f>
        <v>15705</v>
      </c>
      <c r="I182" s="259">
        <f>VLOOKUP(A182,'[2]1800 G'!$A$10:$K$306,10,FALSE)</f>
        <v>0.1844782220551614</v>
      </c>
      <c r="J182" s="258">
        <f>VLOOKUP(A182,'[2]1800 G'!$A$10:$K$306,11,FALSE)</f>
        <v>85132</v>
      </c>
    </row>
    <row r="183" spans="1:10">
      <c r="A183" s="360" t="s">
        <v>490</v>
      </c>
      <c r="B183" s="359" t="s">
        <v>27</v>
      </c>
      <c r="C183" s="257" t="str">
        <f>VLOOKUP(A183,'[2]1800 G'!$A$10:$K$306,4,FALSE)</f>
        <v>BL</v>
      </c>
      <c r="D183" s="219">
        <f>VLOOKUP(A183,'[2]1800 G'!$A$10:$K$306,5,FALSE)</f>
        <v>82408</v>
      </c>
      <c r="E183" s="259">
        <f>VLOOKUP(A183,'[2]1800 G'!$A$10:$K$306,6,FALSE)</f>
        <v>0.69108138706025413</v>
      </c>
      <c r="F183" s="258">
        <f>VLOOKUP(A183,'[2]1800 G'!$A$10:$K$306,7,FALSE)</f>
        <v>18530</v>
      </c>
      <c r="G183" s="259">
        <f>VLOOKUP(A183,'[2]1800 G'!$A$10:$K$306,8,FALSE)</f>
        <v>0.15539435615749089</v>
      </c>
      <c r="H183" s="258">
        <f>VLOOKUP(A183,'[2]1800 G'!$A$10:$K$306,9,FALSE)</f>
        <v>18307</v>
      </c>
      <c r="I183" s="259">
        <f>VLOOKUP(A183,'[2]1800 G'!$A$10:$K$306,10,FALSE)</f>
        <v>0.15352425678225501</v>
      </c>
      <c r="J183" s="258">
        <f>VLOOKUP(A183,'[2]1800 G'!$A$10:$K$306,11,FALSE)</f>
        <v>119245</v>
      </c>
    </row>
    <row r="184" spans="1:10">
      <c r="A184" s="360" t="s">
        <v>491</v>
      </c>
      <c r="B184" s="359" t="s">
        <v>28</v>
      </c>
      <c r="C184" s="257" t="str">
        <f>VLOOKUP(A184,'[2]1800 G'!$A$10:$K$306,4,FALSE)</f>
        <v>BL</v>
      </c>
      <c r="D184" s="219">
        <f>VLOOKUP(A184,'[2]1800 G'!$A$10:$K$306,5,FALSE)</f>
        <v>9589</v>
      </c>
      <c r="E184" s="259">
        <f>VLOOKUP(A184,'[2]1800 G'!$A$10:$K$306,6,FALSE)</f>
        <v>0.60655322917325571</v>
      </c>
      <c r="F184" s="258">
        <f>VLOOKUP(A184,'[2]1800 G'!$A$10:$K$306,7,FALSE)</f>
        <v>2785</v>
      </c>
      <c r="G184" s="259">
        <f>VLOOKUP(A184,'[2]1800 G'!$A$10:$K$306,8,FALSE)</f>
        <v>0.1761654753621355</v>
      </c>
      <c r="H184" s="258">
        <f>VLOOKUP(A184,'[2]1800 G'!$A$10:$K$306,9,FALSE)</f>
        <v>3435</v>
      </c>
      <c r="I184" s="259">
        <f>VLOOKUP(A184,'[2]1800 G'!$A$10:$K$306,10,FALSE)</f>
        <v>0.21728129546460875</v>
      </c>
      <c r="J184" s="258">
        <f>VLOOKUP(A184,'[2]1800 G'!$A$10:$K$306,11,FALSE)</f>
        <v>15809</v>
      </c>
    </row>
    <row r="185" spans="1:10">
      <c r="A185" s="360" t="s">
        <v>492</v>
      </c>
      <c r="B185" s="359" t="s">
        <v>29</v>
      </c>
      <c r="C185" s="257" t="str">
        <f>VLOOKUP(A185,'[2]1800 G'!$A$10:$K$306,4,FALSE)</f>
        <v>BL</v>
      </c>
      <c r="D185" s="219">
        <f>VLOOKUP(A185,'[2]1800 G'!$A$10:$K$306,5,FALSE)</f>
        <v>6727</v>
      </c>
      <c r="E185" s="259">
        <f>VLOOKUP(A185,'[2]1800 G'!$A$10:$K$306,6,FALSE)</f>
        <v>0.57485899846180144</v>
      </c>
      <c r="F185" s="258">
        <f>VLOOKUP(A185,'[2]1800 G'!$A$10:$K$306,7,FALSE)</f>
        <v>1738</v>
      </c>
      <c r="G185" s="259">
        <f>VLOOKUP(A185,'[2]1800 G'!$A$10:$K$306,8,FALSE)</f>
        <v>0.1485216202358571</v>
      </c>
      <c r="H185" s="258">
        <f>VLOOKUP(A185,'[2]1800 G'!$A$10:$K$306,9,FALSE)</f>
        <v>3237</v>
      </c>
      <c r="I185" s="259">
        <f>VLOOKUP(A185,'[2]1800 G'!$A$10:$K$306,10,FALSE)</f>
        <v>0.27661938130234148</v>
      </c>
      <c r="J185" s="258">
        <f>VLOOKUP(A185,'[2]1800 G'!$A$10:$K$306,11,FALSE)</f>
        <v>11702</v>
      </c>
    </row>
    <row r="186" spans="1:10">
      <c r="A186" s="360" t="s">
        <v>493</v>
      </c>
      <c r="B186" s="359" t="s">
        <v>30</v>
      </c>
      <c r="C186" s="257" t="str">
        <f>VLOOKUP(A186,'[2]1800 G'!$A$10:$K$306,4,FALSE)</f>
        <v>BL</v>
      </c>
      <c r="D186" s="219">
        <f>VLOOKUP(A186,'[2]1800 G'!$A$10:$K$306,5,FALSE)</f>
        <v>7654</v>
      </c>
      <c r="E186" s="259">
        <f>VLOOKUP(A186,'[2]1800 G'!$A$10:$K$306,6,FALSE)</f>
        <v>0.54053672316384183</v>
      </c>
      <c r="F186" s="258">
        <f>VLOOKUP(A186,'[2]1800 G'!$A$10:$K$306,7,FALSE)</f>
        <v>3406</v>
      </c>
      <c r="G186" s="259">
        <f>VLOOKUP(A186,'[2]1800 G'!$A$10:$K$306,8,FALSE)</f>
        <v>0.24053672316384181</v>
      </c>
      <c r="H186" s="258">
        <f>VLOOKUP(A186,'[2]1800 G'!$A$10:$K$306,9,FALSE)</f>
        <v>3100</v>
      </c>
      <c r="I186" s="259">
        <f>VLOOKUP(A186,'[2]1800 G'!$A$10:$K$306,10,FALSE)</f>
        <v>0.21892655367231639</v>
      </c>
      <c r="J186" s="258">
        <f>VLOOKUP(A186,'[2]1800 G'!$A$10:$K$306,11,FALSE)</f>
        <v>14160</v>
      </c>
    </row>
    <row r="187" spans="1:10">
      <c r="A187" s="360" t="s">
        <v>494</v>
      </c>
      <c r="B187" s="359" t="s">
        <v>31</v>
      </c>
      <c r="C187" s="257" t="str">
        <f>VLOOKUP(A187,'[2]1800 G'!$A$10:$K$306,4,FALSE)</f>
        <v>BL</v>
      </c>
      <c r="D187" s="219">
        <f>VLOOKUP(A187,'[2]1800 G'!$A$10:$K$306,5,FALSE)</f>
        <v>15812</v>
      </c>
      <c r="E187" s="259">
        <f>VLOOKUP(A187,'[2]1800 G'!$A$10:$K$306,6,FALSE)</f>
        <v>0.85860121633362296</v>
      </c>
      <c r="F187" s="258">
        <f>VLOOKUP(A187,'[2]1800 G'!$A$10:$K$306,7,FALSE)</f>
        <v>1578</v>
      </c>
      <c r="G187" s="259">
        <f>VLOOKUP(A187,'[2]1800 G'!$A$10:$K$306,8,FALSE)</f>
        <v>8.56863596872285E-2</v>
      </c>
      <c r="H187" s="258">
        <f>VLOOKUP(A187,'[2]1800 G'!$A$10:$K$306,9,FALSE)</f>
        <v>1026</v>
      </c>
      <c r="I187" s="259">
        <f>VLOOKUP(A187,'[2]1800 G'!$A$10:$K$306,10,FALSE)</f>
        <v>5.5712423979148565E-2</v>
      </c>
      <c r="J187" s="258">
        <f>VLOOKUP(A187,'[2]1800 G'!$A$10:$K$306,11,FALSE)</f>
        <v>18416</v>
      </c>
    </row>
    <row r="188" spans="1:10">
      <c r="A188" s="360" t="s">
        <v>495</v>
      </c>
      <c r="B188" s="359" t="s">
        <v>32</v>
      </c>
      <c r="C188" s="257" t="str">
        <f>VLOOKUP(A188,'[2]1800 G'!$A$10:$K$306,4,FALSE)</f>
        <v>BLS</v>
      </c>
      <c r="D188" s="219">
        <f>VLOOKUP(A188,'[2]1800 G'!$A$10:$K$306,5,FALSE)</f>
        <v>99540</v>
      </c>
      <c r="E188" s="259">
        <f>VLOOKUP(A188,'[2]1800 G'!$A$10:$K$306,6,FALSE)</f>
        <v>0.80986087381010496</v>
      </c>
      <c r="F188" s="258">
        <f>VLOOKUP(A188,'[2]1800 G'!$A$10:$K$306,7,FALSE)</f>
        <v>12982</v>
      </c>
      <c r="G188" s="259">
        <f>VLOOKUP(A188,'[2]1800 G'!$A$10:$K$306,8,FALSE)</f>
        <v>0.10562199983727931</v>
      </c>
      <c r="H188" s="258">
        <f>VLOOKUP(A188,'[2]1800 G'!$A$10:$K$306,9,FALSE)</f>
        <v>10388</v>
      </c>
      <c r="I188" s="259">
        <f>VLOOKUP(A188,'[2]1800 G'!$A$10:$K$306,10,FALSE)</f>
        <v>8.451712635261574E-2</v>
      </c>
      <c r="J188" s="258">
        <f>VLOOKUP(A188,'[2]1800 G'!$A$10:$K$306,11,FALSE)</f>
        <v>122910</v>
      </c>
    </row>
    <row r="189" spans="1:10">
      <c r="A189" s="360" t="s">
        <v>496</v>
      </c>
      <c r="B189" s="359" t="s">
        <v>33</v>
      </c>
      <c r="C189" s="257" t="str">
        <f>VLOOKUP(A189,'[2]1800 G'!$A$10:$K$306,4,FALSE)</f>
        <v>BL</v>
      </c>
      <c r="D189" s="219">
        <f>VLOOKUP(A189,'[2]1800 G'!$A$10:$K$306,5,FALSE)</f>
        <v>111295</v>
      </c>
      <c r="E189" s="259">
        <f>VLOOKUP(A189,'[2]1800 G'!$A$10:$K$306,6,FALSE)</f>
        <v>0.74444816053511709</v>
      </c>
      <c r="F189" s="258">
        <f>VLOOKUP(A189,'[2]1800 G'!$A$10:$K$306,7,FALSE)</f>
        <v>18858</v>
      </c>
      <c r="G189" s="259">
        <f>VLOOKUP(A189,'[2]1800 G'!$A$10:$K$306,8,FALSE)</f>
        <v>0.12614046822742475</v>
      </c>
      <c r="H189" s="258">
        <f>VLOOKUP(A189,'[2]1800 G'!$A$10:$K$306,9,FALSE)</f>
        <v>19347</v>
      </c>
      <c r="I189" s="259">
        <f>VLOOKUP(A189,'[2]1800 G'!$A$10:$K$306,10,FALSE)</f>
        <v>0.12941137123745819</v>
      </c>
      <c r="J189" s="258">
        <f>VLOOKUP(A189,'[2]1800 G'!$A$10:$K$306,11,FALSE)</f>
        <v>149500</v>
      </c>
    </row>
    <row r="190" spans="1:10">
      <c r="A190" s="360" t="s">
        <v>497</v>
      </c>
      <c r="B190" s="359" t="s">
        <v>34</v>
      </c>
      <c r="C190" s="257" t="str">
        <f>VLOOKUP(A190,'[2]1800 G'!$A$10:$K$306,4,FALSE)</f>
        <v>BL</v>
      </c>
      <c r="D190" s="219">
        <f>VLOOKUP(A190,'[2]1800 G'!$A$10:$K$306,5,FALSE)</f>
        <v>31302</v>
      </c>
      <c r="E190" s="259">
        <f>VLOOKUP(A190,'[2]1800 G'!$A$10:$K$306,6,FALSE)</f>
        <v>0.74133194391815083</v>
      </c>
      <c r="F190" s="258">
        <f>VLOOKUP(A190,'[2]1800 G'!$A$10:$K$306,7,FALSE)</f>
        <v>5453</v>
      </c>
      <c r="G190" s="259">
        <f>VLOOKUP(A190,'[2]1800 G'!$A$10:$K$306,8,FALSE)</f>
        <v>0.12914456233421751</v>
      </c>
      <c r="H190" s="258">
        <f>VLOOKUP(A190,'[2]1800 G'!$A$10:$K$306,9,FALSE)</f>
        <v>5469</v>
      </c>
      <c r="I190" s="259">
        <f>VLOOKUP(A190,'[2]1800 G'!$A$10:$K$306,10,FALSE)</f>
        <v>0.12952349374763167</v>
      </c>
      <c r="J190" s="258">
        <f>VLOOKUP(A190,'[2]1800 G'!$A$10:$K$306,11,FALSE)</f>
        <v>42224</v>
      </c>
    </row>
    <row r="191" spans="1:10">
      <c r="A191" s="360" t="s">
        <v>498</v>
      </c>
      <c r="B191" s="359" t="s">
        <v>35</v>
      </c>
      <c r="C191" s="257" t="str">
        <f>VLOOKUP(A191,'[2]1800 G'!$A$10:$K$306,4,FALSE)</f>
        <v>BL</v>
      </c>
      <c r="D191" s="219">
        <f>VLOOKUP(A191,'[2]1800 G'!$A$10:$K$306,5,FALSE)</f>
        <v>10739</v>
      </c>
      <c r="E191" s="259">
        <f>VLOOKUP(A191,'[2]1800 G'!$A$10:$K$306,6,FALSE)</f>
        <v>0.8135606060606061</v>
      </c>
      <c r="F191" s="258">
        <f>VLOOKUP(A191,'[2]1800 G'!$A$10:$K$306,7,FALSE)</f>
        <v>917</v>
      </c>
      <c r="G191" s="259">
        <f>VLOOKUP(A191,'[2]1800 G'!$A$10:$K$306,8,FALSE)</f>
        <v>6.9469696969696973E-2</v>
      </c>
      <c r="H191" s="258">
        <f>VLOOKUP(A191,'[2]1800 G'!$A$10:$K$306,9,FALSE)</f>
        <v>1544</v>
      </c>
      <c r="I191" s="259">
        <f>VLOOKUP(A191,'[2]1800 G'!$A$10:$K$306,10,FALSE)</f>
        <v>0.11696969696969697</v>
      </c>
      <c r="J191" s="258">
        <f>VLOOKUP(A191,'[2]1800 G'!$A$10:$K$306,11,FALSE)</f>
        <v>13200</v>
      </c>
    </row>
    <row r="192" spans="1:10">
      <c r="A192" s="360" t="s">
        <v>499</v>
      </c>
      <c r="B192" s="359" t="s">
        <v>36</v>
      </c>
      <c r="C192" s="257" t="str">
        <f>VLOOKUP(A192,'[2]1800 G'!$A$10:$K$306,4,FALSE)</f>
        <v>BL</v>
      </c>
      <c r="D192" s="219">
        <f>VLOOKUP(A192,'[2]1800 G'!$A$10:$K$306,5,FALSE)</f>
        <v>4422</v>
      </c>
      <c r="E192" s="259">
        <f>VLOOKUP(A192,'[2]1800 G'!$A$10:$K$306,6,FALSE)</f>
        <v>0.83797612279704381</v>
      </c>
      <c r="F192" s="258">
        <f>VLOOKUP(A192,'[2]1800 G'!$A$10:$K$306,7,FALSE)</f>
        <v>74</v>
      </c>
      <c r="G192" s="259">
        <f>VLOOKUP(A192,'[2]1800 G'!$A$10:$K$306,8,FALSE)</f>
        <v>1.4023119196513171E-2</v>
      </c>
      <c r="H192" s="258">
        <f>VLOOKUP(A192,'[2]1800 G'!$A$10:$K$306,9,FALSE)</f>
        <v>781</v>
      </c>
      <c r="I192" s="259">
        <f>VLOOKUP(A192,'[2]1800 G'!$A$10:$K$306,10,FALSE)</f>
        <v>0.14800075800644305</v>
      </c>
      <c r="J192" s="258">
        <f>VLOOKUP(A192,'[2]1800 G'!$A$10:$K$306,11,FALSE)</f>
        <v>5277</v>
      </c>
    </row>
    <row r="193" spans="1:10">
      <c r="A193" s="360" t="s">
        <v>500</v>
      </c>
      <c r="B193" s="359" t="s">
        <v>37</v>
      </c>
      <c r="C193" s="257" t="str">
        <f>VLOOKUP(A193,'[2]1800 G'!$A$10:$K$306,4,FALSE)</f>
        <v>BLS</v>
      </c>
      <c r="D193" s="219">
        <f>VLOOKUP(A193,'[2]1800 G'!$A$10:$K$306,5,FALSE)</f>
        <v>218931</v>
      </c>
      <c r="E193" s="259">
        <f>VLOOKUP(A193,'[2]1800 G'!$A$10:$K$306,6,FALSE)</f>
        <v>0.72219418302011895</v>
      </c>
      <c r="F193" s="258">
        <f>VLOOKUP(A193,'[2]1800 G'!$A$10:$K$306,7,FALSE)</f>
        <v>29740</v>
      </c>
      <c r="G193" s="259">
        <f>VLOOKUP(A193,'[2]1800 G'!$A$10:$K$306,8,FALSE)</f>
        <v>9.8104220064853032E-2</v>
      </c>
      <c r="H193" s="258">
        <f>VLOOKUP(A193,'[2]1800 G'!$A$10:$K$306,9,FALSE)</f>
        <v>54476</v>
      </c>
      <c r="I193" s="259">
        <f>VLOOKUP(A193,'[2]1800 G'!$A$10:$K$306,10,FALSE)</f>
        <v>0.17970159691502802</v>
      </c>
      <c r="J193" s="258">
        <f>VLOOKUP(A193,'[2]1800 G'!$A$10:$K$306,11,FALSE)</f>
        <v>303147</v>
      </c>
    </row>
    <row r="194" spans="1:10">
      <c r="A194" s="360" t="s">
        <v>501</v>
      </c>
      <c r="B194" s="359" t="s">
        <v>38</v>
      </c>
      <c r="C194" s="257" t="str">
        <f>VLOOKUP(A194,'[2]1800 G'!$A$10:$K$306,4,FALSE)</f>
        <v>BL</v>
      </c>
      <c r="D194" s="219">
        <f>VLOOKUP(A194,'[2]1800 G'!$A$10:$K$306,5,FALSE)</f>
        <v>5592</v>
      </c>
      <c r="E194" s="259">
        <f>VLOOKUP(A194,'[2]1800 G'!$A$10:$K$306,6,FALSE)</f>
        <v>0.77850480300710012</v>
      </c>
      <c r="F194" s="258">
        <f>VLOOKUP(A194,'[2]1800 G'!$A$10:$K$306,7,FALSE)</f>
        <v>103</v>
      </c>
      <c r="G194" s="259">
        <f>VLOOKUP(A194,'[2]1800 G'!$A$10:$K$306,8,FALSE)</f>
        <v>1.433941250174022E-2</v>
      </c>
      <c r="H194" s="258">
        <f>VLOOKUP(A194,'[2]1800 G'!$A$10:$K$306,9,FALSE)</f>
        <v>1488</v>
      </c>
      <c r="I194" s="259">
        <f>VLOOKUP(A194,'[2]1800 G'!$A$10:$K$306,10,FALSE)</f>
        <v>0.20715578449115968</v>
      </c>
      <c r="J194" s="258">
        <f>VLOOKUP(A194,'[2]1800 G'!$A$10:$K$306,11,FALSE)</f>
        <v>7183</v>
      </c>
    </row>
    <row r="195" spans="1:10">
      <c r="A195" s="360" t="s">
        <v>502</v>
      </c>
      <c r="B195" s="359" t="s">
        <v>39</v>
      </c>
      <c r="C195" s="257" t="str">
        <f>VLOOKUP(A195,'[2]1800 G'!$A$10:$K$306,4,FALSE)</f>
        <v>BL</v>
      </c>
      <c r="D195" s="219">
        <f>VLOOKUP(A195,'[2]1800 G'!$A$10:$K$306,5,FALSE)</f>
        <v>1387</v>
      </c>
      <c r="E195" s="259">
        <f>VLOOKUP(A195,'[2]1800 G'!$A$10:$K$306,6,FALSE)</f>
        <v>0.76545253863134655</v>
      </c>
      <c r="F195" s="258">
        <f>VLOOKUP(A195,'[2]1800 G'!$A$10:$K$306,7,FALSE)</f>
        <v>40</v>
      </c>
      <c r="G195" s="259">
        <f>VLOOKUP(A195,'[2]1800 G'!$A$10:$K$306,8,FALSE)</f>
        <v>2.2075055187637971E-2</v>
      </c>
      <c r="H195" s="258">
        <f>VLOOKUP(A195,'[2]1800 G'!$A$10:$K$306,9,FALSE)</f>
        <v>385</v>
      </c>
      <c r="I195" s="259">
        <f>VLOOKUP(A195,'[2]1800 G'!$A$10:$K$306,10,FALSE)</f>
        <v>0.21247240618101546</v>
      </c>
      <c r="J195" s="258">
        <f>VLOOKUP(A195,'[2]1800 G'!$A$10:$K$306,11,FALSE)</f>
        <v>1812</v>
      </c>
    </row>
    <row r="196" spans="1:10">
      <c r="A196" s="360" t="s">
        <v>503</v>
      </c>
      <c r="B196" s="359" t="s">
        <v>633</v>
      </c>
      <c r="C196" s="257" t="str">
        <f>VLOOKUP(A196,'[2]1800 G'!$A$10:$K$306,4,FALSE)</f>
        <v>BLS</v>
      </c>
      <c r="D196" s="219">
        <f>VLOOKUP(A196,'[2]1800 G'!$A$10:$K$306,5,FALSE)</f>
        <v>31446</v>
      </c>
      <c r="E196" s="259">
        <f>VLOOKUP(A196,'[2]1800 G'!$A$10:$K$306,6,FALSE)</f>
        <v>0.7292840743059904</v>
      </c>
      <c r="F196" s="258">
        <f>VLOOKUP(A196,'[2]1800 G'!$A$10:$K$306,7,FALSE)</f>
        <v>4950</v>
      </c>
      <c r="G196" s="259">
        <f>VLOOKUP(A196,'[2]1800 G'!$A$10:$K$306,8,FALSE)</f>
        <v>0.1147985806720935</v>
      </c>
      <c r="H196" s="258">
        <f>VLOOKUP(A196,'[2]1800 G'!$A$10:$K$306,9,FALSE)</f>
        <v>6723</v>
      </c>
      <c r="I196" s="259">
        <f>VLOOKUP(A196,'[2]1800 G'!$A$10:$K$306,10,FALSE)</f>
        <v>0.15591734502191609</v>
      </c>
      <c r="J196" s="258">
        <f>VLOOKUP(A196,'[2]1800 G'!$A$10:$K$306,11,FALSE)</f>
        <v>43119</v>
      </c>
    </row>
    <row r="197" spans="1:10">
      <c r="A197" s="360" t="s">
        <v>504</v>
      </c>
      <c r="B197" s="359" t="s">
        <v>40</v>
      </c>
      <c r="C197" s="257" t="str">
        <f>VLOOKUP(A197,'[2]1800 G'!$A$10:$K$306,4,FALSE)</f>
        <v>BLS</v>
      </c>
      <c r="D197" s="219">
        <f>VLOOKUP(A197,'[2]1800 G'!$A$10:$K$306,5,FALSE)</f>
        <v>408661</v>
      </c>
      <c r="E197" s="259">
        <f>VLOOKUP(A197,'[2]1800 G'!$A$10:$K$306,6,FALSE)</f>
        <v>0.7327363779968048</v>
      </c>
      <c r="F197" s="258">
        <f>VLOOKUP(A197,'[2]1800 G'!$A$10:$K$306,7,FALSE)</f>
        <v>64758</v>
      </c>
      <c r="G197" s="259">
        <f>VLOOKUP(A197,'[2]1800 G'!$A$10:$K$306,8,FALSE)</f>
        <v>0.11611223573161394</v>
      </c>
      <c r="H197" s="258">
        <f>VLOOKUP(A197,'[2]1800 G'!$A$10:$K$306,9,FALSE)</f>
        <v>84300</v>
      </c>
      <c r="I197" s="259">
        <f>VLOOKUP(A197,'[2]1800 G'!$A$10:$K$306,10,FALSE)</f>
        <v>0.1511513862715812</v>
      </c>
      <c r="J197" s="258">
        <f>VLOOKUP(A197,'[2]1800 G'!$A$10:$K$306,11,FALSE)</f>
        <v>557719</v>
      </c>
    </row>
    <row r="198" spans="1:10">
      <c r="A198" s="360" t="s">
        <v>505</v>
      </c>
      <c r="B198" s="359" t="s">
        <v>41</v>
      </c>
      <c r="C198" s="257" t="str">
        <f>VLOOKUP(A198,'[2]1800 G'!$A$10:$K$306,4,FALSE)</f>
        <v>BL</v>
      </c>
      <c r="D198" s="219">
        <f>VLOOKUP(A198,'[2]1800 G'!$A$10:$K$306,5,FALSE)</f>
        <v>88725</v>
      </c>
      <c r="E198" s="259">
        <f>VLOOKUP(A198,'[2]1800 G'!$A$10:$K$306,6,FALSE)</f>
        <v>0.63358255318237322</v>
      </c>
      <c r="F198" s="258">
        <f>VLOOKUP(A198,'[2]1800 G'!$A$10:$K$306,7,FALSE)</f>
        <v>24706</v>
      </c>
      <c r="G198" s="259">
        <f>VLOOKUP(A198,'[2]1800 G'!$A$10:$K$306,8,FALSE)</f>
        <v>0.1764248020166099</v>
      </c>
      <c r="H198" s="258">
        <f>VLOOKUP(A198,'[2]1800 G'!$A$10:$K$306,9,FALSE)</f>
        <v>26606</v>
      </c>
      <c r="I198" s="259">
        <f>VLOOKUP(A198,'[2]1800 G'!$A$10:$K$306,10,FALSE)</f>
        <v>0.18999264480101688</v>
      </c>
      <c r="J198" s="258">
        <f>VLOOKUP(A198,'[2]1800 G'!$A$10:$K$306,11,FALSE)</f>
        <v>140037</v>
      </c>
    </row>
    <row r="199" spans="1:10">
      <c r="A199" s="360" t="s">
        <v>506</v>
      </c>
      <c r="B199" s="359" t="s">
        <v>247</v>
      </c>
      <c r="C199" s="257" t="str">
        <f>VLOOKUP(A199,'[2]1800 G'!$A$10:$K$306,4,FALSE)</f>
        <v>BLSC</v>
      </c>
      <c r="D199" s="219">
        <f>VLOOKUP(A199,'[2]1800 G'!$A$10:$K$306,5,FALSE)</f>
        <v>304435</v>
      </c>
      <c r="E199" s="259">
        <f>VLOOKUP(A199,'[2]1800 G'!$A$10:$K$306,6,FALSE)</f>
        <v>0.73547459715410823</v>
      </c>
      <c r="F199" s="258">
        <f>VLOOKUP(A199,'[2]1800 G'!$A$10:$K$306,7,FALSE)</f>
        <v>50866</v>
      </c>
      <c r="G199" s="259">
        <f>VLOOKUP(A199,'[2]1800 G'!$A$10:$K$306,8,FALSE)</f>
        <v>0.12288551204309907</v>
      </c>
      <c r="H199" s="258">
        <f>VLOOKUP(A199,'[2]1800 G'!$A$10:$K$306,9,FALSE)</f>
        <v>58629</v>
      </c>
      <c r="I199" s="259">
        <f>VLOOKUP(A199,'[2]1800 G'!$A$10:$K$306,10,FALSE)</f>
        <v>0.14163989080279274</v>
      </c>
      <c r="J199" s="258">
        <f>VLOOKUP(A199,'[2]1800 G'!$A$10:$K$306,11,FALSE)</f>
        <v>413930</v>
      </c>
    </row>
    <row r="200" spans="1:10">
      <c r="A200" s="360" t="s">
        <v>507</v>
      </c>
      <c r="B200" s="359" t="s">
        <v>248</v>
      </c>
      <c r="C200" s="257" t="str">
        <f>VLOOKUP(A200,'[2]1800 G'!$A$10:$K$306,4,FALSE)</f>
        <v>BL</v>
      </c>
      <c r="D200" s="219">
        <f>VLOOKUP(A200,'[2]1800 G'!$A$10:$K$306,5,FALSE)</f>
        <v>306120</v>
      </c>
      <c r="E200" s="259">
        <f>VLOOKUP(A200,'[2]1800 G'!$A$10:$K$306,6,FALSE)</f>
        <v>0.70898201373866887</v>
      </c>
      <c r="F200" s="258">
        <f>VLOOKUP(A200,'[2]1800 G'!$A$10:$K$306,7,FALSE)</f>
        <v>63708</v>
      </c>
      <c r="G200" s="259">
        <f>VLOOKUP(A200,'[2]1800 G'!$A$10:$K$306,8,FALSE)</f>
        <v>0.14754941242409222</v>
      </c>
      <c r="H200" s="258">
        <f>VLOOKUP(A200,'[2]1800 G'!$A$10:$K$306,9,FALSE)</f>
        <v>61946</v>
      </c>
      <c r="I200" s="259">
        <f>VLOOKUP(A200,'[2]1800 G'!$A$10:$K$306,10,FALSE)</f>
        <v>0.14346857383723893</v>
      </c>
      <c r="J200" s="258">
        <f>VLOOKUP(A200,'[2]1800 G'!$A$10:$K$306,11,FALSE)</f>
        <v>431774</v>
      </c>
    </row>
    <row r="201" spans="1:10">
      <c r="A201" s="360" t="s">
        <v>508</v>
      </c>
      <c r="B201" s="359" t="s">
        <v>249</v>
      </c>
      <c r="C201" s="257" t="str">
        <f>VLOOKUP(A201,'[2]1800 G'!$A$10:$K$306,4,FALSE)</f>
        <v>BL</v>
      </c>
      <c r="D201" s="219">
        <f>VLOOKUP(A201,'[2]1800 G'!$A$10:$K$306,5,FALSE)</f>
        <v>73329</v>
      </c>
      <c r="E201" s="259">
        <f>VLOOKUP(A201,'[2]1800 G'!$A$10:$K$306,6,FALSE)</f>
        <v>0.74578943086123428</v>
      </c>
      <c r="F201" s="258">
        <f>VLOOKUP(A201,'[2]1800 G'!$A$10:$K$306,7,FALSE)</f>
        <v>11593</v>
      </c>
      <c r="G201" s="259">
        <f>VLOOKUP(A201,'[2]1800 G'!$A$10:$K$306,8,FALSE)</f>
        <v>0.1179061063422969</v>
      </c>
      <c r="H201" s="258">
        <f>VLOOKUP(A201,'[2]1800 G'!$A$10:$K$306,9,FALSE)</f>
        <v>13402</v>
      </c>
      <c r="I201" s="259">
        <f>VLOOKUP(A201,'[2]1800 G'!$A$10:$K$306,10,FALSE)</f>
        <v>0.13630446279646882</v>
      </c>
      <c r="J201" s="258">
        <f>VLOOKUP(A201,'[2]1800 G'!$A$10:$K$306,11,FALSE)</f>
        <v>98324</v>
      </c>
    </row>
    <row r="202" spans="1:10">
      <c r="A202" s="360" t="s">
        <v>509</v>
      </c>
      <c r="B202" s="359" t="s">
        <v>250</v>
      </c>
      <c r="C202" s="257" t="str">
        <f>VLOOKUP(A202,'[2]1800 G'!$A$10:$K$306,4,FALSE)</f>
        <v>BLSC</v>
      </c>
      <c r="D202" s="219">
        <f>VLOOKUP(A202,'[2]1800 G'!$A$10:$K$306,5,FALSE)</f>
        <v>210699</v>
      </c>
      <c r="E202" s="259">
        <f>VLOOKUP(A202,'[2]1800 G'!$A$10:$K$306,6,FALSE)</f>
        <v>0.79544776711051379</v>
      </c>
      <c r="F202" s="258">
        <f>VLOOKUP(A202,'[2]1800 G'!$A$10:$K$306,7,FALSE)</f>
        <v>31256</v>
      </c>
      <c r="G202" s="259">
        <f>VLOOKUP(A202,'[2]1800 G'!$A$10:$K$306,8,FALSE)</f>
        <v>0.11800015856176925</v>
      </c>
      <c r="H202" s="258">
        <f>VLOOKUP(A202,'[2]1800 G'!$A$10:$K$306,9,FALSE)</f>
        <v>22926</v>
      </c>
      <c r="I202" s="259">
        <f>VLOOKUP(A202,'[2]1800 G'!$A$10:$K$306,10,FALSE)</f>
        <v>8.6552074327716971E-2</v>
      </c>
      <c r="J202" s="258">
        <f>VLOOKUP(A202,'[2]1800 G'!$A$10:$K$306,11,FALSE)</f>
        <v>264881</v>
      </c>
    </row>
    <row r="203" spans="1:10">
      <c r="A203" s="360" t="s">
        <v>510</v>
      </c>
      <c r="B203" s="359" t="s">
        <v>251</v>
      </c>
      <c r="C203" s="257" t="str">
        <f>VLOOKUP(A203,'[2]1800 G'!$A$10:$K$306,4,FALSE)</f>
        <v>BL</v>
      </c>
      <c r="D203" s="219">
        <f>VLOOKUP(A203,'[2]1800 G'!$A$10:$K$306,5,FALSE)</f>
        <v>1624</v>
      </c>
      <c r="E203" s="259">
        <f>VLOOKUP(A203,'[2]1800 G'!$A$10:$K$306,6,FALSE)</f>
        <v>0.77370176274416391</v>
      </c>
      <c r="F203" s="258">
        <f>VLOOKUP(A203,'[2]1800 G'!$A$10:$K$306,7,FALSE)</f>
        <v>0</v>
      </c>
      <c r="G203" s="259">
        <f>VLOOKUP(A203,'[2]1800 G'!$A$10:$K$306,8,FALSE)</f>
        <v>0</v>
      </c>
      <c r="H203" s="258">
        <f>VLOOKUP(A203,'[2]1800 G'!$A$10:$K$306,9,FALSE)</f>
        <v>475</v>
      </c>
      <c r="I203" s="259">
        <f>VLOOKUP(A203,'[2]1800 G'!$A$10:$K$306,10,FALSE)</f>
        <v>0.22629823725583612</v>
      </c>
      <c r="J203" s="258">
        <f>VLOOKUP(A203,'[2]1800 G'!$A$10:$K$306,11,FALSE)</f>
        <v>2099</v>
      </c>
    </row>
    <row r="204" spans="1:10">
      <c r="A204" s="360" t="s">
        <v>511</v>
      </c>
      <c r="B204" s="359" t="s">
        <v>252</v>
      </c>
      <c r="C204" s="257" t="str">
        <f>VLOOKUP(A204,'[2]1800 G'!$A$10:$K$306,4,FALSE)</f>
        <v>BLC</v>
      </c>
      <c r="D204" s="219">
        <f>VLOOKUP(A204,'[2]1800 G'!$A$10:$K$306,5,FALSE)</f>
        <v>70608</v>
      </c>
      <c r="E204" s="259">
        <f>VLOOKUP(A204,'[2]1800 G'!$A$10:$K$306,6,FALSE)</f>
        <v>0.69466662731324336</v>
      </c>
      <c r="F204" s="258">
        <f>VLOOKUP(A204,'[2]1800 G'!$A$10:$K$306,7,FALSE)</f>
        <v>13807</v>
      </c>
      <c r="G204" s="259">
        <f>VLOOKUP(A204,'[2]1800 G'!$A$10:$K$306,8,FALSE)</f>
        <v>0.13583817872357171</v>
      </c>
      <c r="H204" s="258">
        <f>VLOOKUP(A204,'[2]1800 G'!$A$10:$K$306,9,FALSE)</f>
        <v>17228</v>
      </c>
      <c r="I204" s="259">
        <f>VLOOKUP(A204,'[2]1800 G'!$A$10:$K$306,10,FALSE)</f>
        <v>0.16949519396318488</v>
      </c>
      <c r="J204" s="258">
        <f>VLOOKUP(A204,'[2]1800 G'!$A$10:$K$306,11,FALSE)</f>
        <v>101643</v>
      </c>
    </row>
    <row r="205" spans="1:10">
      <c r="A205" s="360" t="s">
        <v>512</v>
      </c>
      <c r="B205" s="359" t="s">
        <v>253</v>
      </c>
      <c r="C205" s="257" t="str">
        <f>VLOOKUP(A205,'[2]1800 G'!$A$10:$K$306,4,FALSE)</f>
        <v>BLC</v>
      </c>
      <c r="D205" s="219">
        <f>VLOOKUP(A205,'[2]1800 G'!$A$10:$K$306,5,FALSE)</f>
        <v>91197</v>
      </c>
      <c r="E205" s="259">
        <f>VLOOKUP(A205,'[2]1800 G'!$A$10:$K$306,6,FALSE)</f>
        <v>0.66417350647080675</v>
      </c>
      <c r="F205" s="258">
        <f>VLOOKUP(A205,'[2]1800 G'!$A$10:$K$306,7,FALSE)</f>
        <v>13298</v>
      </c>
      <c r="G205" s="259">
        <f>VLOOKUP(A205,'[2]1800 G'!$A$10:$K$306,8,FALSE)</f>
        <v>9.6847256916880897E-2</v>
      </c>
      <c r="H205" s="258">
        <f>VLOOKUP(A205,'[2]1800 G'!$A$10:$K$306,9,FALSE)</f>
        <v>32814</v>
      </c>
      <c r="I205" s="259">
        <f>VLOOKUP(A205,'[2]1800 G'!$A$10:$K$306,10,FALSE)</f>
        <v>0.23897923661231238</v>
      </c>
      <c r="J205" s="258">
        <f>VLOOKUP(A205,'[2]1800 G'!$A$10:$K$306,11,FALSE)</f>
        <v>137309</v>
      </c>
    </row>
    <row r="206" spans="1:10">
      <c r="A206" s="360" t="s">
        <v>513</v>
      </c>
      <c r="B206" s="359" t="s">
        <v>42</v>
      </c>
      <c r="C206" s="257" t="str">
        <f>VLOOKUP(A206,'[2]1800 G'!$A$10:$K$306,4,FALSE)</f>
        <v>BL</v>
      </c>
      <c r="D206" s="219">
        <f>VLOOKUP(A206,'[2]1800 G'!$A$10:$K$306,5,FALSE)</f>
        <v>33073</v>
      </c>
      <c r="E206" s="259">
        <f>VLOOKUP(A206,'[2]1800 G'!$A$10:$K$306,6,FALSE)</f>
        <v>0.70572294298395355</v>
      </c>
      <c r="F206" s="258">
        <f>VLOOKUP(A206,'[2]1800 G'!$A$10:$K$306,7,FALSE)</f>
        <v>6798</v>
      </c>
      <c r="G206" s="259">
        <f>VLOOKUP(A206,'[2]1800 G'!$A$10:$K$306,8,FALSE)</f>
        <v>0.14505804028678729</v>
      </c>
      <c r="H206" s="258">
        <f>VLOOKUP(A206,'[2]1800 G'!$A$10:$K$306,9,FALSE)</f>
        <v>6993</v>
      </c>
      <c r="I206" s="259">
        <f>VLOOKUP(A206,'[2]1800 G'!$A$10:$K$306,10,FALSE)</f>
        <v>0.14921901672925914</v>
      </c>
      <c r="J206" s="258">
        <f>VLOOKUP(A206,'[2]1800 G'!$A$10:$K$306,11,FALSE)</f>
        <v>46864</v>
      </c>
    </row>
    <row r="207" spans="1:10">
      <c r="A207" s="360" t="s">
        <v>514</v>
      </c>
      <c r="B207" s="359" t="s">
        <v>43</v>
      </c>
      <c r="C207" s="257" t="str">
        <f>VLOOKUP(A207,'[2]1800 G'!$A$10:$K$306,4,FALSE)</f>
        <v>BLC</v>
      </c>
      <c r="D207" s="219">
        <f>VLOOKUP(A207,'[2]1800 G'!$A$10:$K$306,5,FALSE)</f>
        <v>53338</v>
      </c>
      <c r="E207" s="259">
        <f>VLOOKUP(A207,'[2]1800 G'!$A$10:$K$306,6,FALSE)</f>
        <v>0.77367604183287153</v>
      </c>
      <c r="F207" s="258">
        <f>VLOOKUP(A207,'[2]1800 G'!$A$10:$K$306,7,FALSE)</f>
        <v>8983</v>
      </c>
      <c r="G207" s="259">
        <f>VLOOKUP(A207,'[2]1800 G'!$A$10:$K$306,8,FALSE)</f>
        <v>0.13029982158657402</v>
      </c>
      <c r="H207" s="258">
        <f>VLOOKUP(A207,'[2]1800 G'!$A$10:$K$306,9,FALSE)</f>
        <v>6620</v>
      </c>
      <c r="I207" s="259">
        <f>VLOOKUP(A207,'[2]1800 G'!$A$10:$K$306,10,FALSE)</f>
        <v>9.6024136580554392E-2</v>
      </c>
      <c r="J207" s="258">
        <f>VLOOKUP(A207,'[2]1800 G'!$A$10:$K$306,11,FALSE)</f>
        <v>68941</v>
      </c>
    </row>
    <row r="208" spans="1:10">
      <c r="A208" s="360" t="s">
        <v>515</v>
      </c>
      <c r="B208" s="359" t="s">
        <v>44</v>
      </c>
      <c r="C208" s="257" t="str">
        <f>VLOOKUP(A208,'[2]1800 G'!$A$10:$K$306,4,FALSE)</f>
        <v>BL</v>
      </c>
      <c r="D208" s="219">
        <f>VLOOKUP(A208,'[2]1800 G'!$A$10:$K$306,5,FALSE)</f>
        <v>10824</v>
      </c>
      <c r="E208" s="259">
        <f>VLOOKUP(A208,'[2]1800 G'!$A$10:$K$306,6,FALSE)</f>
        <v>0.6908348225682921</v>
      </c>
      <c r="F208" s="258">
        <f>VLOOKUP(A208,'[2]1800 G'!$A$10:$K$306,7,FALSE)</f>
        <v>2848</v>
      </c>
      <c r="G208" s="259">
        <f>VLOOKUP(A208,'[2]1800 G'!$A$10:$K$306,8,FALSE)</f>
        <v>0.18177176410518253</v>
      </c>
      <c r="H208" s="258">
        <f>VLOOKUP(A208,'[2]1800 G'!$A$10:$K$306,9,FALSE)</f>
        <v>1996</v>
      </c>
      <c r="I208" s="259">
        <f>VLOOKUP(A208,'[2]1800 G'!$A$10:$K$306,10,FALSE)</f>
        <v>0.1273934133265254</v>
      </c>
      <c r="J208" s="258">
        <f>VLOOKUP(A208,'[2]1800 G'!$A$10:$K$306,11,FALSE)</f>
        <v>15668</v>
      </c>
    </row>
    <row r="209" spans="1:10">
      <c r="A209" s="360" t="s">
        <v>516</v>
      </c>
      <c r="B209" s="359" t="s">
        <v>45</v>
      </c>
      <c r="C209" s="257" t="str">
        <f>VLOOKUP(A209,'[2]1800 G'!$A$10:$K$306,4,FALSE)</f>
        <v>BL</v>
      </c>
      <c r="D209" s="219">
        <f>VLOOKUP(A209,'[2]1800 G'!$A$10:$K$306,5,FALSE)</f>
        <v>40040</v>
      </c>
      <c r="E209" s="259">
        <f>VLOOKUP(A209,'[2]1800 G'!$A$10:$K$306,6,FALSE)</f>
        <v>0.77830692973078042</v>
      </c>
      <c r="F209" s="258">
        <f>VLOOKUP(A209,'[2]1800 G'!$A$10:$K$306,7,FALSE)</f>
        <v>6958</v>
      </c>
      <c r="G209" s="259">
        <f>VLOOKUP(A209,'[2]1800 G'!$A$10:$K$306,8,FALSE)</f>
        <v>0.13525123918748178</v>
      </c>
      <c r="H209" s="258">
        <f>VLOOKUP(A209,'[2]1800 G'!$A$10:$K$306,9,FALSE)</f>
        <v>4447</v>
      </c>
      <c r="I209" s="259">
        <f>VLOOKUP(A209,'[2]1800 G'!$A$10:$K$306,10,FALSE)</f>
        <v>8.644183108173778E-2</v>
      </c>
      <c r="J209" s="258">
        <f>VLOOKUP(A209,'[2]1800 G'!$A$10:$K$306,11,FALSE)</f>
        <v>51445</v>
      </c>
    </row>
    <row r="210" spans="1:10">
      <c r="A210" s="360" t="s">
        <v>517</v>
      </c>
      <c r="B210" s="359" t="s">
        <v>46</v>
      </c>
      <c r="C210" s="257" t="str">
        <f>VLOOKUP(A210,'[2]1800 G'!$A$10:$K$306,4,FALSE)</f>
        <v>BL</v>
      </c>
      <c r="D210" s="219">
        <f>VLOOKUP(A210,'[2]1800 G'!$A$10:$K$306,5,FALSE)</f>
        <v>53992</v>
      </c>
      <c r="E210" s="259">
        <f>VLOOKUP(A210,'[2]1800 G'!$A$10:$K$306,6,FALSE)</f>
        <v>0.63350816055944714</v>
      </c>
      <c r="F210" s="258">
        <f>VLOOKUP(A210,'[2]1800 G'!$A$10:$K$306,7,FALSE)</f>
        <v>14329</v>
      </c>
      <c r="G210" s="259">
        <f>VLOOKUP(A210,'[2]1800 G'!$A$10:$K$306,8,FALSE)</f>
        <v>0.16812747134124162</v>
      </c>
      <c r="H210" s="258">
        <f>VLOOKUP(A210,'[2]1800 G'!$A$10:$K$306,9,FALSE)</f>
        <v>16906</v>
      </c>
      <c r="I210" s="259">
        <f>VLOOKUP(A210,'[2]1800 G'!$A$10:$K$306,10,FALSE)</f>
        <v>0.19836436809931124</v>
      </c>
      <c r="J210" s="258">
        <f>VLOOKUP(A210,'[2]1800 G'!$A$10:$K$306,11,FALSE)</f>
        <v>85227</v>
      </c>
    </row>
    <row r="211" spans="1:10">
      <c r="A211" s="360" t="s">
        <v>518</v>
      </c>
      <c r="B211" s="359" t="s">
        <v>47</v>
      </c>
      <c r="C211" s="257" t="str">
        <f>VLOOKUP(A211,'[2]1800 G'!$A$10:$K$306,4,FALSE)</f>
        <v>BLS</v>
      </c>
      <c r="D211" s="219">
        <f>VLOOKUP(A211,'[2]1800 G'!$A$10:$K$306,5,FALSE)</f>
        <v>1118280</v>
      </c>
      <c r="E211" s="259">
        <f>VLOOKUP(A211,'[2]1800 G'!$A$10:$K$306,6,FALSE)</f>
        <v>0.83565297251330317</v>
      </c>
      <c r="F211" s="258">
        <f>VLOOKUP(A211,'[2]1800 G'!$A$10:$K$306,7,FALSE)</f>
        <v>129431</v>
      </c>
      <c r="G211" s="259">
        <f>VLOOKUP(A211,'[2]1800 G'!$A$10:$K$306,8,FALSE)</f>
        <v>9.6719426159252914E-2</v>
      </c>
      <c r="H211" s="258">
        <f>VLOOKUP(A211,'[2]1800 G'!$A$10:$K$306,9,FALSE)</f>
        <v>90500</v>
      </c>
      <c r="I211" s="259">
        <f>VLOOKUP(A211,'[2]1800 G'!$A$10:$K$306,10,FALSE)</f>
        <v>6.7627601327443873E-2</v>
      </c>
      <c r="J211" s="258">
        <f>VLOOKUP(A211,'[2]1800 G'!$A$10:$K$306,11,FALSE)</f>
        <v>1338211</v>
      </c>
    </row>
    <row r="212" spans="1:10">
      <c r="A212" s="360" t="s">
        <v>520</v>
      </c>
      <c r="B212" s="359" t="s">
        <v>49</v>
      </c>
      <c r="C212" s="257" t="str">
        <f>VLOOKUP(A212,'[2]1800 G'!$A$10:$K$306,4,FALSE)</f>
        <v>BL</v>
      </c>
      <c r="D212" s="219">
        <f>VLOOKUP(A212,'[2]1800 G'!$A$10:$K$306,5,FALSE)</f>
        <v>26827</v>
      </c>
      <c r="E212" s="259">
        <f>VLOOKUP(A212,'[2]1800 G'!$A$10:$K$306,6,FALSE)</f>
        <v>0.49216628751742864</v>
      </c>
      <c r="F212" s="258">
        <f>VLOOKUP(A212,'[2]1800 G'!$A$10:$K$306,7,FALSE)</f>
        <v>12570</v>
      </c>
      <c r="G212" s="259">
        <f>VLOOKUP(A212,'[2]1800 G'!$A$10:$K$306,8,FALSE)</f>
        <v>0.23060835106773317</v>
      </c>
      <c r="H212" s="258">
        <f>VLOOKUP(A212,'[2]1800 G'!$A$10:$K$306,9,FALSE)</f>
        <v>15111</v>
      </c>
      <c r="I212" s="259">
        <f>VLOOKUP(A212,'[2]1800 G'!$A$10:$K$306,10,FALSE)</f>
        <v>0.27722536141483817</v>
      </c>
      <c r="J212" s="258">
        <f>VLOOKUP(A212,'[2]1800 G'!$A$10:$K$306,11,FALSE)</f>
        <v>54508</v>
      </c>
    </row>
    <row r="213" spans="1:10">
      <c r="A213" s="360" t="s">
        <v>521</v>
      </c>
      <c r="B213" s="359" t="s">
        <v>50</v>
      </c>
      <c r="C213" s="257" t="str">
        <f>VLOOKUP(A213,'[2]1800 G'!$A$10:$K$306,4,FALSE)</f>
        <v>BL</v>
      </c>
      <c r="D213" s="219">
        <f>VLOOKUP(A213,'[2]1800 G'!$A$10:$K$306,5,FALSE)</f>
        <v>147886</v>
      </c>
      <c r="E213" s="259">
        <f>VLOOKUP(A213,'[2]1800 G'!$A$10:$K$306,6,FALSE)</f>
        <v>0.64765983909888369</v>
      </c>
      <c r="F213" s="258">
        <f>VLOOKUP(A213,'[2]1800 G'!$A$10:$K$306,7,FALSE)</f>
        <v>25208</v>
      </c>
      <c r="G213" s="259">
        <f>VLOOKUP(A213,'[2]1800 G'!$A$10:$K$306,8,FALSE)</f>
        <v>0.11039726021398009</v>
      </c>
      <c r="H213" s="258">
        <f>VLOOKUP(A213,'[2]1800 G'!$A$10:$K$306,9,FALSE)</f>
        <v>55245</v>
      </c>
      <c r="I213" s="259">
        <f>VLOOKUP(A213,'[2]1800 G'!$A$10:$K$306,10,FALSE)</f>
        <v>0.24194290068713623</v>
      </c>
      <c r="J213" s="258">
        <f>VLOOKUP(A213,'[2]1800 G'!$A$10:$K$306,11,FALSE)</f>
        <v>228339</v>
      </c>
    </row>
    <row r="214" spans="1:10">
      <c r="A214" s="360" t="s">
        <v>522</v>
      </c>
      <c r="B214" s="359" t="s">
        <v>51</v>
      </c>
      <c r="C214" s="257" t="str">
        <f>VLOOKUP(A214,'[2]1800 G'!$A$10:$K$306,4,FALSE)</f>
        <v>BL</v>
      </c>
      <c r="D214" s="219">
        <f>VLOOKUP(A214,'[2]1800 G'!$A$10:$K$306,5,FALSE)</f>
        <v>191794</v>
      </c>
      <c r="E214" s="259">
        <f>VLOOKUP(A214,'[2]1800 G'!$A$10:$K$306,6,FALSE)</f>
        <v>0.75852277221457609</v>
      </c>
      <c r="F214" s="258">
        <f>VLOOKUP(A214,'[2]1800 G'!$A$10:$K$306,7,FALSE)</f>
        <v>35509</v>
      </c>
      <c r="G214" s="259">
        <f>VLOOKUP(A214,'[2]1800 G'!$A$10:$K$306,8,FALSE)</f>
        <v>0.14043392972964422</v>
      </c>
      <c r="H214" s="258">
        <f>VLOOKUP(A214,'[2]1800 G'!$A$10:$K$306,9,FALSE)</f>
        <v>25549</v>
      </c>
      <c r="I214" s="259">
        <f>VLOOKUP(A214,'[2]1800 G'!$A$10:$K$306,10,FALSE)</f>
        <v>0.10104329805577966</v>
      </c>
      <c r="J214" s="258">
        <f>VLOOKUP(A214,'[2]1800 G'!$A$10:$K$306,11,FALSE)</f>
        <v>252852</v>
      </c>
    </row>
    <row r="215" spans="1:10">
      <c r="A215" s="360" t="s">
        <v>523</v>
      </c>
      <c r="B215" s="359" t="s">
        <v>52</v>
      </c>
      <c r="C215" s="257" t="str">
        <f>VLOOKUP(A215,'[2]1800 G'!$A$10:$K$306,4,FALSE)</f>
        <v>BL</v>
      </c>
      <c r="D215" s="219">
        <f>VLOOKUP(A215,'[2]1800 G'!$A$10:$K$306,5,FALSE)</f>
        <v>6792</v>
      </c>
      <c r="E215" s="259">
        <f>VLOOKUP(A215,'[2]1800 G'!$A$10:$K$306,6,FALSE)</f>
        <v>0.44998012455280245</v>
      </c>
      <c r="F215" s="258">
        <f>VLOOKUP(A215,'[2]1800 G'!$A$10:$K$306,7,FALSE)</f>
        <v>3596</v>
      </c>
      <c r="G215" s="259">
        <f>VLOOKUP(A215,'[2]1800 G'!$A$10:$K$306,8,FALSE)</f>
        <v>0.23824036040810917</v>
      </c>
      <c r="H215" s="258">
        <f>VLOOKUP(A215,'[2]1800 G'!$A$10:$K$306,9,FALSE)</f>
        <v>4706</v>
      </c>
      <c r="I215" s="259">
        <f>VLOOKUP(A215,'[2]1800 G'!$A$10:$K$306,10,FALSE)</f>
        <v>0.31177951503908841</v>
      </c>
      <c r="J215" s="258">
        <f>VLOOKUP(A215,'[2]1800 G'!$A$10:$K$306,11,FALSE)</f>
        <v>15094</v>
      </c>
    </row>
    <row r="216" spans="1:10">
      <c r="A216" s="360" t="s">
        <v>524</v>
      </c>
      <c r="B216" s="359" t="s">
        <v>53</v>
      </c>
      <c r="C216" s="257" t="str">
        <f>VLOOKUP(A216,'[2]1800 G'!$A$10:$K$306,4,FALSE)</f>
        <v>BLS</v>
      </c>
      <c r="D216" s="219">
        <f>VLOOKUP(A216,'[2]1800 G'!$A$10:$K$306,5,FALSE)</f>
        <v>97736</v>
      </c>
      <c r="E216" s="259">
        <f>VLOOKUP(A216,'[2]1800 G'!$A$10:$K$306,6,FALSE)</f>
        <v>0.7029799109551107</v>
      </c>
      <c r="F216" s="258">
        <f>VLOOKUP(A216,'[2]1800 G'!$A$10:$K$306,7,FALSE)</f>
        <v>15911</v>
      </c>
      <c r="G216" s="259">
        <f>VLOOKUP(A216,'[2]1800 G'!$A$10:$K$306,8,FALSE)</f>
        <v>0.11444210284037373</v>
      </c>
      <c r="H216" s="258">
        <f>VLOOKUP(A216,'[2]1800 G'!$A$10:$K$306,9,FALSE)</f>
        <v>25384</v>
      </c>
      <c r="I216" s="259">
        <f>VLOOKUP(A216,'[2]1800 G'!$A$10:$K$306,10,FALSE)</f>
        <v>0.18257798620451554</v>
      </c>
      <c r="J216" s="258">
        <f>VLOOKUP(A216,'[2]1800 G'!$A$10:$K$306,11,FALSE)</f>
        <v>139031</v>
      </c>
    </row>
    <row r="217" spans="1:10">
      <c r="A217" s="360" t="s">
        <v>525</v>
      </c>
      <c r="B217" s="359" t="s">
        <v>649</v>
      </c>
      <c r="C217" s="257" t="str">
        <f>VLOOKUP(A217,'[2]1800 G'!$A$10:$K$306,4,FALSE)</f>
        <v>BL</v>
      </c>
      <c r="D217" s="219">
        <f>VLOOKUP(A217,'[2]1800 G'!$A$10:$K$306,5,FALSE)</f>
        <v>107786</v>
      </c>
      <c r="E217" s="259">
        <f>VLOOKUP(A217,'[2]1800 G'!$A$10:$K$306,6,FALSE)</f>
        <v>0.76266557228574661</v>
      </c>
      <c r="F217" s="258">
        <f>VLOOKUP(A217,'[2]1800 G'!$A$10:$K$306,7,FALSE)</f>
        <v>18587</v>
      </c>
      <c r="G217" s="259">
        <f>VLOOKUP(A217,'[2]1800 G'!$A$10:$K$306,8,FALSE)</f>
        <v>0.13151675534925847</v>
      </c>
      <c r="H217" s="258">
        <f>VLOOKUP(A217,'[2]1800 G'!$A$10:$K$306,9,FALSE)</f>
        <v>14955</v>
      </c>
      <c r="I217" s="259">
        <f>VLOOKUP(A217,'[2]1800 G'!$A$10:$K$306,10,FALSE)</f>
        <v>0.10581767236499491</v>
      </c>
      <c r="J217" s="258">
        <f>VLOOKUP(A217,'[2]1800 G'!$A$10:$K$306,11,FALSE)</f>
        <v>141328</v>
      </c>
    </row>
    <row r="218" spans="1:10">
      <c r="A218" s="360" t="s">
        <v>526</v>
      </c>
      <c r="B218" s="359" t="s">
        <v>54</v>
      </c>
      <c r="C218" s="257" t="str">
        <f>VLOOKUP(A218,'[2]1800 G'!$A$10:$K$306,4,FALSE)</f>
        <v>BL</v>
      </c>
      <c r="D218" s="219">
        <f>VLOOKUP(A218,'[2]1800 G'!$A$10:$K$306,5,FALSE)</f>
        <v>9098</v>
      </c>
      <c r="E218" s="259">
        <f>VLOOKUP(A218,'[2]1800 G'!$A$10:$K$306,6,FALSE)</f>
        <v>0.54339126799259396</v>
      </c>
      <c r="F218" s="258">
        <f>VLOOKUP(A218,'[2]1800 G'!$A$10:$K$306,7,FALSE)</f>
        <v>2727</v>
      </c>
      <c r="G218" s="259">
        <f>VLOOKUP(A218,'[2]1800 G'!$A$10:$K$306,8,FALSE)</f>
        <v>0.16287403691094787</v>
      </c>
      <c r="H218" s="258">
        <f>VLOOKUP(A218,'[2]1800 G'!$A$10:$K$306,9,FALSE)</f>
        <v>4918</v>
      </c>
      <c r="I218" s="259">
        <f>VLOOKUP(A218,'[2]1800 G'!$A$10:$K$306,10,FALSE)</f>
        <v>0.29373469509645822</v>
      </c>
      <c r="J218" s="258">
        <f>VLOOKUP(A218,'[2]1800 G'!$A$10:$K$306,11,FALSE)</f>
        <v>16743</v>
      </c>
    </row>
    <row r="219" spans="1:10">
      <c r="A219" s="360" t="s">
        <v>527</v>
      </c>
      <c r="B219" s="359" t="s">
        <v>656</v>
      </c>
      <c r="C219" s="257" t="str">
        <f>VLOOKUP(A219,'[2]1800 G'!$A$10:$K$306,4,FALSE)</f>
        <v>BL</v>
      </c>
      <c r="D219" s="219">
        <f>VLOOKUP(A219,'[2]1800 G'!$A$10:$K$306,5,FALSE)</f>
        <v>59410</v>
      </c>
      <c r="E219" s="259">
        <f>VLOOKUP(A219,'[2]1800 G'!$A$10:$K$306,6,FALSE)</f>
        <v>0.72857265491826395</v>
      </c>
      <c r="F219" s="258">
        <f>VLOOKUP(A219,'[2]1800 G'!$A$10:$K$306,7,FALSE)</f>
        <v>12371</v>
      </c>
      <c r="G219" s="259">
        <f>VLOOKUP(A219,'[2]1800 G'!$A$10:$K$306,8,FALSE)</f>
        <v>0.15171136700881743</v>
      </c>
      <c r="H219" s="258">
        <f>VLOOKUP(A219,'[2]1800 G'!$A$10:$K$306,9,FALSE)</f>
        <v>9762</v>
      </c>
      <c r="I219" s="259">
        <f>VLOOKUP(A219,'[2]1800 G'!$A$10:$K$306,10,FALSE)</f>
        <v>0.11971597807291859</v>
      </c>
      <c r="J219" s="258">
        <f>VLOOKUP(A219,'[2]1800 G'!$A$10:$K$306,11,FALSE)</f>
        <v>81543</v>
      </c>
    </row>
    <row r="220" spans="1:10">
      <c r="A220" s="360" t="s">
        <v>528</v>
      </c>
      <c r="B220" s="359" t="s">
        <v>55</v>
      </c>
      <c r="C220" s="257" t="str">
        <f>VLOOKUP(A220,'[2]1800 G'!$A$10:$K$306,4,FALSE)</f>
        <v>BLSC</v>
      </c>
      <c r="D220" s="219">
        <f>VLOOKUP(A220,'[2]1800 G'!$A$10:$K$306,5,FALSE)</f>
        <v>53367</v>
      </c>
      <c r="E220" s="259">
        <f>VLOOKUP(A220,'[2]1800 G'!$A$10:$K$306,6,FALSE)</f>
        <v>0.55999538295260176</v>
      </c>
      <c r="F220" s="258">
        <f>VLOOKUP(A220,'[2]1800 G'!$A$10:$K$306,7,FALSE)</f>
        <v>10482</v>
      </c>
      <c r="G220" s="259">
        <f>VLOOKUP(A220,'[2]1800 G'!$A$10:$K$306,8,FALSE)</f>
        <v>0.10999066097230821</v>
      </c>
      <c r="H220" s="258">
        <f>VLOOKUP(A220,'[2]1800 G'!$A$10:$K$306,9,FALSE)</f>
        <v>31450</v>
      </c>
      <c r="I220" s="259">
        <f>VLOOKUP(A220,'[2]1800 G'!$A$10:$K$306,10,FALSE)</f>
        <v>0.33001395607508999</v>
      </c>
      <c r="J220" s="258">
        <f>VLOOKUP(A220,'[2]1800 G'!$A$10:$K$306,11,FALSE)</f>
        <v>95299</v>
      </c>
    </row>
    <row r="221" spans="1:10">
      <c r="A221" s="360" t="s">
        <v>529</v>
      </c>
      <c r="B221" s="359" t="s">
        <v>56</v>
      </c>
      <c r="C221" s="257" t="str">
        <f>VLOOKUP(A221,'[2]1800 G'!$A$10:$K$306,4,FALSE)</f>
        <v>BLC</v>
      </c>
      <c r="D221" s="219">
        <f>VLOOKUP(A221,'[2]1800 G'!$A$10:$K$306,5,FALSE)</f>
        <v>50293</v>
      </c>
      <c r="E221" s="259">
        <f>VLOOKUP(A221,'[2]1800 G'!$A$10:$K$306,6,FALSE)</f>
        <v>0.5206799805364889</v>
      </c>
      <c r="F221" s="258">
        <f>VLOOKUP(A221,'[2]1800 G'!$A$10:$K$306,7,FALSE)</f>
        <v>8564</v>
      </c>
      <c r="G221" s="259">
        <f>VLOOKUP(A221,'[2]1800 G'!$A$10:$K$306,8,FALSE)</f>
        <v>8.8662504788230789E-2</v>
      </c>
      <c r="H221" s="258">
        <f>VLOOKUP(A221,'[2]1800 G'!$A$10:$K$306,9,FALSE)</f>
        <v>37734</v>
      </c>
      <c r="I221" s="259">
        <f>VLOOKUP(A221,'[2]1800 G'!$A$10:$K$306,10,FALSE)</f>
        <v>0.39065751467528032</v>
      </c>
      <c r="J221" s="258">
        <f>VLOOKUP(A221,'[2]1800 G'!$A$10:$K$306,11,FALSE)</f>
        <v>96591</v>
      </c>
    </row>
    <row r="222" spans="1:10">
      <c r="A222" s="360" t="s">
        <v>530</v>
      </c>
      <c r="B222" s="359" t="s">
        <v>57</v>
      </c>
      <c r="C222" s="257" t="str">
        <f>VLOOKUP(A222,'[2]1800 G'!$A$10:$K$306,4,FALSE)</f>
        <v>BL</v>
      </c>
      <c r="D222" s="219">
        <f>VLOOKUP(A222,'[2]1800 G'!$A$10:$K$306,5,FALSE)</f>
        <v>3633</v>
      </c>
      <c r="E222" s="259">
        <f>VLOOKUP(A222,'[2]1800 G'!$A$10:$K$306,6,FALSE)</f>
        <v>0.76758926684977813</v>
      </c>
      <c r="F222" s="258">
        <f>VLOOKUP(A222,'[2]1800 G'!$A$10:$K$306,7,FALSE)</f>
        <v>688</v>
      </c>
      <c r="G222" s="259">
        <f>VLOOKUP(A222,'[2]1800 G'!$A$10:$K$306,8,FALSE)</f>
        <v>0.14536234946122967</v>
      </c>
      <c r="H222" s="258">
        <f>VLOOKUP(A222,'[2]1800 G'!$A$10:$K$306,9,FALSE)</f>
        <v>412</v>
      </c>
      <c r="I222" s="259">
        <f>VLOOKUP(A222,'[2]1800 G'!$A$10:$K$306,10,FALSE)</f>
        <v>8.7048383688992176E-2</v>
      </c>
      <c r="J222" s="258">
        <f>VLOOKUP(A222,'[2]1800 G'!$A$10:$K$306,11,FALSE)</f>
        <v>4733</v>
      </c>
    </row>
    <row r="223" spans="1:10">
      <c r="A223" s="360" t="s">
        <v>531</v>
      </c>
      <c r="B223" s="359" t="s">
        <v>58</v>
      </c>
      <c r="C223" s="257" t="str">
        <f>VLOOKUP(A223,'[2]1800 G'!$A$10:$K$306,4,FALSE)</f>
        <v>BLS</v>
      </c>
      <c r="D223" s="219">
        <f>VLOOKUP(A223,'[2]1800 G'!$A$10:$K$306,5,FALSE)</f>
        <v>23772</v>
      </c>
      <c r="E223" s="259">
        <f>VLOOKUP(A223,'[2]1800 G'!$A$10:$K$306,6,FALSE)</f>
        <v>0.78992490197381537</v>
      </c>
      <c r="F223" s="258">
        <f>VLOOKUP(A223,'[2]1800 G'!$A$10:$K$306,7,FALSE)</f>
        <v>3348</v>
      </c>
      <c r="G223" s="259">
        <f>VLOOKUP(A223,'[2]1800 G'!$A$10:$K$306,8,FALSE)</f>
        <v>0.11125141224164285</v>
      </c>
      <c r="H223" s="258">
        <f>VLOOKUP(A223,'[2]1800 G'!$A$10:$K$306,9,FALSE)</f>
        <v>2974</v>
      </c>
      <c r="I223" s="259">
        <f>VLOOKUP(A223,'[2]1800 G'!$A$10:$K$306,10,FALSE)</f>
        <v>9.8823685784541773E-2</v>
      </c>
      <c r="J223" s="258">
        <f>VLOOKUP(A223,'[2]1800 G'!$A$10:$K$306,11,FALSE)</f>
        <v>30094</v>
      </c>
    </row>
    <row r="224" spans="1:10">
      <c r="A224" s="360" t="s">
        <v>532</v>
      </c>
      <c r="B224" s="359" t="s">
        <v>59</v>
      </c>
      <c r="C224" s="257" t="str">
        <f>VLOOKUP(A224,'[2]1800 G'!$A$10:$K$306,4,FALSE)</f>
        <v>BL</v>
      </c>
      <c r="D224" s="219">
        <f>VLOOKUP(A224,'[2]1800 G'!$A$10:$K$306,5,FALSE)</f>
        <v>34308</v>
      </c>
      <c r="E224" s="259">
        <f>VLOOKUP(A224,'[2]1800 G'!$A$10:$K$306,6,FALSE)</f>
        <v>1</v>
      </c>
      <c r="F224" s="258">
        <f>VLOOKUP(A224,'[2]1800 G'!$A$10:$K$306,7,FALSE)</f>
        <v>0</v>
      </c>
      <c r="G224" s="259">
        <f>VLOOKUP(A224,'[2]1800 G'!$A$10:$K$306,8,FALSE)</f>
        <v>0</v>
      </c>
      <c r="H224" s="258">
        <f>VLOOKUP(A224,'[2]1800 G'!$A$10:$K$306,9,FALSE)</f>
        <v>0</v>
      </c>
      <c r="I224" s="259">
        <f>VLOOKUP(A224,'[2]1800 G'!$A$10:$K$306,10,FALSE)</f>
        <v>0</v>
      </c>
      <c r="J224" s="258">
        <f>VLOOKUP(A224,'[2]1800 G'!$A$10:$K$306,11,FALSE)</f>
        <v>34308</v>
      </c>
    </row>
    <row r="225" spans="1:10">
      <c r="A225" s="360" t="s">
        <v>533</v>
      </c>
      <c r="B225" s="359" t="s">
        <v>60</v>
      </c>
      <c r="C225" s="257" t="str">
        <f>VLOOKUP(A225,'[2]1800 G'!$A$10:$K$306,4,FALSE)</f>
        <v>BL</v>
      </c>
      <c r="D225" s="219">
        <f>VLOOKUP(A225,'[2]1800 G'!$A$10:$K$306,5,FALSE)</f>
        <v>10409</v>
      </c>
      <c r="E225" s="259">
        <f>VLOOKUP(A225,'[2]1800 G'!$A$10:$K$306,6,FALSE)</f>
        <v>0.73660745877857192</v>
      </c>
      <c r="F225" s="258">
        <f>VLOOKUP(A225,'[2]1800 G'!$A$10:$K$306,7,FALSE)</f>
        <v>1885</v>
      </c>
      <c r="G225" s="259">
        <f>VLOOKUP(A225,'[2]1800 G'!$A$10:$K$306,8,FALSE)</f>
        <v>0.13339466421343146</v>
      </c>
      <c r="H225" s="258">
        <f>VLOOKUP(A225,'[2]1800 G'!$A$10:$K$306,9,FALSE)</f>
        <v>1837</v>
      </c>
      <c r="I225" s="259">
        <f>VLOOKUP(A225,'[2]1800 G'!$A$10:$K$306,10,FALSE)</f>
        <v>0.12999787700799662</v>
      </c>
      <c r="J225" s="258">
        <f>VLOOKUP(A225,'[2]1800 G'!$A$10:$K$306,11,FALSE)</f>
        <v>14131</v>
      </c>
    </row>
    <row r="226" spans="1:10">
      <c r="A226" s="360" t="s">
        <v>534</v>
      </c>
      <c r="B226" s="359" t="s">
        <v>61</v>
      </c>
      <c r="C226" s="257" t="str">
        <f>VLOOKUP(A226,'[2]1800 G'!$A$10:$K$306,4,FALSE)</f>
        <v>BL</v>
      </c>
      <c r="D226" s="219">
        <f>VLOOKUP(A226,'[2]1800 G'!$A$10:$K$306,5,FALSE)</f>
        <v>48950</v>
      </c>
      <c r="E226" s="259">
        <f>VLOOKUP(A226,'[2]1800 G'!$A$10:$K$306,6,FALSE)</f>
        <v>0.7492270487035847</v>
      </c>
      <c r="F226" s="258">
        <f>VLOOKUP(A226,'[2]1800 G'!$A$10:$K$306,7,FALSE)</f>
        <v>10763</v>
      </c>
      <c r="G226" s="259">
        <f>VLOOKUP(A226,'[2]1800 G'!$A$10:$K$306,8,FALSE)</f>
        <v>0.16473811491719473</v>
      </c>
      <c r="H226" s="258">
        <f>VLOOKUP(A226,'[2]1800 G'!$A$10:$K$306,9,FALSE)</f>
        <v>5621</v>
      </c>
      <c r="I226" s="259">
        <f>VLOOKUP(A226,'[2]1800 G'!$A$10:$K$306,10,FALSE)</f>
        <v>8.6034836379220617E-2</v>
      </c>
      <c r="J226" s="258">
        <f>VLOOKUP(A226,'[2]1800 G'!$A$10:$K$306,11,FALSE)</f>
        <v>65334</v>
      </c>
    </row>
    <row r="227" spans="1:10">
      <c r="A227" s="360" t="s">
        <v>535</v>
      </c>
      <c r="B227" s="359" t="s">
        <v>62</v>
      </c>
      <c r="C227" s="257" t="str">
        <f>VLOOKUP(A227,'[2]1800 G'!$A$10:$K$306,4,FALSE)</f>
        <v>BL</v>
      </c>
      <c r="D227" s="219">
        <f>VLOOKUP(A227,'[2]1800 G'!$A$10:$K$306,5,FALSE)</f>
        <v>9091</v>
      </c>
      <c r="E227" s="259">
        <f>VLOOKUP(A227,'[2]1800 G'!$A$10:$K$306,6,FALSE)</f>
        <v>0.84701388241870867</v>
      </c>
      <c r="F227" s="258">
        <f>VLOOKUP(A227,'[2]1800 G'!$A$10:$K$306,7,FALSE)</f>
        <v>419</v>
      </c>
      <c r="G227" s="259">
        <f>VLOOKUP(A227,'[2]1800 G'!$A$10:$K$306,8,FALSE)</f>
        <v>3.9038479455883721E-2</v>
      </c>
      <c r="H227" s="258">
        <f>VLOOKUP(A227,'[2]1800 G'!$A$10:$K$306,9,FALSE)</f>
        <v>1223</v>
      </c>
      <c r="I227" s="259">
        <f>VLOOKUP(A227,'[2]1800 G'!$A$10:$K$306,10,FALSE)</f>
        <v>0.11394763812540762</v>
      </c>
      <c r="J227" s="258">
        <f>VLOOKUP(A227,'[2]1800 G'!$A$10:$K$306,11,FALSE)</f>
        <v>10733</v>
      </c>
    </row>
    <row r="228" spans="1:10">
      <c r="A228" s="360" t="s">
        <v>536</v>
      </c>
      <c r="B228" s="359" t="s">
        <v>63</v>
      </c>
      <c r="C228" s="257" t="str">
        <f>VLOOKUP(A228,'[2]1800 G'!$A$10:$K$306,4,FALSE)</f>
        <v>BL</v>
      </c>
      <c r="D228" s="219">
        <f>VLOOKUP(A228,'[2]1800 G'!$A$10:$K$306,5,FALSE)</f>
        <v>5043</v>
      </c>
      <c r="E228" s="259">
        <f>VLOOKUP(A228,'[2]1800 G'!$A$10:$K$306,6,FALSE)</f>
        <v>0.7042312526183494</v>
      </c>
      <c r="F228" s="258">
        <f>VLOOKUP(A228,'[2]1800 G'!$A$10:$K$306,7,FALSE)</f>
        <v>909</v>
      </c>
      <c r="G228" s="259">
        <f>VLOOKUP(A228,'[2]1800 G'!$A$10:$K$306,8,FALSE)</f>
        <v>0.12693757855048177</v>
      </c>
      <c r="H228" s="258">
        <f>VLOOKUP(A228,'[2]1800 G'!$A$10:$K$306,9,FALSE)</f>
        <v>1209</v>
      </c>
      <c r="I228" s="259">
        <f>VLOOKUP(A228,'[2]1800 G'!$A$10:$K$306,10,FALSE)</f>
        <v>0.16883116883116883</v>
      </c>
      <c r="J228" s="258">
        <f>VLOOKUP(A228,'[2]1800 G'!$A$10:$K$306,11,FALSE)</f>
        <v>7161</v>
      </c>
    </row>
    <row r="229" spans="1:10">
      <c r="A229" s="360" t="s">
        <v>537</v>
      </c>
      <c r="B229" s="359" t="s">
        <v>654</v>
      </c>
      <c r="C229" s="257" t="str">
        <f>VLOOKUP(A229,'[2]1800 G'!$A$10:$K$306,4,FALSE)</f>
        <v>BL</v>
      </c>
      <c r="D229" s="219">
        <f>VLOOKUP(A229,'[2]1800 G'!$A$10:$K$306,5,FALSE)</f>
        <v>2270</v>
      </c>
      <c r="E229" s="259">
        <f>VLOOKUP(A229,'[2]1800 G'!$A$10:$K$306,6,FALSE)</f>
        <v>0.81332855607309207</v>
      </c>
      <c r="F229" s="258">
        <f>VLOOKUP(A229,'[2]1800 G'!$A$10:$K$306,7,FALSE)</f>
        <v>125</v>
      </c>
      <c r="G229" s="259">
        <f>VLOOKUP(A229,'[2]1800 G'!$A$10:$K$306,8,FALSE)</f>
        <v>4.4786814761734142E-2</v>
      </c>
      <c r="H229" s="258">
        <f>VLOOKUP(A229,'[2]1800 G'!$A$10:$K$306,9,FALSE)</f>
        <v>396</v>
      </c>
      <c r="I229" s="259">
        <f>VLOOKUP(A229,'[2]1800 G'!$A$10:$K$306,10,FALSE)</f>
        <v>0.14188462916517378</v>
      </c>
      <c r="J229" s="258">
        <f>VLOOKUP(A229,'[2]1800 G'!$A$10:$K$306,11,FALSE)</f>
        <v>2791</v>
      </c>
    </row>
    <row r="230" spans="1:10">
      <c r="A230" s="360" t="s">
        <v>538</v>
      </c>
      <c r="B230" s="359" t="s">
        <v>651</v>
      </c>
      <c r="C230" s="257" t="str">
        <f>VLOOKUP(A230,'[2]1800 G'!$A$10:$K$306,4,FALSE)</f>
        <v>BL</v>
      </c>
      <c r="D230" s="219">
        <f>VLOOKUP(A230,'[2]1800 G'!$A$10:$K$306,5,FALSE)</f>
        <v>9294</v>
      </c>
      <c r="E230" s="259">
        <f>VLOOKUP(A230,'[2]1800 G'!$A$10:$K$306,6,FALSE)</f>
        <v>0.84314614896126283</v>
      </c>
      <c r="F230" s="258">
        <f>VLOOKUP(A230,'[2]1800 G'!$A$10:$K$306,7,FALSE)</f>
        <v>772</v>
      </c>
      <c r="G230" s="259">
        <f>VLOOKUP(A230,'[2]1800 G'!$A$10:$K$306,8,FALSE)</f>
        <v>7.0035380567903469E-2</v>
      </c>
      <c r="H230" s="258">
        <f>VLOOKUP(A230,'[2]1800 G'!$A$10:$K$306,9,FALSE)</f>
        <v>957</v>
      </c>
      <c r="I230" s="259">
        <f>VLOOKUP(A230,'[2]1800 G'!$A$10:$K$306,10,FALSE)</f>
        <v>8.6818470470833714E-2</v>
      </c>
      <c r="J230" s="258">
        <f>VLOOKUP(A230,'[2]1800 G'!$A$10:$K$306,11,FALSE)</f>
        <v>11023</v>
      </c>
    </row>
    <row r="231" spans="1:10">
      <c r="A231" s="360" t="s">
        <v>539</v>
      </c>
      <c r="B231" s="359" t="s">
        <v>64</v>
      </c>
      <c r="C231" s="257" t="str">
        <f>VLOOKUP(A231,'[2]1800 G'!$A$10:$K$306,4,FALSE)</f>
        <v>BL</v>
      </c>
      <c r="D231" s="219">
        <f>VLOOKUP(A231,'[2]1800 G'!$A$10:$K$306,5,FALSE)</f>
        <v>26156</v>
      </c>
      <c r="E231" s="259">
        <f>VLOOKUP(A231,'[2]1800 G'!$A$10:$K$306,6,FALSE)</f>
        <v>0.67909440232630591</v>
      </c>
      <c r="F231" s="258">
        <f>VLOOKUP(A231,'[2]1800 G'!$A$10:$K$306,7,FALSE)</f>
        <v>2972</v>
      </c>
      <c r="G231" s="259">
        <f>VLOOKUP(A231,'[2]1800 G'!$A$10:$K$306,8,FALSE)</f>
        <v>7.7162737563609932E-2</v>
      </c>
      <c r="H231" s="258">
        <f>VLOOKUP(A231,'[2]1800 G'!$A$10:$K$306,9,FALSE)</f>
        <v>9388</v>
      </c>
      <c r="I231" s="259">
        <f>VLOOKUP(A231,'[2]1800 G'!$A$10:$K$306,10,FALSE)</f>
        <v>0.24374286011008411</v>
      </c>
      <c r="J231" s="258">
        <f>VLOOKUP(A231,'[2]1800 G'!$A$10:$K$306,11,FALSE)</f>
        <v>38516</v>
      </c>
    </row>
    <row r="232" spans="1:10">
      <c r="A232" s="360" t="s">
        <v>540</v>
      </c>
      <c r="B232" s="359" t="s">
        <v>65</v>
      </c>
      <c r="C232" s="257" t="str">
        <f>VLOOKUP(A232,'[2]1800 G'!$A$10:$K$306,4,FALSE)</f>
        <v>BL</v>
      </c>
      <c r="D232" s="219">
        <f>VLOOKUP(A232,'[2]1800 G'!$A$10:$K$306,5,FALSE)</f>
        <v>9354</v>
      </c>
      <c r="E232" s="259">
        <f>VLOOKUP(A232,'[2]1800 G'!$A$10:$K$306,6,FALSE)</f>
        <v>0.70463276836158195</v>
      </c>
      <c r="F232" s="258">
        <f>VLOOKUP(A232,'[2]1800 G'!$A$10:$K$306,7,FALSE)</f>
        <v>2594</v>
      </c>
      <c r="G232" s="259">
        <f>VLOOKUP(A232,'[2]1800 G'!$A$10:$K$306,8,FALSE)</f>
        <v>0.19540489642184558</v>
      </c>
      <c r="H232" s="258">
        <f>VLOOKUP(A232,'[2]1800 G'!$A$10:$K$306,9,FALSE)</f>
        <v>1327</v>
      </c>
      <c r="I232" s="259">
        <f>VLOOKUP(A232,'[2]1800 G'!$A$10:$K$306,10,FALSE)</f>
        <v>9.9962335216572509E-2</v>
      </c>
      <c r="J232" s="258">
        <f>VLOOKUP(A232,'[2]1800 G'!$A$10:$K$306,11,FALSE)</f>
        <v>13275</v>
      </c>
    </row>
    <row r="233" spans="1:10">
      <c r="A233" s="360" t="s">
        <v>541</v>
      </c>
      <c r="B233" s="359" t="s">
        <v>66</v>
      </c>
      <c r="C233" s="257" t="str">
        <f>VLOOKUP(A233,'[2]1800 G'!$A$10:$K$306,4,FALSE)</f>
        <v>BLS</v>
      </c>
      <c r="D233" s="219">
        <f>VLOOKUP(A233,'[2]1800 G'!$A$10:$K$306,5,FALSE)</f>
        <v>23088</v>
      </c>
      <c r="E233" s="259">
        <f>VLOOKUP(A233,'[2]1800 G'!$A$10:$K$306,6,FALSE)</f>
        <v>0.70943952802359878</v>
      </c>
      <c r="F233" s="258">
        <f>VLOOKUP(A233,'[2]1800 G'!$A$10:$K$306,7,FALSE)</f>
        <v>5119</v>
      </c>
      <c r="G233" s="259">
        <f>VLOOKUP(A233,'[2]1800 G'!$A$10:$K$306,8,FALSE)</f>
        <v>0.15729473942969519</v>
      </c>
      <c r="H233" s="258">
        <f>VLOOKUP(A233,'[2]1800 G'!$A$10:$K$306,9,FALSE)</f>
        <v>4337</v>
      </c>
      <c r="I233" s="259">
        <f>VLOOKUP(A233,'[2]1800 G'!$A$10:$K$306,10,FALSE)</f>
        <v>0.13326573254670601</v>
      </c>
      <c r="J233" s="258">
        <f>VLOOKUP(A233,'[2]1800 G'!$A$10:$K$306,11,FALSE)</f>
        <v>32544</v>
      </c>
    </row>
    <row r="234" spans="1:10">
      <c r="A234" s="360" t="s">
        <v>542</v>
      </c>
      <c r="B234" s="359" t="s">
        <v>67</v>
      </c>
      <c r="C234" s="257" t="str">
        <f>VLOOKUP(A234,'[2]1800 G'!$A$10:$K$306,4,FALSE)</f>
        <v>BLS</v>
      </c>
      <c r="D234" s="219">
        <f>VLOOKUP(A234,'[2]1800 G'!$A$10:$K$306,5,FALSE)</f>
        <v>111533</v>
      </c>
      <c r="E234" s="259">
        <f>VLOOKUP(A234,'[2]1800 G'!$A$10:$K$306,6,FALSE)</f>
        <v>0.68050250765720144</v>
      </c>
      <c r="F234" s="258">
        <f>VLOOKUP(A234,'[2]1800 G'!$A$10:$K$306,7,FALSE)</f>
        <v>26467</v>
      </c>
      <c r="G234" s="259">
        <f>VLOOKUP(A234,'[2]1800 G'!$A$10:$K$306,8,FALSE)</f>
        <v>0.16148458187409243</v>
      </c>
      <c r="H234" s="258">
        <f>VLOOKUP(A234,'[2]1800 G'!$A$10:$K$306,9,FALSE)</f>
        <v>25898</v>
      </c>
      <c r="I234" s="259">
        <f>VLOOKUP(A234,'[2]1800 G'!$A$10:$K$306,10,FALSE)</f>
        <v>0.15801291046870614</v>
      </c>
      <c r="J234" s="258">
        <f>VLOOKUP(A234,'[2]1800 G'!$A$10:$K$306,11,FALSE)</f>
        <v>163898</v>
      </c>
    </row>
    <row r="235" spans="1:10">
      <c r="A235" s="360" t="s">
        <v>543</v>
      </c>
      <c r="B235" s="359" t="s">
        <v>68</v>
      </c>
      <c r="C235" s="257" t="str">
        <f>VLOOKUP(A235,'[2]1800 G'!$A$10:$K$306,4,FALSE)</f>
        <v>BLS</v>
      </c>
      <c r="D235" s="219">
        <f>VLOOKUP(A235,'[2]1800 G'!$A$10:$K$306,5,FALSE)</f>
        <v>242671</v>
      </c>
      <c r="E235" s="259">
        <f>VLOOKUP(A235,'[2]1800 G'!$A$10:$K$306,6,FALSE)</f>
        <v>0.68460236409287101</v>
      </c>
      <c r="F235" s="258">
        <f>VLOOKUP(A235,'[2]1800 G'!$A$10:$K$306,7,FALSE)</f>
        <v>51482</v>
      </c>
      <c r="G235" s="259">
        <f>VLOOKUP(A235,'[2]1800 G'!$A$10:$K$306,8,FALSE)</f>
        <v>0.14523655034276525</v>
      </c>
      <c r="H235" s="258">
        <f>VLOOKUP(A235,'[2]1800 G'!$A$10:$K$306,9,FALSE)</f>
        <v>60317</v>
      </c>
      <c r="I235" s="259">
        <f>VLOOKUP(A235,'[2]1800 G'!$A$10:$K$306,10,FALSE)</f>
        <v>0.17016108556436368</v>
      </c>
      <c r="J235" s="258">
        <f>VLOOKUP(A235,'[2]1800 G'!$A$10:$K$306,11,FALSE)</f>
        <v>354470</v>
      </c>
    </row>
    <row r="236" spans="1:10">
      <c r="A236" s="360" t="s">
        <v>544</v>
      </c>
      <c r="B236" s="359" t="s">
        <v>69</v>
      </c>
      <c r="C236" s="257" t="str">
        <f>VLOOKUP(A236,'[2]1800 G'!$A$10:$K$306,4,FALSE)</f>
        <v>BL</v>
      </c>
      <c r="D236" s="219">
        <f>VLOOKUP(A236,'[2]1800 G'!$A$10:$K$306,5,FALSE)</f>
        <v>75582</v>
      </c>
      <c r="E236" s="259">
        <f>VLOOKUP(A236,'[2]1800 G'!$A$10:$K$306,6,FALSE)</f>
        <v>0.71225157137876116</v>
      </c>
      <c r="F236" s="258">
        <f>VLOOKUP(A236,'[2]1800 G'!$A$10:$K$306,7,FALSE)</f>
        <v>10897</v>
      </c>
      <c r="G236" s="259">
        <f>VLOOKUP(A236,'[2]1800 G'!$A$10:$K$306,8,FALSE)</f>
        <v>0.10268854189243948</v>
      </c>
      <c r="H236" s="258">
        <f>VLOOKUP(A236,'[2]1800 G'!$A$10:$K$306,9,FALSE)</f>
        <v>19638</v>
      </c>
      <c r="I236" s="259">
        <f>VLOOKUP(A236,'[2]1800 G'!$A$10:$K$306,10,FALSE)</f>
        <v>0.18505988672879933</v>
      </c>
      <c r="J236" s="258">
        <f>VLOOKUP(A236,'[2]1800 G'!$A$10:$K$306,11,FALSE)</f>
        <v>106117</v>
      </c>
    </row>
    <row r="237" spans="1:10">
      <c r="A237" s="360" t="s">
        <v>545</v>
      </c>
      <c r="B237" s="359" t="s">
        <v>70</v>
      </c>
      <c r="C237" s="257" t="str">
        <f>VLOOKUP(A237,'[2]1800 G'!$A$10:$K$306,4,FALSE)</f>
        <v>BLS</v>
      </c>
      <c r="D237" s="219">
        <f>VLOOKUP(A237,'[2]1800 G'!$A$10:$K$306,5,FALSE)</f>
        <v>131252</v>
      </c>
      <c r="E237" s="259">
        <f>VLOOKUP(A237,'[2]1800 G'!$A$10:$K$306,6,FALSE)</f>
        <v>0.65010351966873703</v>
      </c>
      <c r="F237" s="258">
        <f>VLOOKUP(A237,'[2]1800 G'!$A$10:$K$306,7,FALSE)</f>
        <v>17538</v>
      </c>
      <c r="G237" s="259">
        <f>VLOOKUP(A237,'[2]1800 G'!$A$10:$K$306,8,FALSE)</f>
        <v>8.6867366043567415E-2</v>
      </c>
      <c r="H237" s="258">
        <f>VLOOKUP(A237,'[2]1800 G'!$A$10:$K$306,9,FALSE)</f>
        <v>53104</v>
      </c>
      <c r="I237" s="259">
        <f>VLOOKUP(A237,'[2]1800 G'!$A$10:$K$306,10,FALSE)</f>
        <v>0.26302911428769554</v>
      </c>
      <c r="J237" s="258">
        <f>VLOOKUP(A237,'[2]1800 G'!$A$10:$K$306,11,FALSE)</f>
        <v>201894</v>
      </c>
    </row>
    <row r="238" spans="1:10">
      <c r="A238" s="360" t="s">
        <v>546</v>
      </c>
      <c r="B238" s="359" t="s">
        <v>71</v>
      </c>
      <c r="C238" s="257" t="str">
        <f>VLOOKUP(A238,'[2]1800 G'!$A$10:$K$306,4,FALSE)</f>
        <v>BLC</v>
      </c>
      <c r="D238" s="219">
        <f>VLOOKUP(A238,'[2]1800 G'!$A$10:$K$306,5,FALSE)</f>
        <v>18914</v>
      </c>
      <c r="E238" s="259">
        <f>VLOOKUP(A238,'[2]1800 G'!$A$10:$K$306,6,FALSE)</f>
        <v>0.7153555219364599</v>
      </c>
      <c r="F238" s="258">
        <f>VLOOKUP(A238,'[2]1800 G'!$A$10:$K$306,7,FALSE)</f>
        <v>3232</v>
      </c>
      <c r="G238" s="259">
        <f>VLOOKUP(A238,'[2]1800 G'!$A$10:$K$306,8,FALSE)</f>
        <v>0.12223903177004539</v>
      </c>
      <c r="H238" s="258">
        <f>VLOOKUP(A238,'[2]1800 G'!$A$10:$K$306,9,FALSE)</f>
        <v>4294</v>
      </c>
      <c r="I238" s="259">
        <f>VLOOKUP(A238,'[2]1800 G'!$A$10:$K$306,10,FALSE)</f>
        <v>0.16240544629349471</v>
      </c>
      <c r="J238" s="258">
        <f>VLOOKUP(A238,'[2]1800 G'!$A$10:$K$306,11,FALSE)</f>
        <v>26440</v>
      </c>
    </row>
    <row r="239" spans="1:10">
      <c r="A239" s="360" t="s">
        <v>548</v>
      </c>
      <c r="B239" s="359" t="s">
        <v>254</v>
      </c>
      <c r="C239" s="257" t="str">
        <f>VLOOKUP(A239,'[2]1800 G'!$A$10:$K$306,4,FALSE)</f>
        <v>BLC</v>
      </c>
      <c r="D239" s="219">
        <f>VLOOKUP(A239,'[2]1800 G'!$A$10:$K$306,5,FALSE)</f>
        <v>65274</v>
      </c>
      <c r="E239" s="259">
        <f>VLOOKUP(A239,'[2]1800 G'!$A$10:$K$306,6,FALSE)</f>
        <v>0.76045902021319978</v>
      </c>
      <c r="F239" s="258">
        <f>VLOOKUP(A239,'[2]1800 G'!$A$10:$K$306,7,FALSE)</f>
        <v>7771</v>
      </c>
      <c r="G239" s="259">
        <f>VLOOKUP(A239,'[2]1800 G'!$A$10:$K$306,8,FALSE)</f>
        <v>9.0534164385157573E-2</v>
      </c>
      <c r="H239" s="258">
        <f>VLOOKUP(A239,'[2]1800 G'!$A$10:$K$306,9,FALSE)</f>
        <v>12790</v>
      </c>
      <c r="I239" s="259">
        <f>VLOOKUP(A239,'[2]1800 G'!$A$10:$K$306,10,FALSE)</f>
        <v>0.14900681540164268</v>
      </c>
      <c r="J239" s="258">
        <f>VLOOKUP(A239,'[2]1800 G'!$A$10:$K$306,11,FALSE)</f>
        <v>85835</v>
      </c>
    </row>
    <row r="240" spans="1:10">
      <c r="A240" s="360" t="s">
        <v>549</v>
      </c>
      <c r="B240" s="359" t="s">
        <v>255</v>
      </c>
      <c r="C240" s="257" t="str">
        <f>VLOOKUP(A240,'[2]1800 G'!$A$10:$K$306,4,FALSE)</f>
        <v>BL</v>
      </c>
      <c r="D240" s="219">
        <f>VLOOKUP(A240,'[2]1800 G'!$A$10:$K$306,5,FALSE)</f>
        <v>35703</v>
      </c>
      <c r="E240" s="259">
        <f>VLOOKUP(A240,'[2]1800 G'!$A$10:$K$306,6,FALSE)</f>
        <v>0.7413413621262458</v>
      </c>
      <c r="F240" s="258">
        <f>VLOOKUP(A240,'[2]1800 G'!$A$10:$K$306,7,FALSE)</f>
        <v>5045</v>
      </c>
      <c r="G240" s="259">
        <f>VLOOKUP(A240,'[2]1800 G'!$A$10:$K$306,8,FALSE)</f>
        <v>0.10475498338870431</v>
      </c>
      <c r="H240" s="258">
        <f>VLOOKUP(A240,'[2]1800 G'!$A$10:$K$306,9,FALSE)</f>
        <v>7412</v>
      </c>
      <c r="I240" s="259">
        <f>VLOOKUP(A240,'[2]1800 G'!$A$10:$K$306,10,FALSE)</f>
        <v>0.15390365448504983</v>
      </c>
      <c r="J240" s="258">
        <f>VLOOKUP(A240,'[2]1800 G'!$A$10:$K$306,11,FALSE)</f>
        <v>48160</v>
      </c>
    </row>
    <row r="241" spans="1:10">
      <c r="A241" s="360" t="s">
        <v>550</v>
      </c>
      <c r="B241" s="359" t="s">
        <v>256</v>
      </c>
      <c r="C241" s="257" t="str">
        <f>VLOOKUP(A241,'[2]1800 G'!$A$10:$K$306,4,FALSE)</f>
        <v>BLS</v>
      </c>
      <c r="D241" s="219">
        <f>VLOOKUP(A241,'[2]1800 G'!$A$10:$K$306,5,FALSE)</f>
        <v>13675</v>
      </c>
      <c r="E241" s="259">
        <f>VLOOKUP(A241,'[2]1800 G'!$A$10:$K$306,6,FALSE)</f>
        <v>0.79793441475084603</v>
      </c>
      <c r="F241" s="258">
        <f>VLOOKUP(A241,'[2]1800 G'!$A$10:$K$306,7,FALSE)</f>
        <v>1363</v>
      </c>
      <c r="G241" s="259">
        <f>VLOOKUP(A241,'[2]1800 G'!$A$10:$K$306,8,FALSE)</f>
        <v>7.9530867079005724E-2</v>
      </c>
      <c r="H241" s="258">
        <f>VLOOKUP(A241,'[2]1800 G'!$A$10:$K$306,9,FALSE)</f>
        <v>2100</v>
      </c>
      <c r="I241" s="259">
        <f>VLOOKUP(A241,'[2]1800 G'!$A$10:$K$306,10,FALSE)</f>
        <v>0.1225347181701482</v>
      </c>
      <c r="J241" s="258">
        <f>VLOOKUP(A241,'[2]1800 G'!$A$10:$K$306,11,FALSE)</f>
        <v>17138</v>
      </c>
    </row>
    <row r="242" spans="1:10">
      <c r="A242" s="360" t="s">
        <v>551</v>
      </c>
      <c r="B242" s="359" t="s">
        <v>257</v>
      </c>
      <c r="C242" s="257" t="str">
        <f>VLOOKUP(A242,'[2]1800 G'!$A$10:$K$306,4,FALSE)</f>
        <v>BL</v>
      </c>
      <c r="D242" s="219">
        <f>VLOOKUP(A242,'[2]1800 G'!$A$10:$K$306,5,FALSE)</f>
        <v>2363</v>
      </c>
      <c r="E242" s="259">
        <f>VLOOKUP(A242,'[2]1800 G'!$A$10:$K$306,6,FALSE)</f>
        <v>0.6576676871694962</v>
      </c>
      <c r="F242" s="258">
        <f>VLOOKUP(A242,'[2]1800 G'!$A$10:$K$306,7,FALSE)</f>
        <v>215</v>
      </c>
      <c r="G242" s="259">
        <f>VLOOKUP(A242,'[2]1800 G'!$A$10:$K$306,8,FALSE)</f>
        <v>5.9838575006957974E-2</v>
      </c>
      <c r="H242" s="258">
        <f>VLOOKUP(A242,'[2]1800 G'!$A$10:$K$306,9,FALSE)</f>
        <v>1015</v>
      </c>
      <c r="I242" s="259">
        <f>VLOOKUP(A242,'[2]1800 G'!$A$10:$K$306,10,FALSE)</f>
        <v>0.28249373782354581</v>
      </c>
      <c r="J242" s="258">
        <f>VLOOKUP(A242,'[2]1800 G'!$A$10:$K$306,11,FALSE)</f>
        <v>3593</v>
      </c>
    </row>
    <row r="243" spans="1:10">
      <c r="A243" s="360" t="s">
        <v>552</v>
      </c>
      <c r="B243" s="359" t="s">
        <v>258</v>
      </c>
      <c r="C243" s="257" t="str">
        <f>VLOOKUP(A243,'[2]1800 G'!$A$10:$K$306,4,FALSE)</f>
        <v>BLS</v>
      </c>
      <c r="D243" s="219">
        <f>VLOOKUP(A243,'[2]1800 G'!$A$10:$K$306,5,FALSE)</f>
        <v>162593</v>
      </c>
      <c r="E243" s="259">
        <f>VLOOKUP(A243,'[2]1800 G'!$A$10:$K$306,6,FALSE)</f>
        <v>0.84638889756483537</v>
      </c>
      <c r="F243" s="258">
        <f>VLOOKUP(A243,'[2]1800 G'!$A$10:$K$306,7,FALSE)</f>
        <v>19827</v>
      </c>
      <c r="G243" s="259">
        <f>VLOOKUP(A243,'[2]1800 G'!$A$10:$K$306,8,FALSE)</f>
        <v>0.10321079426554643</v>
      </c>
      <c r="H243" s="258">
        <f>VLOOKUP(A243,'[2]1800 G'!$A$10:$K$306,9,FALSE)</f>
        <v>9682</v>
      </c>
      <c r="I243" s="259">
        <f>VLOOKUP(A243,'[2]1800 G'!$A$10:$K$306,10,FALSE)</f>
        <v>5.0400308169618227E-2</v>
      </c>
      <c r="J243" s="258">
        <f>VLOOKUP(A243,'[2]1800 G'!$A$10:$K$306,11,FALSE)</f>
        <v>192102</v>
      </c>
    </row>
    <row r="244" spans="1:10">
      <c r="A244" s="360" t="s">
        <v>553</v>
      </c>
      <c r="B244" s="359" t="s">
        <v>259</v>
      </c>
      <c r="C244" s="257" t="str">
        <f>VLOOKUP(A244,'[2]1800 G'!$A$10:$K$306,4,FALSE)</f>
        <v>BL</v>
      </c>
      <c r="D244" s="219">
        <f>VLOOKUP(A244,'[2]1800 G'!$A$10:$K$306,5,FALSE)</f>
        <v>37716</v>
      </c>
      <c r="E244" s="259">
        <f>VLOOKUP(A244,'[2]1800 G'!$A$10:$K$306,6,FALSE)</f>
        <v>0.85952597994530533</v>
      </c>
      <c r="F244" s="258">
        <f>VLOOKUP(A244,'[2]1800 G'!$A$10:$K$306,7,FALSE)</f>
        <v>4180</v>
      </c>
      <c r="G244" s="259">
        <f>VLOOKUP(A244,'[2]1800 G'!$A$10:$K$306,8,FALSE)</f>
        <v>9.5259799453053781E-2</v>
      </c>
      <c r="H244" s="258">
        <f>VLOOKUP(A244,'[2]1800 G'!$A$10:$K$306,9,FALSE)</f>
        <v>1984</v>
      </c>
      <c r="I244" s="259">
        <f>VLOOKUP(A244,'[2]1800 G'!$A$10:$K$306,10,FALSE)</f>
        <v>4.5214220601640841E-2</v>
      </c>
      <c r="J244" s="258">
        <f>VLOOKUP(A244,'[2]1800 G'!$A$10:$K$306,11,FALSE)</f>
        <v>43880</v>
      </c>
    </row>
    <row r="245" spans="1:10">
      <c r="A245" s="360" t="s">
        <v>554</v>
      </c>
      <c r="B245" s="359" t="s">
        <v>260</v>
      </c>
      <c r="C245" s="257" t="str">
        <f>VLOOKUP(A245,'[2]1800 G'!$A$10:$K$306,4,FALSE)</f>
        <v>BL</v>
      </c>
      <c r="D245" s="219">
        <f>VLOOKUP(A245,'[2]1800 G'!$A$10:$K$306,5,FALSE)</f>
        <v>7299</v>
      </c>
      <c r="E245" s="259">
        <f>VLOOKUP(A245,'[2]1800 G'!$A$10:$K$306,6,FALSE)</f>
        <v>0.58565353446200752</v>
      </c>
      <c r="F245" s="258">
        <f>VLOOKUP(A245,'[2]1800 G'!$A$10:$K$306,7,FALSE)</f>
        <v>1905</v>
      </c>
      <c r="G245" s="259">
        <f>VLOOKUP(A245,'[2]1800 G'!$A$10:$K$306,8,FALSE)</f>
        <v>0.15285244323196662</v>
      </c>
      <c r="H245" s="258">
        <f>VLOOKUP(A245,'[2]1800 G'!$A$10:$K$306,9,FALSE)</f>
        <v>3259</v>
      </c>
      <c r="I245" s="259">
        <f>VLOOKUP(A245,'[2]1800 G'!$A$10:$K$306,10,FALSE)</f>
        <v>0.26149402230602586</v>
      </c>
      <c r="J245" s="258">
        <f>VLOOKUP(A245,'[2]1800 G'!$A$10:$K$306,11,FALSE)</f>
        <v>12463</v>
      </c>
    </row>
    <row r="246" spans="1:10">
      <c r="A246" s="360" t="s">
        <v>555</v>
      </c>
      <c r="B246" s="359" t="s">
        <v>652</v>
      </c>
      <c r="C246" s="257" t="str">
        <f>VLOOKUP(A246,'[2]1800 G'!$A$10:$K$306,4,FALSE)</f>
        <v>BLSC</v>
      </c>
      <c r="D246" s="219">
        <f>VLOOKUP(A246,'[2]1800 G'!$A$10:$K$306,5,FALSE)</f>
        <v>21554</v>
      </c>
      <c r="E246" s="259">
        <f>VLOOKUP(A246,'[2]1800 G'!$A$10:$K$306,6,FALSE)</f>
        <v>0.78383882464179211</v>
      </c>
      <c r="F246" s="258">
        <f>VLOOKUP(A246,'[2]1800 G'!$A$10:$K$306,7,FALSE)</f>
        <v>3217</v>
      </c>
      <c r="G246" s="259">
        <f>VLOOKUP(A246,'[2]1800 G'!$A$10:$K$306,8,FALSE)</f>
        <v>0.11699032656920504</v>
      </c>
      <c r="H246" s="258">
        <f>VLOOKUP(A246,'[2]1800 G'!$A$10:$K$306,9,FALSE)</f>
        <v>2727</v>
      </c>
      <c r="I246" s="259">
        <f>VLOOKUP(A246,'[2]1800 G'!$A$10:$K$306,10,FALSE)</f>
        <v>9.9170848789002841E-2</v>
      </c>
      <c r="J246" s="258">
        <f>VLOOKUP(A246,'[2]1800 G'!$A$10:$K$306,11,FALSE)</f>
        <v>27498</v>
      </c>
    </row>
    <row r="247" spans="1:10">
      <c r="A247" s="360" t="s">
        <v>556</v>
      </c>
      <c r="B247" s="359" t="s">
        <v>261</v>
      </c>
      <c r="C247" s="257" t="str">
        <f>VLOOKUP(A247,'[2]1800 G'!$A$10:$K$306,4,FALSE)</f>
        <v>BLS</v>
      </c>
      <c r="D247" s="219">
        <f>VLOOKUP(A247,'[2]1800 G'!$A$10:$K$306,5,FALSE)</f>
        <v>8585</v>
      </c>
      <c r="E247" s="259">
        <f>VLOOKUP(A247,'[2]1800 G'!$A$10:$K$306,6,FALSE)</f>
        <v>0.48709219858156028</v>
      </c>
      <c r="F247" s="258">
        <f>VLOOKUP(A247,'[2]1800 G'!$A$10:$K$306,7,FALSE)</f>
        <v>3858</v>
      </c>
      <c r="G247" s="259">
        <f>VLOOKUP(A247,'[2]1800 G'!$A$10:$K$306,8,FALSE)</f>
        <v>0.2188936170212766</v>
      </c>
      <c r="H247" s="258">
        <f>VLOOKUP(A247,'[2]1800 G'!$A$10:$K$306,9,FALSE)</f>
        <v>5182</v>
      </c>
      <c r="I247" s="259">
        <f>VLOOKUP(A247,'[2]1800 G'!$A$10:$K$306,10,FALSE)</f>
        <v>0.29401418439716315</v>
      </c>
      <c r="J247" s="258">
        <f>VLOOKUP(A247,'[2]1800 G'!$A$10:$K$306,11,FALSE)</f>
        <v>17625</v>
      </c>
    </row>
    <row r="248" spans="1:10">
      <c r="A248" s="360" t="s">
        <v>557</v>
      </c>
      <c r="B248" s="359" t="s">
        <v>262</v>
      </c>
      <c r="C248" s="257" t="str">
        <f>VLOOKUP(A248,'[2]1800 G'!$A$10:$K$306,4,FALSE)</f>
        <v>BLS</v>
      </c>
      <c r="D248" s="219">
        <f>VLOOKUP(A248,'[2]1800 G'!$A$10:$K$306,5,FALSE)</f>
        <v>26107</v>
      </c>
      <c r="E248" s="259">
        <f>VLOOKUP(A248,'[2]1800 G'!$A$10:$K$306,6,FALSE)</f>
        <v>0.63002558038515377</v>
      </c>
      <c r="F248" s="258">
        <f>VLOOKUP(A248,'[2]1800 G'!$A$10:$K$306,7,FALSE)</f>
        <v>9035</v>
      </c>
      <c r="G248" s="259">
        <f>VLOOKUP(A248,'[2]1800 G'!$A$10:$K$306,8,FALSE)</f>
        <v>0.2180365847772576</v>
      </c>
      <c r="H248" s="258">
        <f>VLOOKUP(A248,'[2]1800 G'!$A$10:$K$306,9,FALSE)</f>
        <v>6296</v>
      </c>
      <c r="I248" s="259">
        <f>VLOOKUP(A248,'[2]1800 G'!$A$10:$K$306,10,FALSE)</f>
        <v>0.15193783483758869</v>
      </c>
      <c r="J248" s="258">
        <f>VLOOKUP(A248,'[2]1800 G'!$A$10:$K$306,11,FALSE)</f>
        <v>41438</v>
      </c>
    </row>
    <row r="249" spans="1:10">
      <c r="A249" s="360" t="s">
        <v>558</v>
      </c>
      <c r="B249" s="359" t="s">
        <v>263</v>
      </c>
      <c r="C249" s="257" t="str">
        <f>VLOOKUP(A249,'[2]1800 G'!$A$10:$K$306,4,FALSE)</f>
        <v>BLS</v>
      </c>
      <c r="D249" s="219">
        <f>VLOOKUP(A249,'[2]1800 G'!$A$10:$K$306,5,FALSE)</f>
        <v>203582</v>
      </c>
      <c r="E249" s="259">
        <f>VLOOKUP(A249,'[2]1800 G'!$A$10:$K$306,6,FALSE)</f>
        <v>0.80682133430562053</v>
      </c>
      <c r="F249" s="258">
        <f>VLOOKUP(A249,'[2]1800 G'!$A$10:$K$306,7,FALSE)</f>
        <v>22992</v>
      </c>
      <c r="G249" s="259">
        <f>VLOOKUP(A249,'[2]1800 G'!$A$10:$K$306,8,FALSE)</f>
        <v>9.1120217496413372E-2</v>
      </c>
      <c r="H249" s="258">
        <f>VLOOKUP(A249,'[2]1800 G'!$A$10:$K$306,9,FALSE)</f>
        <v>25752</v>
      </c>
      <c r="I249" s="259">
        <f>VLOOKUP(A249,'[2]1800 G'!$A$10:$K$306,10,FALSE)</f>
        <v>0.10205844819796613</v>
      </c>
      <c r="J249" s="258">
        <f>VLOOKUP(A249,'[2]1800 G'!$A$10:$K$306,11,FALSE)</f>
        <v>252326</v>
      </c>
    </row>
    <row r="250" spans="1:10">
      <c r="A250" s="360" t="s">
        <v>559</v>
      </c>
      <c r="B250" s="359" t="s">
        <v>264</v>
      </c>
      <c r="C250" s="257" t="str">
        <f>VLOOKUP(A250,'[2]1800 G'!$A$10:$K$306,4,FALSE)</f>
        <v>BLSC</v>
      </c>
      <c r="D250" s="219">
        <f>VLOOKUP(A250,'[2]1800 G'!$A$10:$K$306,5,FALSE)</f>
        <v>88188</v>
      </c>
      <c r="E250" s="259">
        <f>VLOOKUP(A250,'[2]1800 G'!$A$10:$K$306,6,FALSE)</f>
        <v>0.73775881540971266</v>
      </c>
      <c r="F250" s="258">
        <f>VLOOKUP(A250,'[2]1800 G'!$A$10:$K$306,7,FALSE)</f>
        <v>14164</v>
      </c>
      <c r="G250" s="259">
        <f>VLOOKUP(A250,'[2]1800 G'!$A$10:$K$306,8,FALSE)</f>
        <v>0.11849249173882126</v>
      </c>
      <c r="H250" s="258">
        <f>VLOOKUP(A250,'[2]1800 G'!$A$10:$K$306,9,FALSE)</f>
        <v>17183</v>
      </c>
      <c r="I250" s="259">
        <f>VLOOKUP(A250,'[2]1800 G'!$A$10:$K$306,10,FALSE)</f>
        <v>0.1437486928514661</v>
      </c>
      <c r="J250" s="258">
        <f>VLOOKUP(A250,'[2]1800 G'!$A$10:$K$306,11,FALSE)</f>
        <v>119535</v>
      </c>
    </row>
    <row r="251" spans="1:10">
      <c r="A251" s="360" t="s">
        <v>560</v>
      </c>
      <c r="B251" s="359" t="s">
        <v>265</v>
      </c>
      <c r="C251" s="257" t="str">
        <f>VLOOKUP(A251,'[2]1800 G'!$A$10:$K$306,4,FALSE)</f>
        <v>BL</v>
      </c>
      <c r="D251" s="219">
        <f>VLOOKUP(A251,'[2]1800 G'!$A$10:$K$306,5,FALSE)</f>
        <v>41349</v>
      </c>
      <c r="E251" s="259">
        <f>VLOOKUP(A251,'[2]1800 G'!$A$10:$K$306,6,FALSE)</f>
        <v>0.76844022375439058</v>
      </c>
      <c r="F251" s="258">
        <f>VLOOKUP(A251,'[2]1800 G'!$A$10:$K$306,7,FALSE)</f>
        <v>7717</v>
      </c>
      <c r="G251" s="259">
        <f>VLOOKUP(A251,'[2]1800 G'!$A$10:$K$306,8,FALSE)</f>
        <v>0.143414670408296</v>
      </c>
      <c r="H251" s="258">
        <f>VLOOKUP(A251,'[2]1800 G'!$A$10:$K$306,9,FALSE)</f>
        <v>4743</v>
      </c>
      <c r="I251" s="259">
        <f>VLOOKUP(A251,'[2]1800 G'!$A$10:$K$306,10,FALSE)</f>
        <v>8.8145105837313456E-2</v>
      </c>
      <c r="J251" s="258">
        <f>VLOOKUP(A251,'[2]1800 G'!$A$10:$K$306,11,FALSE)</f>
        <v>53809</v>
      </c>
    </row>
    <row r="252" spans="1:10">
      <c r="A252" s="360" t="s">
        <v>561</v>
      </c>
      <c r="B252" s="359" t="s">
        <v>266</v>
      </c>
      <c r="C252" s="257" t="str">
        <f>VLOOKUP(A252,'[2]1800 G'!$A$10:$K$306,4,FALSE)</f>
        <v>BL</v>
      </c>
      <c r="D252" s="219">
        <f>VLOOKUP(A252,'[2]1800 G'!$A$10:$K$306,5,FALSE)</f>
        <v>41410</v>
      </c>
      <c r="E252" s="259">
        <f>VLOOKUP(A252,'[2]1800 G'!$A$10:$K$306,6,FALSE)</f>
        <v>0.74810760031073298</v>
      </c>
      <c r="F252" s="258">
        <f>VLOOKUP(A252,'[2]1800 G'!$A$10:$K$306,7,FALSE)</f>
        <v>8149</v>
      </c>
      <c r="G252" s="259">
        <f>VLOOKUP(A252,'[2]1800 G'!$A$10:$K$306,8,FALSE)</f>
        <v>0.14721875959749245</v>
      </c>
      <c r="H252" s="258">
        <f>VLOOKUP(A252,'[2]1800 G'!$A$10:$K$306,9,FALSE)</f>
        <v>5794</v>
      </c>
      <c r="I252" s="259">
        <f>VLOOKUP(A252,'[2]1800 G'!$A$10:$K$306,10,FALSE)</f>
        <v>0.10467364009177461</v>
      </c>
      <c r="J252" s="258">
        <f>VLOOKUP(A252,'[2]1800 G'!$A$10:$K$306,11,FALSE)</f>
        <v>55353</v>
      </c>
    </row>
    <row r="253" spans="1:10">
      <c r="A253" s="360" t="s">
        <v>562</v>
      </c>
      <c r="B253" s="359" t="s">
        <v>267</v>
      </c>
      <c r="C253" s="257" t="str">
        <f>VLOOKUP(A253,'[2]1800 G'!$A$10:$K$306,4,FALSE)</f>
        <v>BLS</v>
      </c>
      <c r="D253" s="219">
        <f>VLOOKUP(A253,'[2]1800 G'!$A$10:$K$306,5,FALSE)</f>
        <v>36090</v>
      </c>
      <c r="E253" s="259">
        <f>VLOOKUP(A253,'[2]1800 G'!$A$10:$K$306,6,FALSE)</f>
        <v>0.77822102425876005</v>
      </c>
      <c r="F253" s="258">
        <f>VLOOKUP(A253,'[2]1800 G'!$A$10:$K$306,7,FALSE)</f>
        <v>5979</v>
      </c>
      <c r="G253" s="259">
        <f>VLOOKUP(A253,'[2]1800 G'!$A$10:$K$306,8,FALSE)</f>
        <v>0.12892722371967655</v>
      </c>
      <c r="H253" s="258">
        <f>VLOOKUP(A253,'[2]1800 G'!$A$10:$K$306,9,FALSE)</f>
        <v>4306</v>
      </c>
      <c r="I253" s="259">
        <f>VLOOKUP(A253,'[2]1800 G'!$A$10:$K$306,10,FALSE)</f>
        <v>9.2851752021563344E-2</v>
      </c>
      <c r="J253" s="258">
        <f>VLOOKUP(A253,'[2]1800 G'!$A$10:$K$306,11,FALSE)</f>
        <v>46375</v>
      </c>
    </row>
    <row r="254" spans="1:10">
      <c r="A254" s="360" t="s">
        <v>563</v>
      </c>
      <c r="B254" s="359" t="s">
        <v>268</v>
      </c>
      <c r="C254" s="257" t="str">
        <f>VLOOKUP(A254,'[2]1800 G'!$A$10:$K$306,4,FALSE)</f>
        <v>BLS</v>
      </c>
      <c r="D254" s="219">
        <f>VLOOKUP(A254,'[2]1800 G'!$A$10:$K$306,5,FALSE)</f>
        <v>59103</v>
      </c>
      <c r="E254" s="259">
        <f>VLOOKUP(A254,'[2]1800 G'!$A$10:$K$306,6,FALSE)</f>
        <v>0.814046058068426</v>
      </c>
      <c r="F254" s="258">
        <f>VLOOKUP(A254,'[2]1800 G'!$A$10:$K$306,7,FALSE)</f>
        <v>10195</v>
      </c>
      <c r="G254" s="259">
        <f>VLOOKUP(A254,'[2]1800 G'!$A$10:$K$306,8,FALSE)</f>
        <v>0.14041926064679633</v>
      </c>
      <c r="H254" s="258">
        <f>VLOOKUP(A254,'[2]1800 G'!$A$10:$K$306,9,FALSE)</f>
        <v>3306</v>
      </c>
      <c r="I254" s="259">
        <f>VLOOKUP(A254,'[2]1800 G'!$A$10:$K$306,10,FALSE)</f>
        <v>4.5534681284777695E-2</v>
      </c>
      <c r="J254" s="258">
        <f>VLOOKUP(A254,'[2]1800 G'!$A$10:$K$306,11,FALSE)</f>
        <v>72604</v>
      </c>
    </row>
    <row r="255" spans="1:10">
      <c r="A255" s="360" t="s">
        <v>564</v>
      </c>
      <c r="B255" s="359" t="s">
        <v>269</v>
      </c>
      <c r="C255" s="257" t="str">
        <f>VLOOKUP(A255,'[2]1800 G'!$A$10:$K$306,4,FALSE)</f>
        <v>BL</v>
      </c>
      <c r="D255" s="219">
        <f>VLOOKUP(A255,'[2]1800 G'!$A$10:$K$306,5,FALSE)</f>
        <v>78843</v>
      </c>
      <c r="E255" s="259">
        <f>VLOOKUP(A255,'[2]1800 G'!$A$10:$K$306,6,FALSE)</f>
        <v>0.67811435648673757</v>
      </c>
      <c r="F255" s="258">
        <f>VLOOKUP(A255,'[2]1800 G'!$A$10:$K$306,7,FALSE)</f>
        <v>13561</v>
      </c>
      <c r="G255" s="259">
        <f>VLOOKUP(A255,'[2]1800 G'!$A$10:$K$306,8,FALSE)</f>
        <v>0.11663570371899405</v>
      </c>
      <c r="H255" s="258">
        <f>VLOOKUP(A255,'[2]1800 G'!$A$10:$K$306,9,FALSE)</f>
        <v>23864</v>
      </c>
      <c r="I255" s="259">
        <f>VLOOKUP(A255,'[2]1800 G'!$A$10:$K$306,10,FALSE)</f>
        <v>0.20524993979426842</v>
      </c>
      <c r="J255" s="258">
        <f>VLOOKUP(A255,'[2]1800 G'!$A$10:$K$306,11,FALSE)</f>
        <v>116268</v>
      </c>
    </row>
    <row r="256" spans="1:10">
      <c r="A256" s="360" t="s">
        <v>565</v>
      </c>
      <c r="B256" s="359" t="s">
        <v>270</v>
      </c>
      <c r="C256" s="257" t="str">
        <f>VLOOKUP(A256,'[2]1800 G'!$A$10:$K$306,4,FALSE)</f>
        <v>BL</v>
      </c>
      <c r="D256" s="219">
        <f>VLOOKUP(A256,'[2]1800 G'!$A$10:$K$306,5,FALSE)</f>
        <v>1916</v>
      </c>
      <c r="E256" s="259">
        <f>VLOOKUP(A256,'[2]1800 G'!$A$10:$K$306,6,FALSE)</f>
        <v>0.88744789254284395</v>
      </c>
      <c r="F256" s="258">
        <f>VLOOKUP(A256,'[2]1800 G'!$A$10:$K$306,7,FALSE)</f>
        <v>1</v>
      </c>
      <c r="G256" s="259">
        <f>VLOOKUP(A256,'[2]1800 G'!$A$10:$K$306,8,FALSE)</f>
        <v>4.6317739694302917E-4</v>
      </c>
      <c r="H256" s="258">
        <f>VLOOKUP(A256,'[2]1800 G'!$A$10:$K$306,9,FALSE)</f>
        <v>242</v>
      </c>
      <c r="I256" s="259">
        <f>VLOOKUP(A256,'[2]1800 G'!$A$10:$K$306,10,FALSE)</f>
        <v>0.11208893006021306</v>
      </c>
      <c r="J256" s="258">
        <f>VLOOKUP(A256,'[2]1800 G'!$A$10:$K$306,11,FALSE)</f>
        <v>2159</v>
      </c>
    </row>
    <row r="257" spans="1:10">
      <c r="A257" s="360" t="s">
        <v>566</v>
      </c>
      <c r="B257" s="359" t="s">
        <v>271</v>
      </c>
      <c r="C257" s="257" t="str">
        <f>VLOOKUP(A257,'[2]1800 G'!$A$10:$K$306,4,FALSE)</f>
        <v>BL</v>
      </c>
      <c r="D257" s="219">
        <f>VLOOKUP(A257,'[2]1800 G'!$A$10:$K$306,5,FALSE)</f>
        <v>4314</v>
      </c>
      <c r="E257" s="259">
        <f>VLOOKUP(A257,'[2]1800 G'!$A$10:$K$306,6,FALSE)</f>
        <v>0.53945229461047894</v>
      </c>
      <c r="F257" s="258">
        <f>VLOOKUP(A257,'[2]1800 G'!$A$10:$K$306,7,FALSE)</f>
        <v>1033</v>
      </c>
      <c r="G257" s="259">
        <f>VLOOKUP(A257,'[2]1800 G'!$A$10:$K$306,8,FALSE)</f>
        <v>0.12917344004001499</v>
      </c>
      <c r="H257" s="258">
        <f>VLOOKUP(A257,'[2]1800 G'!$A$10:$K$306,9,FALSE)</f>
        <v>2650</v>
      </c>
      <c r="I257" s="259">
        <f>VLOOKUP(A257,'[2]1800 G'!$A$10:$K$306,10,FALSE)</f>
        <v>0.33137426534950609</v>
      </c>
      <c r="J257" s="258">
        <f>VLOOKUP(A257,'[2]1800 G'!$A$10:$K$306,11,FALSE)</f>
        <v>7997</v>
      </c>
    </row>
    <row r="258" spans="1:10">
      <c r="A258" s="360" t="s">
        <v>567</v>
      </c>
      <c r="B258" s="359" t="s">
        <v>272</v>
      </c>
      <c r="C258" s="257" t="str">
        <f>VLOOKUP(A258,'[2]1800 G'!$A$10:$K$306,4,FALSE)</f>
        <v>BL</v>
      </c>
      <c r="D258" s="219">
        <f>VLOOKUP(A258,'[2]1800 G'!$A$10:$K$306,5,FALSE)</f>
        <v>41102</v>
      </c>
      <c r="E258" s="259">
        <f>VLOOKUP(A258,'[2]1800 G'!$A$10:$K$306,6,FALSE)</f>
        <v>0.68068827318947389</v>
      </c>
      <c r="F258" s="258">
        <f>VLOOKUP(A258,'[2]1800 G'!$A$10:$K$306,7,FALSE)</f>
        <v>8516</v>
      </c>
      <c r="G258" s="259">
        <f>VLOOKUP(A258,'[2]1800 G'!$A$10:$K$306,8,FALSE)</f>
        <v>0.14103307222231423</v>
      </c>
      <c r="H258" s="258">
        <f>VLOOKUP(A258,'[2]1800 G'!$A$10:$K$306,9,FALSE)</f>
        <v>10765</v>
      </c>
      <c r="I258" s="259">
        <f>VLOOKUP(A258,'[2]1800 G'!$A$10:$K$306,10,FALSE)</f>
        <v>0.1782786545882119</v>
      </c>
      <c r="J258" s="258">
        <f>VLOOKUP(A258,'[2]1800 G'!$A$10:$K$306,11,FALSE)</f>
        <v>60383</v>
      </c>
    </row>
    <row r="259" spans="1:10">
      <c r="A259" s="360" t="s">
        <v>568</v>
      </c>
      <c r="B259" s="359" t="s">
        <v>273</v>
      </c>
      <c r="C259" s="257" t="str">
        <f>VLOOKUP(A259,'[2]1800 G'!$A$10:$K$306,4,FALSE)</f>
        <v>BL</v>
      </c>
      <c r="D259" s="219">
        <f>VLOOKUP(A259,'[2]1800 G'!$A$10:$K$306,5,FALSE)</f>
        <v>11430</v>
      </c>
      <c r="E259" s="259">
        <f>VLOOKUP(A259,'[2]1800 G'!$A$10:$K$306,6,FALSE)</f>
        <v>0.65610470122266229</v>
      </c>
      <c r="F259" s="258">
        <f>VLOOKUP(A259,'[2]1800 G'!$A$10:$K$306,7,FALSE)</f>
        <v>1764</v>
      </c>
      <c r="G259" s="259">
        <f>VLOOKUP(A259,'[2]1800 G'!$A$10:$K$306,8,FALSE)</f>
        <v>0.10125710349578096</v>
      </c>
      <c r="H259" s="258">
        <f>VLOOKUP(A259,'[2]1800 G'!$A$10:$K$306,9,FALSE)</f>
        <v>4227</v>
      </c>
      <c r="I259" s="259">
        <f>VLOOKUP(A259,'[2]1800 G'!$A$10:$K$306,10,FALSE)</f>
        <v>0.24263819528155675</v>
      </c>
      <c r="J259" s="258">
        <f>VLOOKUP(A259,'[2]1800 G'!$A$10:$K$306,11,FALSE)</f>
        <v>17421</v>
      </c>
    </row>
    <row r="260" spans="1:10">
      <c r="A260" s="360" t="s">
        <v>569</v>
      </c>
      <c r="B260" s="359" t="s">
        <v>341</v>
      </c>
      <c r="C260" s="257" t="str">
        <f>VLOOKUP(A260,'[2]1800 G'!$A$10:$K$306,4,FALSE)</f>
        <v>BL</v>
      </c>
      <c r="D260" s="219">
        <f>VLOOKUP(A260,'[2]1800 G'!$A$10:$K$306,5,FALSE)</f>
        <v>5048</v>
      </c>
      <c r="E260" s="259">
        <f>VLOOKUP(A260,'[2]1800 G'!$A$10:$K$306,6,FALSE)</f>
        <v>0.70759742080179422</v>
      </c>
      <c r="F260" s="258">
        <f>VLOOKUP(A260,'[2]1800 G'!$A$10:$K$306,7,FALSE)</f>
        <v>706</v>
      </c>
      <c r="G260" s="259">
        <f>VLOOKUP(A260,'[2]1800 G'!$A$10:$K$306,8,FALSE)</f>
        <v>9.8962713765068683E-2</v>
      </c>
      <c r="H260" s="258">
        <f>VLOOKUP(A260,'[2]1800 G'!$A$10:$K$306,9,FALSE)</f>
        <v>1380</v>
      </c>
      <c r="I260" s="259">
        <f>VLOOKUP(A260,'[2]1800 G'!$A$10:$K$306,10,FALSE)</f>
        <v>0.1934398654331371</v>
      </c>
      <c r="J260" s="258">
        <f>VLOOKUP(A260,'[2]1800 G'!$A$10:$K$306,11,FALSE)</f>
        <v>7134</v>
      </c>
    </row>
    <row r="261" spans="1:10">
      <c r="A261" s="360" t="s">
        <v>570</v>
      </c>
      <c r="B261" s="359" t="s">
        <v>274</v>
      </c>
      <c r="C261" s="257" t="str">
        <f>VLOOKUP(A261,'[2]1800 G'!$A$10:$K$306,4,FALSE)</f>
        <v>BL</v>
      </c>
      <c r="D261" s="219">
        <f>VLOOKUP(A261,'[2]1800 G'!$A$10:$K$306,5,FALSE)</f>
        <v>5417</v>
      </c>
      <c r="E261" s="259">
        <f>VLOOKUP(A261,'[2]1800 G'!$A$10:$K$306,6,FALSE)</f>
        <v>0.70801202457195134</v>
      </c>
      <c r="F261" s="258">
        <f>VLOOKUP(A261,'[2]1800 G'!$A$10:$K$306,7,FALSE)</f>
        <v>480</v>
      </c>
      <c r="G261" s="259">
        <f>VLOOKUP(A261,'[2]1800 G'!$A$10:$K$306,8,FALSE)</f>
        <v>6.2736897137629075E-2</v>
      </c>
      <c r="H261" s="258">
        <f>VLOOKUP(A261,'[2]1800 G'!$A$10:$K$306,9,FALSE)</f>
        <v>1754</v>
      </c>
      <c r="I261" s="259">
        <f>VLOOKUP(A261,'[2]1800 G'!$A$10:$K$306,10,FALSE)</f>
        <v>0.22925107829041955</v>
      </c>
      <c r="J261" s="258">
        <f>VLOOKUP(A261,'[2]1800 G'!$A$10:$K$306,11,FALSE)</f>
        <v>7651</v>
      </c>
    </row>
    <row r="262" spans="1:10">
      <c r="A262" s="360" t="s">
        <v>573</v>
      </c>
      <c r="B262" s="359" t="s">
        <v>277</v>
      </c>
      <c r="C262" s="257" t="str">
        <f>VLOOKUP(A262,'[2]1800 G'!$A$10:$K$306,4,FALSE)</f>
        <v>BL</v>
      </c>
      <c r="D262" s="219">
        <f>VLOOKUP(A262,'[2]1800 G'!$A$10:$K$306,5,FALSE)</f>
        <v>10144</v>
      </c>
      <c r="E262" s="259">
        <f>VLOOKUP(A262,'[2]1800 G'!$A$10:$K$306,6,FALSE)</f>
        <v>0.69209251552159379</v>
      </c>
      <c r="F262" s="258">
        <f>VLOOKUP(A262,'[2]1800 G'!$A$10:$K$306,7,FALSE)</f>
        <v>2205</v>
      </c>
      <c r="G262" s="259">
        <f>VLOOKUP(A262,'[2]1800 G'!$A$10:$K$306,8,FALSE)</f>
        <v>0.15044006276864297</v>
      </c>
      <c r="H262" s="258">
        <f>VLOOKUP(A262,'[2]1800 G'!$A$10:$K$306,9,FALSE)</f>
        <v>2308</v>
      </c>
      <c r="I262" s="259">
        <f>VLOOKUP(A262,'[2]1800 G'!$A$10:$K$306,10,FALSE)</f>
        <v>0.15746742170976324</v>
      </c>
      <c r="J262" s="258">
        <f>VLOOKUP(A262,'[2]1800 G'!$A$10:$K$306,11,FALSE)</f>
        <v>14657</v>
      </c>
    </row>
    <row r="263" spans="1:10">
      <c r="A263" s="360" t="s">
        <v>575</v>
      </c>
      <c r="B263" s="359" t="s">
        <v>279</v>
      </c>
      <c r="C263" s="257" t="str">
        <f>VLOOKUP(A263,'[2]1800 G'!$A$10:$K$306,4,FALSE)</f>
        <v>BL</v>
      </c>
      <c r="D263" s="219">
        <f>VLOOKUP(A263,'[2]1800 G'!$A$10:$K$306,5,FALSE)</f>
        <v>2599</v>
      </c>
      <c r="E263" s="259">
        <f>VLOOKUP(A263,'[2]1800 G'!$A$10:$K$306,6,FALSE)</f>
        <v>0.60385687732342008</v>
      </c>
      <c r="F263" s="258">
        <f>VLOOKUP(A263,'[2]1800 G'!$A$10:$K$306,7,FALSE)</f>
        <v>332</v>
      </c>
      <c r="G263" s="259">
        <f>VLOOKUP(A263,'[2]1800 G'!$A$10:$K$306,8,FALSE)</f>
        <v>7.7137546468401486E-2</v>
      </c>
      <c r="H263" s="258">
        <f>VLOOKUP(A263,'[2]1800 G'!$A$10:$K$306,9,FALSE)</f>
        <v>1373</v>
      </c>
      <c r="I263" s="259">
        <f>VLOOKUP(A263,'[2]1800 G'!$A$10:$K$306,10,FALSE)</f>
        <v>0.31900557620817843</v>
      </c>
      <c r="J263" s="258">
        <f>VLOOKUP(A263,'[2]1800 G'!$A$10:$K$306,11,FALSE)</f>
        <v>4304</v>
      </c>
    </row>
    <row r="264" spans="1:10">
      <c r="A264" s="360" t="s">
        <v>576</v>
      </c>
      <c r="B264" s="359" t="s">
        <v>280</v>
      </c>
      <c r="C264" s="257" t="str">
        <f>VLOOKUP(A264,'[2]1800 G'!$A$10:$K$306,4,FALSE)</f>
        <v>BLSC</v>
      </c>
      <c r="D264" s="219">
        <f>VLOOKUP(A264,'[2]1800 G'!$A$10:$K$306,5,FALSE)</f>
        <v>53207</v>
      </c>
      <c r="E264" s="259">
        <f>VLOOKUP(A264,'[2]1800 G'!$A$10:$K$306,6,FALSE)</f>
        <v>1</v>
      </c>
      <c r="F264" s="258">
        <f>VLOOKUP(A264,'[2]1800 G'!$A$10:$K$306,7,FALSE)</f>
        <v>0</v>
      </c>
      <c r="G264" s="259">
        <f>VLOOKUP(A264,'[2]1800 G'!$A$10:$K$306,8,FALSE)</f>
        <v>0</v>
      </c>
      <c r="H264" s="258">
        <f>VLOOKUP(A264,'[2]1800 G'!$A$10:$K$306,9,FALSE)</f>
        <v>0</v>
      </c>
      <c r="I264" s="259">
        <f>VLOOKUP(A264,'[2]1800 G'!$A$10:$K$306,10,FALSE)</f>
        <v>0</v>
      </c>
      <c r="J264" s="258">
        <f>VLOOKUP(A264,'[2]1800 G'!$A$10:$K$306,11,FALSE)</f>
        <v>53207</v>
      </c>
    </row>
    <row r="265" spans="1:10">
      <c r="A265" s="360" t="s">
        <v>577</v>
      </c>
      <c r="B265" s="359" t="s">
        <v>281</v>
      </c>
      <c r="C265" s="257" t="str">
        <f>VLOOKUP(A265,'[2]1800 G'!$A$10:$K$306,4,FALSE)</f>
        <v>BL</v>
      </c>
      <c r="D265" s="219">
        <f>VLOOKUP(A265,'[2]1800 G'!$A$10:$K$306,5,FALSE)</f>
        <v>21169</v>
      </c>
      <c r="E265" s="259">
        <f>VLOOKUP(A265,'[2]1800 G'!$A$10:$K$306,6,FALSE)</f>
        <v>0.62795526682685177</v>
      </c>
      <c r="F265" s="258">
        <f>VLOOKUP(A265,'[2]1800 G'!$A$10:$K$306,7,FALSE)</f>
        <v>5577</v>
      </c>
      <c r="G265" s="259">
        <f>VLOOKUP(A265,'[2]1800 G'!$A$10:$K$306,8,FALSE)</f>
        <v>0.16543561448785263</v>
      </c>
      <c r="H265" s="258">
        <f>VLOOKUP(A265,'[2]1800 G'!$A$10:$K$306,9,FALSE)</f>
        <v>6965</v>
      </c>
      <c r="I265" s="259">
        <f>VLOOKUP(A265,'[2]1800 G'!$A$10:$K$306,10,FALSE)</f>
        <v>0.20660911868529561</v>
      </c>
      <c r="J265" s="258">
        <f>VLOOKUP(A265,'[2]1800 G'!$A$10:$K$306,11,FALSE)</f>
        <v>33711</v>
      </c>
    </row>
    <row r="266" spans="1:10">
      <c r="A266" s="360" t="s">
        <v>578</v>
      </c>
      <c r="B266" s="359" t="s">
        <v>282</v>
      </c>
      <c r="C266" s="257" t="str">
        <f>VLOOKUP(A266,'[2]1800 G'!$A$10:$K$306,4,FALSE)</f>
        <v>BLSC</v>
      </c>
      <c r="D266" s="219">
        <f>VLOOKUP(A266,'[2]1800 G'!$A$10:$K$306,5,FALSE)</f>
        <v>785715</v>
      </c>
      <c r="E266" s="259">
        <f>VLOOKUP(A266,'[2]1800 G'!$A$10:$K$306,6,FALSE)</f>
        <v>0.9950961705296566</v>
      </c>
      <c r="F266" s="258">
        <f>VLOOKUP(A266,'[2]1800 G'!$A$10:$K$306,7,FALSE)</f>
        <v>0</v>
      </c>
      <c r="G266" s="259">
        <f>VLOOKUP(A266,'[2]1800 G'!$A$10:$K$306,8,FALSE)</f>
        <v>0</v>
      </c>
      <c r="H266" s="258">
        <f>VLOOKUP(A266,'[2]1800 G'!$A$10:$K$306,9,FALSE)</f>
        <v>3872</v>
      </c>
      <c r="I266" s="259">
        <f>VLOOKUP(A266,'[2]1800 G'!$A$10:$K$306,10,FALSE)</f>
        <v>4.9038294703433565E-3</v>
      </c>
      <c r="J266" s="258">
        <f>VLOOKUP(A266,'[2]1800 G'!$A$10:$K$306,11,FALSE)</f>
        <v>789587</v>
      </c>
    </row>
    <row r="267" spans="1:10">
      <c r="A267" s="360" t="s">
        <v>579</v>
      </c>
      <c r="B267" s="359" t="s">
        <v>655</v>
      </c>
      <c r="C267" s="257" t="str">
        <f>VLOOKUP(A267,'[2]1800 G'!$A$10:$K$306,4,FALSE)</f>
        <v>BL</v>
      </c>
      <c r="D267" s="219">
        <f>VLOOKUP(A267,'[2]1800 G'!$A$10:$K$306,5,FALSE)</f>
        <v>49254</v>
      </c>
      <c r="E267" s="259">
        <f>VLOOKUP(A267,'[2]1800 G'!$A$10:$K$306,6,FALSE)</f>
        <v>0.74207885736670032</v>
      </c>
      <c r="F267" s="258">
        <f>VLOOKUP(A267,'[2]1800 G'!$A$10:$K$306,7,FALSE)</f>
        <v>10439</v>
      </c>
      <c r="G267" s="259">
        <f>VLOOKUP(A267,'[2]1800 G'!$A$10:$K$306,8,FALSE)</f>
        <v>0.15727780874753289</v>
      </c>
      <c r="H267" s="258">
        <f>VLOOKUP(A267,'[2]1800 G'!$A$10:$K$306,9,FALSE)</f>
        <v>6680</v>
      </c>
      <c r="I267" s="259">
        <f>VLOOKUP(A267,'[2]1800 G'!$A$10:$K$306,10,FALSE)</f>
        <v>0.10064333388576681</v>
      </c>
      <c r="J267" s="258">
        <f>VLOOKUP(A267,'[2]1800 G'!$A$10:$K$306,11,FALSE)</f>
        <v>66373</v>
      </c>
    </row>
    <row r="268" spans="1:10">
      <c r="A268" s="360" t="s">
        <v>580</v>
      </c>
      <c r="B268" s="359" t="s">
        <v>283</v>
      </c>
      <c r="C268" s="257" t="str">
        <f>VLOOKUP(A268,'[2]1800 G'!$A$10:$K$306,4,FALSE)</f>
        <v>BL</v>
      </c>
      <c r="D268" s="219">
        <f>VLOOKUP(A268,'[2]1800 G'!$A$10:$K$306,5,FALSE)</f>
        <v>77569</v>
      </c>
      <c r="E268" s="259">
        <f>VLOOKUP(A268,'[2]1800 G'!$A$10:$K$306,6,FALSE)</f>
        <v>0.82975696375850416</v>
      </c>
      <c r="F268" s="258">
        <f>VLOOKUP(A268,'[2]1800 G'!$A$10:$K$306,7,FALSE)</f>
        <v>7781</v>
      </c>
      <c r="G268" s="259">
        <f>VLOOKUP(A268,'[2]1800 G'!$A$10:$K$306,8,FALSE)</f>
        <v>8.323349450173291E-2</v>
      </c>
      <c r="H268" s="258">
        <f>VLOOKUP(A268,'[2]1800 G'!$A$10:$K$306,9,FALSE)</f>
        <v>8134</v>
      </c>
      <c r="I268" s="259">
        <f>VLOOKUP(A268,'[2]1800 G'!$A$10:$K$306,10,FALSE)</f>
        <v>8.7009541739762955E-2</v>
      </c>
      <c r="J268" s="258">
        <f>VLOOKUP(A268,'[2]1800 G'!$A$10:$K$306,11,FALSE)</f>
        <v>93484</v>
      </c>
    </row>
    <row r="269" spans="1:10">
      <c r="A269" s="360" t="s">
        <v>581</v>
      </c>
      <c r="B269" s="359" t="s">
        <v>284</v>
      </c>
      <c r="C269" s="257" t="str">
        <f>VLOOKUP(A269,'[2]1800 G'!$A$10:$K$306,4,FALSE)</f>
        <v>BLS</v>
      </c>
      <c r="D269" s="219">
        <f>VLOOKUP(A269,'[2]1800 G'!$A$10:$K$306,5,FALSE)</f>
        <v>77314</v>
      </c>
      <c r="E269" s="259">
        <f>VLOOKUP(A269,'[2]1800 G'!$A$10:$K$306,6,FALSE)</f>
        <v>0.99799919967987194</v>
      </c>
      <c r="F269" s="258">
        <f>VLOOKUP(A269,'[2]1800 G'!$A$10:$K$306,7,FALSE)</f>
        <v>0</v>
      </c>
      <c r="G269" s="259">
        <f>VLOOKUP(A269,'[2]1800 G'!$A$10:$K$306,8,FALSE)</f>
        <v>0</v>
      </c>
      <c r="H269" s="258">
        <f>VLOOKUP(A269,'[2]1800 G'!$A$10:$K$306,9,FALSE)</f>
        <v>155</v>
      </c>
      <c r="I269" s="259">
        <f>VLOOKUP(A269,'[2]1800 G'!$A$10:$K$306,10,FALSE)</f>
        <v>2.0008003201280513E-3</v>
      </c>
      <c r="J269" s="258">
        <f>VLOOKUP(A269,'[2]1800 G'!$A$10:$K$306,11,FALSE)</f>
        <v>77469</v>
      </c>
    </row>
    <row r="270" spans="1:10">
      <c r="A270" s="360" t="s">
        <v>582</v>
      </c>
      <c r="B270" s="359" t="s">
        <v>285</v>
      </c>
      <c r="C270" s="257" t="str">
        <f>VLOOKUP(A270,'[2]1800 G'!$A$10:$K$306,4,FALSE)</f>
        <v>BLS</v>
      </c>
      <c r="D270" s="219">
        <f>VLOOKUP(A270,'[2]1800 G'!$A$10:$K$306,5,FALSE)</f>
        <v>153641</v>
      </c>
      <c r="E270" s="259">
        <f>VLOOKUP(A270,'[2]1800 G'!$A$10:$K$306,6,FALSE)</f>
        <v>0.93369269288735479</v>
      </c>
      <c r="F270" s="258">
        <f>VLOOKUP(A270,'[2]1800 G'!$A$10:$K$306,7,FALSE)</f>
        <v>0</v>
      </c>
      <c r="G270" s="259">
        <f>VLOOKUP(A270,'[2]1800 G'!$A$10:$K$306,8,FALSE)</f>
        <v>0</v>
      </c>
      <c r="H270" s="258">
        <f>VLOOKUP(A270,'[2]1800 G'!$A$10:$K$306,9,FALSE)</f>
        <v>10911</v>
      </c>
      <c r="I270" s="259">
        <f>VLOOKUP(A270,'[2]1800 G'!$A$10:$K$306,10,FALSE)</f>
        <v>6.6307307112645236E-2</v>
      </c>
      <c r="J270" s="258">
        <f>VLOOKUP(A270,'[2]1800 G'!$A$10:$K$306,11,FALSE)</f>
        <v>164552</v>
      </c>
    </row>
    <row r="271" spans="1:10">
      <c r="A271" s="360" t="s">
        <v>583</v>
      </c>
      <c r="B271" s="359" t="s">
        <v>286</v>
      </c>
      <c r="C271" s="257" t="str">
        <f>VLOOKUP(A271,'[2]1800 G'!$A$10:$K$306,4,FALSE)</f>
        <v>BLS</v>
      </c>
      <c r="D271" s="219">
        <f>VLOOKUP(A271,'[2]1800 G'!$A$10:$K$306,5,FALSE)</f>
        <v>379365</v>
      </c>
      <c r="E271" s="259">
        <f>VLOOKUP(A271,'[2]1800 G'!$A$10:$K$306,6,FALSE)</f>
        <v>0.91063918654222842</v>
      </c>
      <c r="F271" s="258">
        <f>VLOOKUP(A271,'[2]1800 G'!$A$10:$K$306,7,FALSE)</f>
        <v>0</v>
      </c>
      <c r="G271" s="259">
        <f>VLOOKUP(A271,'[2]1800 G'!$A$10:$K$306,8,FALSE)</f>
        <v>0</v>
      </c>
      <c r="H271" s="258">
        <f>VLOOKUP(A271,'[2]1800 G'!$A$10:$K$306,9,FALSE)</f>
        <v>37227</v>
      </c>
      <c r="I271" s="259">
        <f>VLOOKUP(A271,'[2]1800 G'!$A$10:$K$306,10,FALSE)</f>
        <v>8.9360813457771637E-2</v>
      </c>
      <c r="J271" s="258">
        <f>VLOOKUP(A271,'[2]1800 G'!$A$10:$K$306,11,FALSE)</f>
        <v>416592</v>
      </c>
    </row>
    <row r="272" spans="1:10">
      <c r="A272" s="360" t="s">
        <v>584</v>
      </c>
      <c r="B272" s="359" t="s">
        <v>287</v>
      </c>
      <c r="C272" s="257" t="str">
        <f>VLOOKUP(A272,'[2]1800 G'!$A$10:$K$306,4,FALSE)</f>
        <v>BLS</v>
      </c>
      <c r="D272" s="219">
        <f>VLOOKUP(A272,'[2]1800 G'!$A$10:$K$306,5,FALSE)</f>
        <v>275202</v>
      </c>
      <c r="E272" s="259">
        <f>VLOOKUP(A272,'[2]1800 G'!$A$10:$K$306,6,FALSE)</f>
        <v>0.94199192877606974</v>
      </c>
      <c r="F272" s="258">
        <f>VLOOKUP(A272,'[2]1800 G'!$A$10:$K$306,7,FALSE)</f>
        <v>0</v>
      </c>
      <c r="G272" s="259">
        <f>VLOOKUP(A272,'[2]1800 G'!$A$10:$K$306,8,FALSE)</f>
        <v>0</v>
      </c>
      <c r="H272" s="258">
        <f>VLOOKUP(A272,'[2]1800 G'!$A$10:$K$306,9,FALSE)</f>
        <v>16947</v>
      </c>
      <c r="I272" s="259">
        <f>VLOOKUP(A272,'[2]1800 G'!$A$10:$K$306,10,FALSE)</f>
        <v>5.8008071223930258E-2</v>
      </c>
      <c r="J272" s="258">
        <f>VLOOKUP(A272,'[2]1800 G'!$A$10:$K$306,11,FALSE)</f>
        <v>292149</v>
      </c>
    </row>
    <row r="273" spans="1:10">
      <c r="A273" s="360" t="s">
        <v>585</v>
      </c>
      <c r="B273" s="359" t="s">
        <v>288</v>
      </c>
      <c r="C273" s="257" t="str">
        <f>VLOOKUP(A273,'[2]1800 G'!$A$10:$K$306,4,FALSE)</f>
        <v>BLS</v>
      </c>
      <c r="D273" s="219">
        <f>VLOOKUP(A273,'[2]1800 G'!$A$10:$K$306,5,FALSE)</f>
        <v>49894</v>
      </c>
      <c r="E273" s="259">
        <f>VLOOKUP(A273,'[2]1800 G'!$A$10:$K$306,6,FALSE)</f>
        <v>0.80617224107287122</v>
      </c>
      <c r="F273" s="258">
        <f>VLOOKUP(A273,'[2]1800 G'!$A$10:$K$306,7,FALSE)</f>
        <v>8255</v>
      </c>
      <c r="G273" s="259">
        <f>VLOOKUP(A273,'[2]1800 G'!$A$10:$K$306,8,FALSE)</f>
        <v>0.13338180643076425</v>
      </c>
      <c r="H273" s="258">
        <f>VLOOKUP(A273,'[2]1800 G'!$A$10:$K$306,9,FALSE)</f>
        <v>3741</v>
      </c>
      <c r="I273" s="259">
        <f>VLOOKUP(A273,'[2]1800 G'!$A$10:$K$306,10,FALSE)</f>
        <v>6.0445952496364516E-2</v>
      </c>
      <c r="J273" s="258">
        <f>VLOOKUP(A273,'[2]1800 G'!$A$10:$K$306,11,FALSE)</f>
        <v>61890</v>
      </c>
    </row>
    <row r="274" spans="1:10">
      <c r="A274" s="360" t="s">
        <v>586</v>
      </c>
      <c r="B274" s="359" t="s">
        <v>289</v>
      </c>
      <c r="C274" s="257" t="str">
        <f>VLOOKUP(A274,'[2]1800 G'!$A$10:$K$306,4,FALSE)</f>
        <v>BLS</v>
      </c>
      <c r="D274" s="219">
        <f>VLOOKUP(A274,'[2]1800 G'!$A$10:$K$306,5,FALSE)</f>
        <v>108005</v>
      </c>
      <c r="E274" s="259">
        <f>VLOOKUP(A274,'[2]1800 G'!$A$10:$K$306,6,FALSE)</f>
        <v>0.89991417882466651</v>
      </c>
      <c r="F274" s="258">
        <f>VLOOKUP(A274,'[2]1800 G'!$A$10:$K$306,7,FALSE)</f>
        <v>0</v>
      </c>
      <c r="G274" s="259">
        <f>VLOOKUP(A274,'[2]1800 G'!$A$10:$K$306,8,FALSE)</f>
        <v>0</v>
      </c>
      <c r="H274" s="258">
        <f>VLOOKUP(A274,'[2]1800 G'!$A$10:$K$306,9,FALSE)</f>
        <v>12012</v>
      </c>
      <c r="I274" s="259">
        <f>VLOOKUP(A274,'[2]1800 G'!$A$10:$K$306,10,FALSE)</f>
        <v>0.10008582117533349</v>
      </c>
      <c r="J274" s="258">
        <f>VLOOKUP(A274,'[2]1800 G'!$A$10:$K$306,11,FALSE)</f>
        <v>120017</v>
      </c>
    </row>
    <row r="275" spans="1:10">
      <c r="A275" s="360" t="s">
        <v>587</v>
      </c>
      <c r="B275" s="359" t="s">
        <v>290</v>
      </c>
      <c r="C275" s="257" t="str">
        <f>VLOOKUP(A275,'[2]1800 G'!$A$10:$K$306,4,FALSE)</f>
        <v>BLS</v>
      </c>
      <c r="D275" s="219">
        <f>VLOOKUP(A275,'[2]1800 G'!$A$10:$K$306,5,FALSE)</f>
        <v>34579</v>
      </c>
      <c r="E275" s="259">
        <f>VLOOKUP(A275,'[2]1800 G'!$A$10:$K$306,6,FALSE)</f>
        <v>0.72045587132261024</v>
      </c>
      <c r="F275" s="258">
        <f>VLOOKUP(A275,'[2]1800 G'!$A$10:$K$306,7,FALSE)</f>
        <v>6942</v>
      </c>
      <c r="G275" s="259">
        <f>VLOOKUP(A275,'[2]1800 G'!$A$10:$K$306,8,FALSE)</f>
        <v>0.14463705308775732</v>
      </c>
      <c r="H275" s="258">
        <f>VLOOKUP(A275,'[2]1800 G'!$A$10:$K$306,9,FALSE)</f>
        <v>6475</v>
      </c>
      <c r="I275" s="259">
        <f>VLOOKUP(A275,'[2]1800 G'!$A$10:$K$306,10,FALSE)</f>
        <v>0.13490707558963247</v>
      </c>
      <c r="J275" s="258">
        <f>VLOOKUP(A275,'[2]1800 G'!$A$10:$K$306,11,FALSE)</f>
        <v>47996</v>
      </c>
    </row>
    <row r="276" spans="1:10">
      <c r="A276" s="360" t="s">
        <v>588</v>
      </c>
      <c r="B276" s="359" t="s">
        <v>291</v>
      </c>
      <c r="C276" s="257" t="str">
        <f>VLOOKUP(A276,'[2]1800 G'!$A$10:$K$306,4,FALSE)</f>
        <v>BLS</v>
      </c>
      <c r="D276" s="219">
        <f>VLOOKUP(A276,'[2]1800 G'!$A$10:$K$306,5,FALSE)</f>
        <v>164210</v>
      </c>
      <c r="E276" s="259">
        <f>VLOOKUP(A276,'[2]1800 G'!$A$10:$K$306,6,FALSE)</f>
        <v>0.79175888022603769</v>
      </c>
      <c r="F276" s="258">
        <f>VLOOKUP(A276,'[2]1800 G'!$A$10:$K$306,7,FALSE)</f>
        <v>15440</v>
      </c>
      <c r="G276" s="259">
        <f>VLOOKUP(A276,'[2]1800 G'!$A$10:$K$306,8,FALSE)</f>
        <v>7.4445874859570202E-2</v>
      </c>
      <c r="H276" s="258">
        <f>VLOOKUP(A276,'[2]1800 G'!$A$10:$K$306,9,FALSE)</f>
        <v>27749</v>
      </c>
      <c r="I276" s="259">
        <f>VLOOKUP(A276,'[2]1800 G'!$A$10:$K$306,10,FALSE)</f>
        <v>0.13379524491439207</v>
      </c>
      <c r="J276" s="258">
        <f>VLOOKUP(A276,'[2]1800 G'!$A$10:$K$306,11,FALSE)</f>
        <v>207399</v>
      </c>
    </row>
    <row r="277" spans="1:10">
      <c r="A277" s="360" t="s">
        <v>589</v>
      </c>
      <c r="B277" s="359" t="s">
        <v>650</v>
      </c>
      <c r="C277" s="257" t="str">
        <f>VLOOKUP(A277,'[2]1800 G'!$A$10:$K$306,4,FALSE)</f>
        <v>BL</v>
      </c>
      <c r="D277" s="219">
        <f>VLOOKUP(A277,'[2]1800 G'!$A$10:$K$306,5,FALSE)</f>
        <v>90274</v>
      </c>
      <c r="E277" s="259">
        <f>VLOOKUP(A277,'[2]1800 G'!$A$10:$K$306,6,FALSE)</f>
        <v>0.68217815796632708</v>
      </c>
      <c r="F277" s="258">
        <f>VLOOKUP(A277,'[2]1800 G'!$A$10:$K$306,7,FALSE)</f>
        <v>19005</v>
      </c>
      <c r="G277" s="259">
        <f>VLOOKUP(A277,'[2]1800 G'!$A$10:$K$306,8,FALSE)</f>
        <v>0.14361605658495299</v>
      </c>
      <c r="H277" s="258">
        <f>VLOOKUP(A277,'[2]1800 G'!$A$10:$K$306,9,FALSE)</f>
        <v>23053</v>
      </c>
      <c r="I277" s="259">
        <f>VLOOKUP(A277,'[2]1800 G'!$A$10:$K$306,10,FALSE)</f>
        <v>0.1742057854487199</v>
      </c>
      <c r="J277" s="258">
        <f>VLOOKUP(A277,'[2]1800 G'!$A$10:$K$306,11,FALSE)</f>
        <v>132332</v>
      </c>
    </row>
    <row r="278" spans="1:10">
      <c r="A278" s="360" t="s">
        <v>590</v>
      </c>
      <c r="B278" s="359" t="s">
        <v>292</v>
      </c>
      <c r="C278" s="257" t="str">
        <f>VLOOKUP(A278,'[2]1800 G'!$A$10:$K$306,4,FALSE)</f>
        <v>BLS</v>
      </c>
      <c r="D278" s="219">
        <f>VLOOKUP(A278,'[2]1800 G'!$A$10:$K$306,5,FALSE)</f>
        <v>40184</v>
      </c>
      <c r="E278" s="259">
        <f>VLOOKUP(A278,'[2]1800 G'!$A$10:$K$306,6,FALSE)</f>
        <v>0.77593264848999766</v>
      </c>
      <c r="F278" s="258">
        <f>VLOOKUP(A278,'[2]1800 G'!$A$10:$K$306,7,FALSE)</f>
        <v>3176</v>
      </c>
      <c r="G278" s="259">
        <f>VLOOKUP(A278,'[2]1800 G'!$A$10:$K$306,8,FALSE)</f>
        <v>6.1326948327797948E-2</v>
      </c>
      <c r="H278" s="258">
        <f>VLOOKUP(A278,'[2]1800 G'!$A$10:$K$306,9,FALSE)</f>
        <v>8428</v>
      </c>
      <c r="I278" s="259">
        <f>VLOOKUP(A278,'[2]1800 G'!$A$10:$K$306,10,FALSE)</f>
        <v>0.16274040318220437</v>
      </c>
      <c r="J278" s="258">
        <f>VLOOKUP(A278,'[2]1800 G'!$A$10:$K$306,11,FALSE)</f>
        <v>51788</v>
      </c>
    </row>
    <row r="279" spans="1:10" s="329" customFormat="1">
      <c r="A279" s="182"/>
      <c r="B279" s="303"/>
      <c r="C279" s="257"/>
      <c r="D279" s="219"/>
      <c r="E279" s="259"/>
      <c r="F279" s="258"/>
      <c r="G279" s="259"/>
      <c r="H279" s="258"/>
      <c r="I279" s="259"/>
      <c r="J279" s="258"/>
    </row>
    <row r="280" spans="1:10">
      <c r="A280" s="187"/>
      <c r="B280" s="377" t="s">
        <v>647</v>
      </c>
      <c r="C280" s="158"/>
      <c r="D280" s="168">
        <f>'[2]1800 G'!E280</f>
        <v>23659982</v>
      </c>
      <c r="E280" s="246">
        <f>'[2]1800 G'!F280</f>
        <v>0.7686713615866948</v>
      </c>
      <c r="F280" s="252">
        <f>'[2]1800 G'!G280</f>
        <v>3155348</v>
      </c>
      <c r="G280" s="246">
        <f>'[2]1800 G'!H280</f>
        <v>0.10251172817628747</v>
      </c>
      <c r="H280" s="252">
        <f>'[2]1800 G'!I280</f>
        <v>3965031</v>
      </c>
      <c r="I280" s="246">
        <f>'[2]1800 G'!J280</f>
        <v>0.12881691023701769</v>
      </c>
      <c r="J280" s="252">
        <f>'[2]1800 G'!K280</f>
        <v>30780361</v>
      </c>
    </row>
    <row r="281" spans="1:10" s="329" customFormat="1">
      <c r="A281" s="187"/>
      <c r="B281" s="359"/>
      <c r="C281" s="158"/>
      <c r="D281" s="347"/>
      <c r="E281" s="350"/>
      <c r="F281" s="347"/>
      <c r="G281" s="350"/>
      <c r="H281" s="347"/>
      <c r="I281" s="350"/>
      <c r="J281" s="347"/>
    </row>
    <row r="282" spans="1:10">
      <c r="A282" s="187"/>
      <c r="B282" s="362" t="s">
        <v>646</v>
      </c>
      <c r="C282" s="158"/>
      <c r="D282" s="388">
        <v>23112907</v>
      </c>
      <c r="E282" s="386">
        <v>0.76235136718981278</v>
      </c>
      <c r="F282" s="388">
        <v>3297279</v>
      </c>
      <c r="G282" s="386">
        <v>0.10875677186155158</v>
      </c>
      <c r="H282" s="388">
        <v>3907733</v>
      </c>
      <c r="I282" s="386">
        <v>0.12889186094863569</v>
      </c>
      <c r="J282" s="388">
        <v>30317919</v>
      </c>
    </row>
    <row r="283" spans="1:10" s="329" customFormat="1">
      <c r="A283" s="187"/>
      <c r="B283" s="362" t="s">
        <v>642</v>
      </c>
      <c r="C283" s="158"/>
      <c r="D283" s="347">
        <v>22819037</v>
      </c>
      <c r="E283" s="346">
        <v>0.76463139692926885</v>
      </c>
      <c r="F283" s="347">
        <v>3223686</v>
      </c>
      <c r="G283" s="346">
        <v>0.10802083932995626</v>
      </c>
      <c r="H283" s="347">
        <v>3800463</v>
      </c>
      <c r="I283" s="346">
        <v>0.12734776374077486</v>
      </c>
      <c r="J283" s="347">
        <v>29843186</v>
      </c>
    </row>
    <row r="284" spans="1:10" s="301" customFormat="1">
      <c r="A284" s="187"/>
      <c r="B284" s="362" t="s">
        <v>641</v>
      </c>
      <c r="C284" s="310"/>
      <c r="D284" s="311">
        <v>22963907</v>
      </c>
      <c r="E284" s="308">
        <v>0.75977970534297623</v>
      </c>
      <c r="F284" s="311">
        <v>3368592</v>
      </c>
      <c r="G284" s="308">
        <v>0.11145263030287951</v>
      </c>
      <c r="H284" s="311">
        <v>3891929</v>
      </c>
      <c r="I284" s="308">
        <v>0.12876766435414427</v>
      </c>
      <c r="J284" s="311">
        <v>30224428</v>
      </c>
    </row>
    <row r="285" spans="1:10">
      <c r="A285" s="187"/>
      <c r="B285" s="362" t="s">
        <v>640</v>
      </c>
      <c r="C285" s="158"/>
      <c r="D285" s="238">
        <v>21568821</v>
      </c>
      <c r="E285" s="239">
        <v>0.74365459358865049</v>
      </c>
      <c r="F285" s="238">
        <v>3507709</v>
      </c>
      <c r="G285" s="239">
        <v>0.12093956877950129</v>
      </c>
      <c r="H285" s="238">
        <v>3927286</v>
      </c>
      <c r="I285" s="239">
        <v>0.13540583763184816</v>
      </c>
      <c r="J285" s="238">
        <v>29003816</v>
      </c>
    </row>
    <row r="286" spans="1:10">
      <c r="A286" s="187"/>
      <c r="B286" s="362" t="s">
        <v>636</v>
      </c>
      <c r="C286" s="158"/>
      <c r="D286" s="168">
        <v>20692469</v>
      </c>
      <c r="E286" s="170">
        <v>0.7250571216571462</v>
      </c>
      <c r="F286" s="168">
        <v>3762746</v>
      </c>
      <c r="G286" s="170">
        <v>0.13184534838674591</v>
      </c>
      <c r="H286" s="168">
        <v>4083873</v>
      </c>
      <c r="I286" s="170">
        <v>0.14309752995610792</v>
      </c>
      <c r="J286" s="168">
        <v>28539088</v>
      </c>
    </row>
  </sheetData>
  <autoFilter ref="A8:J8">
    <sortState ref="A9:J277">
      <sortCondition ref="A8"/>
    </sortState>
  </autoFilter>
  <sortState ref="K281:L290">
    <sortCondition descending="1" ref="K281:K290"/>
  </sortState>
  <mergeCells count="4">
    <mergeCell ref="A1:J1"/>
    <mergeCell ref="A2:J2"/>
    <mergeCell ref="A3:J3"/>
    <mergeCell ref="A4:J4"/>
  </mergeCells>
  <printOptions horizontalCentered="1"/>
  <pageMargins left="0.5" right="0.5" top="0.75" bottom="0.75" header="0.5" footer="0.4"/>
  <pageSetup scale="73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N308"/>
  <sheetViews>
    <sheetView zoomScaleNormal="100" workbookViewId="0">
      <selection sqref="A1:J1"/>
    </sheetView>
  </sheetViews>
  <sheetFormatPr defaultColWidth="11.44140625" defaultRowHeight="13.2"/>
  <cols>
    <col min="1" max="1" width="8.6640625" style="185" customWidth="1"/>
    <col min="2" max="2" width="26.6640625" style="78" customWidth="1"/>
    <col min="3" max="3" width="7.6640625" style="124" customWidth="1"/>
    <col min="4" max="4" width="12.6640625" style="22" customWidth="1"/>
    <col min="5" max="5" width="12.6640625" style="75" customWidth="1"/>
    <col min="6" max="6" width="12.6640625" style="22" customWidth="1"/>
    <col min="7" max="7" width="12.6640625" style="75" customWidth="1"/>
    <col min="8" max="8" width="12.6640625" style="22" customWidth="1"/>
    <col min="9" max="9" width="12.6640625" style="75" customWidth="1"/>
    <col min="10" max="10" width="12.6640625" style="22" customWidth="1"/>
    <col min="11" max="11" width="13.44140625" style="22" bestFit="1" customWidth="1"/>
    <col min="12" max="16384" width="11.44140625" style="22"/>
  </cols>
  <sheetData>
    <row r="1" spans="1:10" s="124" customFormat="1" ht="13.5" customHeight="1">
      <c r="A1" s="397" t="s">
        <v>602</v>
      </c>
      <c r="B1" s="397"/>
      <c r="C1" s="397"/>
      <c r="D1" s="397"/>
      <c r="E1" s="397"/>
      <c r="F1" s="397"/>
      <c r="G1" s="397"/>
      <c r="H1" s="397"/>
      <c r="I1" s="397"/>
      <c r="J1" s="397"/>
    </row>
    <row r="2" spans="1:10" s="124" customFormat="1" ht="12.9" customHeight="1">
      <c r="A2" s="397" t="s">
        <v>603</v>
      </c>
      <c r="B2" s="397"/>
      <c r="C2" s="397"/>
      <c r="D2" s="397"/>
      <c r="E2" s="397"/>
      <c r="F2" s="397"/>
      <c r="G2" s="397"/>
      <c r="H2" s="397"/>
      <c r="I2" s="397"/>
      <c r="J2" s="397"/>
    </row>
    <row r="3" spans="1:10" s="124" customFormat="1" ht="12.9" customHeight="1">
      <c r="A3" s="397" t="s">
        <v>604</v>
      </c>
      <c r="B3" s="397"/>
      <c r="C3" s="397"/>
      <c r="D3" s="397"/>
      <c r="E3" s="397"/>
      <c r="F3" s="397"/>
      <c r="G3" s="397"/>
      <c r="H3" s="397"/>
      <c r="I3" s="397"/>
      <c r="J3" s="397"/>
    </row>
    <row r="4" spans="1:10" s="124" customFormat="1" ht="12.9" customHeight="1">
      <c r="A4" s="397" t="s">
        <v>644</v>
      </c>
      <c r="B4" s="397"/>
      <c r="C4" s="397"/>
      <c r="D4" s="397"/>
      <c r="E4" s="397"/>
      <c r="F4" s="397"/>
      <c r="G4" s="397"/>
      <c r="H4" s="397"/>
      <c r="I4" s="397"/>
      <c r="J4" s="397"/>
    </row>
    <row r="5" spans="1:10" s="76" customFormat="1" ht="14.1" customHeight="1">
      <c r="A5" s="125"/>
      <c r="B5" s="124"/>
      <c r="C5" s="124"/>
      <c r="D5" s="73"/>
      <c r="E5" s="74"/>
      <c r="F5" s="22"/>
      <c r="G5" s="75"/>
      <c r="H5" s="73"/>
      <c r="I5" s="74"/>
      <c r="J5" s="73"/>
    </row>
    <row r="6" spans="1:10" s="77" customFormat="1" ht="14.1" customHeight="1">
      <c r="A6" s="184"/>
      <c r="B6" s="57"/>
      <c r="C6" s="24"/>
      <c r="D6" s="58" t="s">
        <v>594</v>
      </c>
      <c r="E6" s="59" t="s">
        <v>594</v>
      </c>
      <c r="F6" s="60" t="s">
        <v>595</v>
      </c>
      <c r="G6" s="59" t="s">
        <v>596</v>
      </c>
      <c r="H6" s="58" t="s">
        <v>597</v>
      </c>
      <c r="I6" s="59" t="s">
        <v>597</v>
      </c>
      <c r="J6" s="58" t="s">
        <v>598</v>
      </c>
    </row>
    <row r="7" spans="1:10" s="76" customFormat="1" ht="14.1" customHeight="1">
      <c r="A7" s="27" t="s">
        <v>4</v>
      </c>
      <c r="C7" s="27" t="s">
        <v>5</v>
      </c>
      <c r="D7" s="63" t="s">
        <v>605</v>
      </c>
      <c r="E7" s="64" t="s">
        <v>606</v>
      </c>
      <c r="F7" s="65" t="s">
        <v>605</v>
      </c>
      <c r="G7" s="65" t="s">
        <v>605</v>
      </c>
      <c r="H7" s="65" t="s">
        <v>605</v>
      </c>
      <c r="I7" s="65" t="s">
        <v>605</v>
      </c>
      <c r="J7" s="65" t="s">
        <v>605</v>
      </c>
    </row>
    <row r="8" spans="1:10" s="76" customFormat="1" ht="14.1" customHeight="1">
      <c r="A8" s="10" t="s">
        <v>7</v>
      </c>
      <c r="B8" s="10" t="s">
        <v>343</v>
      </c>
      <c r="C8" s="10" t="s">
        <v>8</v>
      </c>
      <c r="D8" s="66" t="s">
        <v>601</v>
      </c>
      <c r="E8" s="67" t="s">
        <v>19</v>
      </c>
      <c r="F8" s="68" t="s">
        <v>601</v>
      </c>
      <c r="G8" s="67" t="s">
        <v>19</v>
      </c>
      <c r="H8" s="66" t="s">
        <v>601</v>
      </c>
      <c r="I8" s="67" t="s">
        <v>19</v>
      </c>
      <c r="J8" s="66" t="s">
        <v>601</v>
      </c>
    </row>
    <row r="9" spans="1:10">
      <c r="A9" s="374" t="s">
        <v>298</v>
      </c>
      <c r="B9" s="359" t="s">
        <v>73</v>
      </c>
      <c r="C9" s="257" t="str">
        <f>VLOOKUP(A9,'[2]1800 H'!$A$9:$K$306,4,FALSE)</f>
        <v>BL</v>
      </c>
      <c r="D9" s="219">
        <f>VLOOKUP(A9,'[1]2015 Meal Counts'!$C$4:$AK$291,5,0)</f>
        <v>2527</v>
      </c>
      <c r="E9" s="259">
        <f>VLOOKUP(A9,'[2]1800 H'!$A$9:$K$305,6,FALSE)</f>
        <v>0.46324472960586616</v>
      </c>
      <c r="F9" s="258">
        <f>VLOOKUP(A9,'[1]2015 Meal Counts'!$C$4:$AK$291,6,0)</f>
        <v>732</v>
      </c>
      <c r="G9" s="259">
        <f>VLOOKUP(A9,'[2]1800 H'!$A$9:$K$305,8,FALSE)</f>
        <v>0.13418881759853346</v>
      </c>
      <c r="H9" s="258">
        <f>VLOOKUP(A9,'[1]2015 Meal Counts'!$C$4:$AK$291,7,0)</f>
        <v>2196</v>
      </c>
      <c r="I9" s="259">
        <f>VLOOKUP(A9,'[2]1800 H'!$A$9:$K$305,10,FALSE)</f>
        <v>0.40256645279560038</v>
      </c>
      <c r="J9" s="258">
        <f>H9+F9+D9</f>
        <v>5455</v>
      </c>
    </row>
    <row r="10" spans="1:10">
      <c r="A10" s="360" t="s">
        <v>299</v>
      </c>
      <c r="B10" s="359" t="s">
        <v>74</v>
      </c>
      <c r="C10" s="257" t="str">
        <f>VLOOKUP(A10,'[2]1800 H'!$A$10:$K$306,4,FALSE)</f>
        <v>BL</v>
      </c>
      <c r="D10" s="219">
        <f>VLOOKUP(A10,'[2]1800 H'!$A$10:$K$305,5,FALSE)</f>
        <v>371124</v>
      </c>
      <c r="E10" s="259">
        <f>VLOOKUP(A10,'[2]1800 H'!$A$10:$K$305,6,FALSE)</f>
        <v>0.7427025339507779</v>
      </c>
      <c r="F10" s="258">
        <f>VLOOKUP(A10,'[2]1800 H'!$A$10:$K$305,7,FALSE)</f>
        <v>60806</v>
      </c>
      <c r="G10" s="259">
        <f>VLOOKUP(A10,'[2]1800 H'!$A$10:$K$305,8,FALSE)</f>
        <v>0.12168647212093801</v>
      </c>
      <c r="H10" s="258">
        <f>VLOOKUP(A10,'[1]2015 Meal Counts'!$C$4:$AK$291,7,0)</f>
        <v>67764</v>
      </c>
      <c r="I10" s="259">
        <f>VLOOKUP(A10,'[2]1800 H'!$A$10:$K$305,10,FALSE)</f>
        <v>0.1356109939282841</v>
      </c>
      <c r="J10" s="258">
        <f>VLOOKUP(A10,'[2]1800 H'!$A$10:$K$305,11,FALSE)</f>
        <v>499694</v>
      </c>
    </row>
    <row r="11" spans="1:10">
      <c r="A11" s="360" t="s">
        <v>300</v>
      </c>
      <c r="B11" s="359" t="s">
        <v>75</v>
      </c>
      <c r="C11" s="257" t="str">
        <f>VLOOKUP(A11,'[2]1800 H'!$A$10:$K$306,4,FALSE)</f>
        <v>BL</v>
      </c>
      <c r="D11" s="219">
        <f>VLOOKUP(A11,'[2]1800 H'!$A$10:$K$305,5,FALSE)</f>
        <v>18552</v>
      </c>
      <c r="E11" s="259">
        <f>VLOOKUP(A11,'[2]1800 H'!$A$10:$K$305,6,FALSE)</f>
        <v>0.61943238731218697</v>
      </c>
      <c r="F11" s="258">
        <f>VLOOKUP(A11,'[2]1800 H'!$A$10:$K$305,7,FALSE)</f>
        <v>1785</v>
      </c>
      <c r="G11" s="259">
        <f>VLOOKUP(A11,'[2]1800 H'!$A$10:$K$305,8,FALSE)</f>
        <v>5.9599332220367278E-2</v>
      </c>
      <c r="H11" s="258">
        <f>VLOOKUP(A11,'[1]2015 Meal Counts'!$C$4:$AK$291,7,0)</f>
        <v>9613</v>
      </c>
      <c r="I11" s="259">
        <f>VLOOKUP(A11,'[2]1800 H'!$A$10:$K$305,10,FALSE)</f>
        <v>0.32096828046744574</v>
      </c>
      <c r="J11" s="258">
        <f>VLOOKUP(A11,'[2]1800 H'!$A$10:$K$305,11,FALSE)</f>
        <v>29950</v>
      </c>
    </row>
    <row r="12" spans="1:10">
      <c r="A12" s="360" t="s">
        <v>301</v>
      </c>
      <c r="B12" s="359" t="s">
        <v>76</v>
      </c>
      <c r="C12" s="257" t="str">
        <f>VLOOKUP(A12,'[2]1800 H'!$A$10:$K$306,4,FALSE)</f>
        <v>BL</v>
      </c>
      <c r="D12" s="219">
        <f>VLOOKUP(A12,'[2]1800 H'!$A$10:$K$305,5,FALSE)</f>
        <v>13302</v>
      </c>
      <c r="E12" s="259">
        <f>VLOOKUP(A12,'[2]1800 H'!$A$10:$K$305,6,FALSE)</f>
        <v>0.42937378954163979</v>
      </c>
      <c r="F12" s="258">
        <f>VLOOKUP(A12,'[2]1800 H'!$A$10:$K$305,7,FALSE)</f>
        <v>3255</v>
      </c>
      <c r="G12" s="259">
        <f>VLOOKUP(A12,'[2]1800 H'!$A$10:$K$305,8,FALSE)</f>
        <v>0.10506778566817301</v>
      </c>
      <c r="H12" s="258">
        <f>VLOOKUP(A12,'[1]2015 Meal Counts'!$C$4:$AK$291,7,0)</f>
        <v>14423</v>
      </c>
      <c r="I12" s="259">
        <f>VLOOKUP(A12,'[2]1800 H'!$A$10:$K$305,10,FALSE)</f>
        <v>0.46555842479018722</v>
      </c>
      <c r="J12" s="258">
        <f>VLOOKUP(A12,'[2]1800 H'!$A$10:$K$305,11,FALSE)</f>
        <v>30980</v>
      </c>
    </row>
    <row r="13" spans="1:10">
      <c r="A13" s="360" t="s">
        <v>302</v>
      </c>
      <c r="B13" s="359" t="s">
        <v>77</v>
      </c>
      <c r="C13" s="257" t="str">
        <f>VLOOKUP(A13,'[2]1800 H'!$A$10:$K$306,4,FALSE)</f>
        <v>BLS</v>
      </c>
      <c r="D13" s="219">
        <f>VLOOKUP(A13,'[2]1800 H'!$A$10:$K$305,5,FALSE)</f>
        <v>165165</v>
      </c>
      <c r="E13" s="259">
        <f>VLOOKUP(A13,'[2]1800 H'!$A$10:$K$305,6,FALSE)</f>
        <v>0.64036553545050268</v>
      </c>
      <c r="F13" s="258">
        <f>VLOOKUP(A13,'[2]1800 H'!$A$10:$K$305,7,FALSE)</f>
        <v>29623</v>
      </c>
      <c r="G13" s="259">
        <f>VLOOKUP(A13,'[2]1800 H'!$A$10:$K$305,8,FALSE)</f>
        <v>0.1148521070241894</v>
      </c>
      <c r="H13" s="258">
        <f>VLOOKUP(A13,'[1]2015 Meal Counts'!$C$4:$AK$291,7,0)</f>
        <v>63135</v>
      </c>
      <c r="I13" s="259">
        <f>VLOOKUP(A13,'[2]1800 H'!$A$10:$K$305,10,FALSE)</f>
        <v>0.24478235752530794</v>
      </c>
      <c r="J13" s="258">
        <f>VLOOKUP(A13,'[2]1800 H'!$A$10:$K$305,11,FALSE)</f>
        <v>257923</v>
      </c>
    </row>
    <row r="14" spans="1:10">
      <c r="A14" s="360" t="s">
        <v>303</v>
      </c>
      <c r="B14" s="359" t="s">
        <v>78</v>
      </c>
      <c r="C14" s="257" t="str">
        <f>VLOOKUP(A14,'[2]1800 H'!$A$10:$K$306,4,FALSE)</f>
        <v>BL</v>
      </c>
      <c r="D14" s="219">
        <f>VLOOKUP(A14,'[2]1800 H'!$A$10:$K$305,5,FALSE)</f>
        <v>17495</v>
      </c>
      <c r="E14" s="259">
        <f>VLOOKUP(A14,'[2]1800 H'!$A$10:$K$305,6,FALSE)</f>
        <v>0.36974807676050386</v>
      </c>
      <c r="F14" s="258">
        <f>VLOOKUP(A14,'[2]1800 H'!$A$10:$K$305,7,FALSE)</f>
        <v>3829</v>
      </c>
      <c r="G14" s="259">
        <f>VLOOKUP(A14,'[2]1800 H'!$A$10:$K$305,8,FALSE)</f>
        <v>8.0924000338152002E-2</v>
      </c>
      <c r="H14" s="258">
        <f>VLOOKUP(A14,'[1]2015 Meal Counts'!$C$4:$AK$291,7,0)</f>
        <v>25992</v>
      </c>
      <c r="I14" s="259">
        <f>VLOOKUP(A14,'[2]1800 H'!$A$10:$K$305,10,FALSE)</f>
        <v>0.54932792290134413</v>
      </c>
      <c r="J14" s="258">
        <f>VLOOKUP(A14,'[2]1800 H'!$A$10:$K$305,11,FALSE)</f>
        <v>47316</v>
      </c>
    </row>
    <row r="15" spans="1:10">
      <c r="A15" s="360" t="s">
        <v>304</v>
      </c>
      <c r="B15" s="359" t="s">
        <v>79</v>
      </c>
      <c r="C15" s="257" t="str">
        <f>VLOOKUP(A15,'[2]1800 H'!$A$10:$K$306,4,FALSE)</f>
        <v>BLSC</v>
      </c>
      <c r="D15" s="219">
        <f>VLOOKUP(A15,'[2]1800 H'!$A$10:$K$305,5,FALSE)</f>
        <v>1068047</v>
      </c>
      <c r="E15" s="259">
        <f>VLOOKUP(A15,'[2]1800 H'!$A$10:$K$305,6,FALSE)</f>
        <v>0.69476819636875997</v>
      </c>
      <c r="F15" s="258">
        <f>VLOOKUP(A15,'[2]1800 H'!$A$10:$K$305,7,FALSE)</f>
        <v>133230</v>
      </c>
      <c r="G15" s="259">
        <f>VLOOKUP(A15,'[2]1800 H'!$A$10:$K$305,8,FALSE)</f>
        <v>8.6666566922813215E-2</v>
      </c>
      <c r="H15" s="258">
        <f>VLOOKUP(A15,'[1]2015 Meal Counts'!$C$4:$AK$291,7,0)</f>
        <v>335994</v>
      </c>
      <c r="I15" s="259">
        <f>VLOOKUP(A15,'[2]1800 H'!$A$10:$K$305,10,FALSE)</f>
        <v>0.21856523670842681</v>
      </c>
      <c r="J15" s="258">
        <f>VLOOKUP(A15,'[2]1800 H'!$A$10:$K$305,11,FALSE)</f>
        <v>1537271</v>
      </c>
    </row>
    <row r="16" spans="1:10">
      <c r="A16" s="360" t="s">
        <v>296</v>
      </c>
      <c r="B16" s="359" t="s">
        <v>80</v>
      </c>
      <c r="C16" s="257" t="str">
        <f>VLOOKUP(A16,'[2]1800 H'!$A$10:$K$306,4,FALSE)</f>
        <v>BL</v>
      </c>
      <c r="D16" s="219">
        <f>VLOOKUP(A16,'[2]1800 H'!$A$10:$K$305,5,FALSE)</f>
        <v>8256</v>
      </c>
      <c r="E16" s="259">
        <f>VLOOKUP(A16,'[2]1800 H'!$A$10:$K$305,6,FALSE)</f>
        <v>0.56742268041237109</v>
      </c>
      <c r="F16" s="258">
        <f>VLOOKUP(A16,'[2]1800 H'!$A$10:$K$305,7,FALSE)</f>
        <v>2417</v>
      </c>
      <c r="G16" s="259">
        <f>VLOOKUP(A16,'[2]1800 H'!$A$10:$K$305,8,FALSE)</f>
        <v>0.16611683848797251</v>
      </c>
      <c r="H16" s="258">
        <f>VLOOKUP(A16,'[1]2015 Meal Counts'!$C$4:$AK$291,7,0)</f>
        <v>3877</v>
      </c>
      <c r="I16" s="259">
        <f>VLOOKUP(A16,'[2]1800 H'!$A$10:$K$305,10,FALSE)</f>
        <v>0.26646048109965637</v>
      </c>
      <c r="J16" s="258">
        <f>VLOOKUP(A16,'[2]1800 H'!$A$10:$K$305,11,FALSE)</f>
        <v>14550</v>
      </c>
    </row>
    <row r="17" spans="1:10">
      <c r="A17" s="360" t="s">
        <v>305</v>
      </c>
      <c r="B17" s="359" t="s">
        <v>81</v>
      </c>
      <c r="C17" s="257" t="str">
        <f>VLOOKUP(A17,'[2]1800 H'!$A$10:$K$306,4,FALSE)</f>
        <v>BLS</v>
      </c>
      <c r="D17" s="219">
        <f>VLOOKUP(A17,'[2]1800 H'!$A$10:$K$305,5,FALSE)</f>
        <v>99760</v>
      </c>
      <c r="E17" s="259">
        <f>VLOOKUP(A17,'[2]1800 H'!$A$10:$K$305,6,FALSE)</f>
        <v>0.74252156632155586</v>
      </c>
      <c r="F17" s="258">
        <f>VLOOKUP(A17,'[2]1800 H'!$A$10:$K$305,7,FALSE)</f>
        <v>13694</v>
      </c>
      <c r="G17" s="259">
        <f>VLOOKUP(A17,'[2]1800 H'!$A$10:$K$305,8,FALSE)</f>
        <v>0.10192552455099625</v>
      </c>
      <c r="H17" s="258">
        <f>VLOOKUP(A17,'[1]2015 Meal Counts'!$C$4:$AK$291,7,0)</f>
        <v>20899</v>
      </c>
      <c r="I17" s="259">
        <f>VLOOKUP(A17,'[2]1800 H'!$A$10:$K$305,10,FALSE)</f>
        <v>0.15555290912744785</v>
      </c>
      <c r="J17" s="258">
        <f>VLOOKUP(A17,'[2]1800 H'!$A$10:$K$305,11,FALSE)</f>
        <v>134353</v>
      </c>
    </row>
    <row r="18" spans="1:10">
      <c r="A18" s="360" t="s">
        <v>306</v>
      </c>
      <c r="B18" s="359" t="s">
        <v>82</v>
      </c>
      <c r="C18" s="257" t="str">
        <f>VLOOKUP(A18,'[2]1800 H'!$A$10:$K$306,4,FALSE)</f>
        <v>BLS</v>
      </c>
      <c r="D18" s="219">
        <f>VLOOKUP(A18,'[2]1800 H'!$A$10:$K$305,5,FALSE)</f>
        <v>79318</v>
      </c>
      <c r="E18" s="259">
        <f>VLOOKUP(A18,'[2]1800 H'!$A$10:$K$305,6,FALSE)</f>
        <v>0.70207210317144197</v>
      </c>
      <c r="F18" s="258">
        <f>VLOOKUP(A18,'[2]1800 H'!$A$10:$K$305,7,FALSE)</f>
        <v>15141</v>
      </c>
      <c r="G18" s="259">
        <f>VLOOKUP(A18,'[2]1800 H'!$A$10:$K$305,8,FALSE)</f>
        <v>0.13401842852970072</v>
      </c>
      <c r="H18" s="258">
        <f>VLOOKUP(A18,'[1]2015 Meal Counts'!$C$4:$AK$291,7,0)</f>
        <v>18518</v>
      </c>
      <c r="I18" s="259">
        <f>VLOOKUP(A18,'[2]1800 H'!$A$10:$K$305,10,FALSE)</f>
        <v>0.1639094682988573</v>
      </c>
      <c r="J18" s="258">
        <f>VLOOKUP(A18,'[2]1800 H'!$A$10:$K$305,11,FALSE)</f>
        <v>112977</v>
      </c>
    </row>
    <row r="19" spans="1:10">
      <c r="A19" s="360" t="s">
        <v>307</v>
      </c>
      <c r="B19" s="359" t="s">
        <v>83</v>
      </c>
      <c r="C19" s="257" t="str">
        <f>VLOOKUP(A19,'[2]1800 H'!$A$10:$K$306,4,FALSE)</f>
        <v>BLS</v>
      </c>
      <c r="D19" s="219">
        <f>VLOOKUP(A19,'[2]1800 H'!$A$10:$K$305,5,FALSE)</f>
        <v>203877</v>
      </c>
      <c r="E19" s="259">
        <f>VLOOKUP(A19,'[2]1800 H'!$A$10:$K$305,6,FALSE)</f>
        <v>0.74856530215856398</v>
      </c>
      <c r="F19" s="258">
        <f>VLOOKUP(A19,'[2]1800 H'!$A$10:$K$305,7,FALSE)</f>
        <v>31863</v>
      </c>
      <c r="G19" s="259">
        <f>VLOOKUP(A19,'[2]1800 H'!$A$10:$K$305,8,FALSE)</f>
        <v>0.11698983319687029</v>
      </c>
      <c r="H19" s="258">
        <f>VLOOKUP(A19,'[1]2015 Meal Counts'!$C$4:$AK$291,7,0)</f>
        <v>36617</v>
      </c>
      <c r="I19" s="259">
        <f>VLOOKUP(A19,'[2]1800 H'!$A$10:$K$305,10,FALSE)</f>
        <v>0.13444486464456576</v>
      </c>
      <c r="J19" s="258">
        <f>VLOOKUP(A19,'[2]1800 H'!$A$10:$K$305,11,FALSE)</f>
        <v>272357</v>
      </c>
    </row>
    <row r="20" spans="1:10">
      <c r="A20" s="360" t="s">
        <v>308</v>
      </c>
      <c r="B20" s="359" t="s">
        <v>84</v>
      </c>
      <c r="C20" s="257" t="str">
        <f>VLOOKUP(A20,'[2]1800 H'!$A$10:$K$306,4,FALSE)</f>
        <v>BLSC</v>
      </c>
      <c r="D20" s="219">
        <f>VLOOKUP(A20,'[2]1800 H'!$A$10:$K$305,5,FALSE)</f>
        <v>419678</v>
      </c>
      <c r="E20" s="259">
        <f>VLOOKUP(A20,'[2]1800 H'!$A$10:$K$305,6,FALSE)</f>
        <v>0.55735092372112671</v>
      </c>
      <c r="F20" s="258">
        <f>VLOOKUP(A20,'[2]1800 H'!$A$10:$K$305,7,FALSE)</f>
        <v>67087</v>
      </c>
      <c r="G20" s="259">
        <f>VLOOKUP(A20,'[2]1800 H'!$A$10:$K$305,8,FALSE)</f>
        <v>8.9094499639436012E-2</v>
      </c>
      <c r="H20" s="258">
        <f>VLOOKUP(A20,'[1]2015 Meal Counts'!$C$4:$AK$291,7,0)</f>
        <v>266222</v>
      </c>
      <c r="I20" s="259">
        <f>VLOOKUP(A20,'[2]1800 H'!$A$10:$K$305,10,FALSE)</f>
        <v>0.35355457663943735</v>
      </c>
      <c r="J20" s="258">
        <f>VLOOKUP(A20,'[2]1800 H'!$A$10:$K$305,11,FALSE)</f>
        <v>752987</v>
      </c>
    </row>
    <row r="21" spans="1:10">
      <c r="A21" s="360" t="s">
        <v>309</v>
      </c>
      <c r="B21" s="359" t="s">
        <v>85</v>
      </c>
      <c r="C21" s="257" t="str">
        <f>VLOOKUP(A21,'[2]1800 H'!$A$10:$K$306,4,FALSE)</f>
        <v>BLS</v>
      </c>
      <c r="D21" s="219">
        <f>VLOOKUP(A21,'[2]1800 H'!$A$10:$K$305,5,FALSE)</f>
        <v>64979</v>
      </c>
      <c r="E21" s="259">
        <f>VLOOKUP(A21,'[2]1800 H'!$A$10:$K$305,6,FALSE)</f>
        <v>0.7090139338985455</v>
      </c>
      <c r="F21" s="258">
        <f>VLOOKUP(A21,'[2]1800 H'!$A$10:$K$305,7,FALSE)</f>
        <v>12428</v>
      </c>
      <c r="G21" s="259">
        <f>VLOOKUP(A21,'[2]1800 H'!$A$10:$K$305,8,FALSE)</f>
        <v>0.13560727574279574</v>
      </c>
      <c r="H21" s="258">
        <f>VLOOKUP(A21,'[1]2015 Meal Counts'!$C$4:$AK$291,7,0)</f>
        <v>14240</v>
      </c>
      <c r="I21" s="259">
        <f>VLOOKUP(A21,'[2]1800 H'!$A$10:$K$305,10,FALSE)</f>
        <v>0.15537879035865876</v>
      </c>
      <c r="J21" s="258">
        <f>VLOOKUP(A21,'[2]1800 H'!$A$10:$K$305,11,FALSE)</f>
        <v>91647</v>
      </c>
    </row>
    <row r="22" spans="1:10">
      <c r="A22" s="360" t="s">
        <v>310</v>
      </c>
      <c r="B22" s="359" t="s">
        <v>86</v>
      </c>
      <c r="C22" s="257" t="str">
        <f>VLOOKUP(A22,'[2]1800 H'!$A$10:$K$306,4,FALSE)</f>
        <v>BL</v>
      </c>
      <c r="D22" s="219">
        <f>VLOOKUP(A22,'[2]1800 H'!$A$10:$K$305,5,FALSE)</f>
        <v>21176</v>
      </c>
      <c r="E22" s="259">
        <f>VLOOKUP(A22,'[2]1800 H'!$A$10:$K$305,6,FALSE)</f>
        <v>0.63942990005133316</v>
      </c>
      <c r="F22" s="258">
        <f>VLOOKUP(A22,'[2]1800 H'!$A$10:$K$305,7,FALSE)</f>
        <v>5222</v>
      </c>
      <c r="G22" s="259">
        <f>VLOOKUP(A22,'[2]1800 H'!$A$10:$K$305,8,FALSE)</f>
        <v>0.1576833650391038</v>
      </c>
      <c r="H22" s="258">
        <f>VLOOKUP(A22,'[1]2015 Meal Counts'!$C$4:$AK$291,7,0)</f>
        <v>6719</v>
      </c>
      <c r="I22" s="259">
        <f>VLOOKUP(A22,'[2]1800 H'!$A$10:$K$305,10,FALSE)</f>
        <v>0.20288673490956308</v>
      </c>
      <c r="J22" s="258">
        <f>VLOOKUP(A22,'[2]1800 H'!$A$10:$K$305,11,FALSE)</f>
        <v>33117</v>
      </c>
    </row>
    <row r="23" spans="1:10">
      <c r="A23" s="360" t="s">
        <v>311</v>
      </c>
      <c r="B23" s="359" t="s">
        <v>87</v>
      </c>
      <c r="C23" s="257" t="str">
        <f>VLOOKUP(A23,'[2]1800 H'!$A$10:$K$306,4,FALSE)</f>
        <v>BLS</v>
      </c>
      <c r="D23" s="219">
        <f>VLOOKUP(A23,'[2]1800 H'!$A$10:$K$305,5,FALSE)</f>
        <v>98960</v>
      </c>
      <c r="E23" s="259">
        <f>VLOOKUP(A23,'[2]1800 H'!$A$10:$K$305,6,FALSE)</f>
        <v>0.6260794746398588</v>
      </c>
      <c r="F23" s="258">
        <f>VLOOKUP(A23,'[2]1800 H'!$A$10:$K$305,7,FALSE)</f>
        <v>27812</v>
      </c>
      <c r="G23" s="259">
        <f>VLOOKUP(A23,'[2]1800 H'!$A$10:$K$305,8,FALSE)</f>
        <v>0.17595515712089482</v>
      </c>
      <c r="H23" s="258">
        <f>VLOOKUP(A23,'[1]2015 Meal Counts'!$C$4:$AK$291,7,0)</f>
        <v>31291</v>
      </c>
      <c r="I23" s="259">
        <f>VLOOKUP(A23,'[2]1800 H'!$A$10:$K$305,10,FALSE)</f>
        <v>0.19796536823924638</v>
      </c>
      <c r="J23" s="258">
        <f>VLOOKUP(A23,'[2]1800 H'!$A$10:$K$305,11,FALSE)</f>
        <v>158063</v>
      </c>
    </row>
    <row r="24" spans="1:10">
      <c r="A24" s="360" t="s">
        <v>312</v>
      </c>
      <c r="B24" s="359" t="s">
        <v>88</v>
      </c>
      <c r="C24" s="257" t="str">
        <f>VLOOKUP(A24,'[2]1800 H'!$A$10:$K$306,4,FALSE)</f>
        <v>BL</v>
      </c>
      <c r="D24" s="219">
        <f>VLOOKUP(A24,'[2]1800 H'!$A$10:$K$305,5,FALSE)</f>
        <v>75700</v>
      </c>
      <c r="E24" s="259">
        <f>VLOOKUP(A24,'[2]1800 H'!$A$10:$K$305,6,FALSE)</f>
        <v>0.49576601415912974</v>
      </c>
      <c r="F24" s="258">
        <f>VLOOKUP(A24,'[2]1800 H'!$A$10:$K$305,7,FALSE)</f>
        <v>18735</v>
      </c>
      <c r="G24" s="259">
        <f>VLOOKUP(A24,'[2]1800 H'!$A$10:$K$305,8,FALSE)</f>
        <v>0.12269717668786388</v>
      </c>
      <c r="H24" s="258">
        <f>VLOOKUP(A24,'[1]2015 Meal Counts'!$C$4:$AK$291,7,0)</f>
        <v>58258</v>
      </c>
      <c r="I24" s="259">
        <f>VLOOKUP(A24,'[2]1800 H'!$A$10:$K$305,10,FALSE)</f>
        <v>0.38153680915300636</v>
      </c>
      <c r="J24" s="258">
        <f>VLOOKUP(A24,'[2]1800 H'!$A$10:$K$305,11,FALSE)</f>
        <v>152693</v>
      </c>
    </row>
    <row r="25" spans="1:10">
      <c r="A25" s="360" t="s">
        <v>313</v>
      </c>
      <c r="B25" s="359" t="s">
        <v>89</v>
      </c>
      <c r="C25" s="257" t="str">
        <f>VLOOKUP(A25,'[2]1800 H'!$A$10:$K$306,4,FALSE)</f>
        <v>BLS</v>
      </c>
      <c r="D25" s="219">
        <f>VLOOKUP(A25,'[2]1800 H'!$A$10:$K$305,5,FALSE)</f>
        <v>51847</v>
      </c>
      <c r="E25" s="259">
        <f>VLOOKUP(A25,'[2]1800 H'!$A$10:$K$305,6,FALSE)</f>
        <v>0.53778174236845111</v>
      </c>
      <c r="F25" s="258">
        <f>VLOOKUP(A25,'[2]1800 H'!$A$10:$K$305,7,FALSE)</f>
        <v>15482</v>
      </c>
      <c r="G25" s="259">
        <f>VLOOKUP(A25,'[2]1800 H'!$A$10:$K$305,8,FALSE)</f>
        <v>0.16058666721986536</v>
      </c>
      <c r="H25" s="258">
        <f>VLOOKUP(A25,'[1]2015 Meal Counts'!$C$4:$AK$291,7,0)</f>
        <v>29080</v>
      </c>
      <c r="I25" s="259">
        <f>VLOOKUP(A25,'[2]1800 H'!$A$10:$K$305,10,FALSE)</f>
        <v>0.30163159041168358</v>
      </c>
      <c r="J25" s="258">
        <f>VLOOKUP(A25,'[2]1800 H'!$A$10:$K$305,11,FALSE)</f>
        <v>96409</v>
      </c>
    </row>
    <row r="26" spans="1:10">
      <c r="A26" s="360" t="s">
        <v>314</v>
      </c>
      <c r="B26" s="359" t="s">
        <v>90</v>
      </c>
      <c r="C26" s="257" t="str">
        <f>VLOOKUP(A26,'[2]1800 H'!$A$10:$K$306,4,FALSE)</f>
        <v>BLS</v>
      </c>
      <c r="D26" s="219">
        <f>VLOOKUP(A26,'[2]1800 H'!$A$10:$K$305,5,FALSE)</f>
        <v>504349</v>
      </c>
      <c r="E26" s="259">
        <f>VLOOKUP(A26,'[2]1800 H'!$A$10:$K$305,6,FALSE)</f>
        <v>0.72850483961595069</v>
      </c>
      <c r="F26" s="258">
        <f>VLOOKUP(A26,'[2]1800 H'!$A$10:$K$305,7,FALSE)</f>
        <v>59226</v>
      </c>
      <c r="G26" s="259">
        <f>VLOOKUP(A26,'[2]1800 H'!$A$10:$K$305,8,FALSE)</f>
        <v>8.5548752215418883E-2</v>
      </c>
      <c r="H26" s="258">
        <f>VLOOKUP(A26,'[1]2015 Meal Counts'!$C$4:$AK$291,7,0)</f>
        <v>128732</v>
      </c>
      <c r="I26" s="259">
        <f>VLOOKUP(A26,'[2]1800 H'!$A$10:$K$305,10,FALSE)</f>
        <v>0.18594640816863039</v>
      </c>
      <c r="J26" s="258">
        <f>VLOOKUP(A26,'[2]1800 H'!$A$10:$K$305,11,FALSE)</f>
        <v>692307</v>
      </c>
    </row>
    <row r="27" spans="1:10">
      <c r="A27" s="360" t="s">
        <v>315</v>
      </c>
      <c r="B27" s="359" t="s">
        <v>91</v>
      </c>
      <c r="C27" s="257" t="str">
        <f>VLOOKUP(A27,'[2]1800 H'!$A$10:$K$306,4,FALSE)</f>
        <v>BLC</v>
      </c>
      <c r="D27" s="219">
        <f>VLOOKUP(A27,'[2]1800 H'!$A$10:$K$305,5,FALSE)</f>
        <v>202243</v>
      </c>
      <c r="E27" s="259">
        <f>VLOOKUP(A27,'[2]1800 H'!$A$10:$K$305,6,FALSE)</f>
        <v>0.6759255236306394</v>
      </c>
      <c r="F27" s="258">
        <f>VLOOKUP(A27,'[2]1800 H'!$A$10:$K$305,7,FALSE)</f>
        <v>27467</v>
      </c>
      <c r="G27" s="259">
        <f>VLOOKUP(A27,'[2]1800 H'!$A$10:$K$305,8,FALSE)</f>
        <v>9.1798709263424566E-2</v>
      </c>
      <c r="H27" s="258">
        <f>VLOOKUP(A27,'[1]2015 Meal Counts'!$C$4:$AK$291,7,0)</f>
        <v>69499</v>
      </c>
      <c r="I27" s="259">
        <f>VLOOKUP(A27,'[2]1800 H'!$A$10:$K$305,10,FALSE)</f>
        <v>0.23227576710593598</v>
      </c>
      <c r="J27" s="258">
        <f>VLOOKUP(A27,'[2]1800 H'!$A$10:$K$305,11,FALSE)</f>
        <v>299209</v>
      </c>
    </row>
    <row r="28" spans="1:10">
      <c r="A28" s="360" t="s">
        <v>316</v>
      </c>
      <c r="B28" s="359" t="s">
        <v>92</v>
      </c>
      <c r="C28" s="257" t="str">
        <f>VLOOKUP(A28,'[2]1800 H'!$A$10:$K$306,4,FALSE)</f>
        <v>BLS</v>
      </c>
      <c r="D28" s="219">
        <f>VLOOKUP(A28,'[2]1800 H'!$A$10:$K$305,5,FALSE)</f>
        <v>10155</v>
      </c>
      <c r="E28" s="259">
        <f>VLOOKUP(A28,'[2]1800 H'!$A$10:$K$305,6,FALSE)</f>
        <v>0.56510851419031716</v>
      </c>
      <c r="F28" s="258">
        <f>VLOOKUP(A28,'[2]1800 H'!$A$10:$K$305,7,FALSE)</f>
        <v>2413</v>
      </c>
      <c r="G28" s="259">
        <f>VLOOKUP(A28,'[2]1800 H'!$A$10:$K$305,8,FALSE)</f>
        <v>0.13427935447968836</v>
      </c>
      <c r="H28" s="258">
        <f>VLOOKUP(A28,'[1]2015 Meal Counts'!$C$4:$AK$291,7,0)</f>
        <v>5402</v>
      </c>
      <c r="I28" s="259">
        <f>VLOOKUP(A28,'[2]1800 H'!$A$10:$K$305,10,FALSE)</f>
        <v>0.30061213132999443</v>
      </c>
      <c r="J28" s="258">
        <f>VLOOKUP(A28,'[2]1800 H'!$A$10:$K$305,11,FALSE)</f>
        <v>17970</v>
      </c>
    </row>
    <row r="29" spans="1:10">
      <c r="A29" s="360" t="s">
        <v>317</v>
      </c>
      <c r="B29" s="359" t="s">
        <v>93</v>
      </c>
      <c r="C29" s="257" t="str">
        <f>VLOOKUP(A29,'[2]1800 H'!$A$10:$K$306,4,FALSE)</f>
        <v>BLC</v>
      </c>
      <c r="D29" s="219">
        <f>VLOOKUP(A29,'[2]1800 H'!$A$10:$K$305,5,FALSE)</f>
        <v>106724</v>
      </c>
      <c r="E29" s="259">
        <f>VLOOKUP(A29,'[2]1800 H'!$A$10:$K$305,6,FALSE)</f>
        <v>0.54084295770008461</v>
      </c>
      <c r="F29" s="258">
        <f>VLOOKUP(A29,'[2]1800 H'!$A$10:$K$305,7,FALSE)</f>
        <v>24825</v>
      </c>
      <c r="G29" s="259">
        <f>VLOOKUP(A29,'[2]1800 H'!$A$10:$K$305,8,FALSE)</f>
        <v>0.1258051274774615</v>
      </c>
      <c r="H29" s="258">
        <f>VLOOKUP(A29,'[1]2015 Meal Counts'!$C$4:$AK$291,7,0)</f>
        <v>65780</v>
      </c>
      <c r="I29" s="259">
        <f>VLOOKUP(A29,'[2]1800 H'!$A$10:$K$305,10,FALSE)</f>
        <v>0.33335191482245385</v>
      </c>
      <c r="J29" s="258">
        <f>VLOOKUP(A29,'[2]1800 H'!$A$10:$K$305,11,FALSE)</f>
        <v>197329</v>
      </c>
    </row>
    <row r="30" spans="1:10">
      <c r="A30" s="360" t="s">
        <v>318</v>
      </c>
      <c r="B30" s="359" t="s">
        <v>94</v>
      </c>
      <c r="C30" s="257" t="str">
        <f>VLOOKUP(A30,'[2]1800 H'!$A$10:$K$306,4,FALSE)</f>
        <v>BLS</v>
      </c>
      <c r="D30" s="219">
        <f>VLOOKUP(A30,'[2]1800 H'!$A$10:$K$305,5,FALSE)</f>
        <v>31795</v>
      </c>
      <c r="E30" s="259">
        <f>VLOOKUP(A30,'[2]1800 H'!$A$10:$K$305,6,FALSE)</f>
        <v>0.61213684757705855</v>
      </c>
      <c r="F30" s="258">
        <f>VLOOKUP(A30,'[2]1800 H'!$A$10:$K$305,7,FALSE)</f>
        <v>6616</v>
      </c>
      <c r="G30" s="259">
        <f>VLOOKUP(A30,'[2]1800 H'!$A$10:$K$305,8,FALSE)</f>
        <v>0.12737529119577984</v>
      </c>
      <c r="H30" s="258">
        <f>VLOOKUP(A30,'[1]2015 Meal Counts'!$C$4:$AK$291,7,0)</f>
        <v>13530</v>
      </c>
      <c r="I30" s="259">
        <f>VLOOKUP(A30,'[2]1800 H'!$A$10:$K$305,10,FALSE)</f>
        <v>0.26048786122716161</v>
      </c>
      <c r="J30" s="258">
        <f>VLOOKUP(A30,'[2]1800 H'!$A$10:$K$305,11,FALSE)</f>
        <v>51941</v>
      </c>
    </row>
    <row r="31" spans="1:10">
      <c r="A31" s="360" t="s">
        <v>319</v>
      </c>
      <c r="B31" s="359" t="s">
        <v>95</v>
      </c>
      <c r="C31" s="257" t="str">
        <f>VLOOKUP(A31,'[2]1800 H'!$A$10:$K$306,4,FALSE)</f>
        <v>BL</v>
      </c>
      <c r="D31" s="219">
        <f>VLOOKUP(A31,'[2]1800 H'!$A$10:$K$305,5,FALSE)</f>
        <v>82502</v>
      </c>
      <c r="E31" s="259">
        <f>VLOOKUP(A31,'[2]1800 H'!$A$10:$K$305,6,FALSE)</f>
        <v>0.73607294529103173</v>
      </c>
      <c r="F31" s="258">
        <f>VLOOKUP(A31,'[2]1800 H'!$A$10:$K$305,7,FALSE)</f>
        <v>9993</v>
      </c>
      <c r="G31" s="259">
        <f>VLOOKUP(A31,'[2]1800 H'!$A$10:$K$305,8,FALSE)</f>
        <v>8.9156347025445198E-2</v>
      </c>
      <c r="H31" s="258">
        <f>VLOOKUP(A31,'[1]2015 Meal Counts'!$C$4:$AK$291,7,0)</f>
        <v>19589</v>
      </c>
      <c r="I31" s="259">
        <f>VLOOKUP(A31,'[2]1800 H'!$A$10:$K$305,10,FALSE)</f>
        <v>0.17477070768352307</v>
      </c>
      <c r="J31" s="258">
        <f>VLOOKUP(A31,'[2]1800 H'!$A$10:$K$305,11,FALSE)</f>
        <v>112084</v>
      </c>
    </row>
    <row r="32" spans="1:10">
      <c r="A32" s="360" t="s">
        <v>320</v>
      </c>
      <c r="B32" s="359" t="s">
        <v>96</v>
      </c>
      <c r="C32" s="257" t="str">
        <f>VLOOKUP(A32,'[2]1800 H'!$A$10:$K$306,4,FALSE)</f>
        <v>BL</v>
      </c>
      <c r="D32" s="219">
        <f>VLOOKUP(A32,'[2]1800 H'!$A$10:$K$305,5,FALSE)</f>
        <v>1299391</v>
      </c>
      <c r="E32" s="259">
        <f>VLOOKUP(A32,'[2]1800 H'!$A$10:$K$305,6,FALSE)</f>
        <v>0.63416263743986667</v>
      </c>
      <c r="F32" s="258">
        <f>VLOOKUP(A32,'[2]1800 H'!$A$10:$K$305,7,FALSE)</f>
        <v>170176</v>
      </c>
      <c r="G32" s="259">
        <f>VLOOKUP(A32,'[2]1800 H'!$A$10:$K$305,8,FALSE)</f>
        <v>8.3053723620501257E-2</v>
      </c>
      <c r="H32" s="258">
        <f>VLOOKUP(A32,'[1]2015 Meal Counts'!$C$4:$AK$291,7,0)</f>
        <v>579420</v>
      </c>
      <c r="I32" s="259">
        <f>VLOOKUP(A32,'[2]1800 H'!$A$10:$K$305,10,FALSE)</f>
        <v>0.2827836389396321</v>
      </c>
      <c r="J32" s="258">
        <f>VLOOKUP(A32,'[2]1800 H'!$A$10:$K$305,11,FALSE)</f>
        <v>2048987</v>
      </c>
    </row>
    <row r="33" spans="1:10">
      <c r="A33" s="360" t="s">
        <v>321</v>
      </c>
      <c r="B33" s="359" t="s">
        <v>97</v>
      </c>
      <c r="C33" s="257" t="str">
        <f>VLOOKUP(A33,'[2]1800 H'!$A$10:$K$306,4,FALSE)</f>
        <v>BLC</v>
      </c>
      <c r="D33" s="219">
        <f>VLOOKUP(A33,'[2]1800 H'!$A$10:$K$305,5,FALSE)</f>
        <v>28891</v>
      </c>
      <c r="E33" s="259">
        <f>VLOOKUP(A33,'[2]1800 H'!$A$10:$K$305,6,FALSE)</f>
        <v>0.24904531623091711</v>
      </c>
      <c r="F33" s="258">
        <f>VLOOKUP(A33,'[2]1800 H'!$A$10:$K$305,7,FALSE)</f>
        <v>11480</v>
      </c>
      <c r="G33" s="259">
        <f>VLOOKUP(A33,'[2]1800 H'!$A$10:$K$305,8,FALSE)</f>
        <v>9.8959545544665406E-2</v>
      </c>
      <c r="H33" s="258">
        <f>VLOOKUP(A33,'[1]2015 Meal Counts'!$C$4:$AK$291,7,0)</f>
        <v>75636</v>
      </c>
      <c r="I33" s="259">
        <f>VLOOKUP(A33,'[2]1800 H'!$A$10:$K$305,10,FALSE)</f>
        <v>0.65199513822441746</v>
      </c>
      <c r="J33" s="258">
        <f>VLOOKUP(A33,'[2]1800 H'!$A$10:$K$305,11,FALSE)</f>
        <v>116007</v>
      </c>
    </row>
    <row r="34" spans="1:10">
      <c r="A34" s="360" t="s">
        <v>322</v>
      </c>
      <c r="B34" s="359" t="s">
        <v>98</v>
      </c>
      <c r="C34" s="257" t="str">
        <f>VLOOKUP(A34,'[2]1800 H'!$A$10:$K$306,4,FALSE)</f>
        <v>BL</v>
      </c>
      <c r="D34" s="219">
        <f>VLOOKUP(A34,'[2]1800 H'!$A$10:$K$305,5,FALSE)</f>
        <v>35506</v>
      </c>
      <c r="E34" s="259">
        <f>VLOOKUP(A34,'[2]1800 H'!$A$10:$K$305,6,FALSE)</f>
        <v>0.38495148262590123</v>
      </c>
      <c r="F34" s="258">
        <f>VLOOKUP(A34,'[2]1800 H'!$A$10:$K$305,7,FALSE)</f>
        <v>8582</v>
      </c>
      <c r="G34" s="259">
        <f>VLOOKUP(A34,'[2]1800 H'!$A$10:$K$305,8,FALSE)</f>
        <v>9.3044939556567466E-2</v>
      </c>
      <c r="H34" s="258">
        <f>VLOOKUP(A34,'[1]2015 Meal Counts'!$C$4:$AK$291,7,0)</f>
        <v>48147</v>
      </c>
      <c r="I34" s="259">
        <f>VLOOKUP(A34,'[2]1800 H'!$A$10:$K$305,10,FALSE)</f>
        <v>0.52200357781753126</v>
      </c>
      <c r="J34" s="258">
        <f>VLOOKUP(A34,'[2]1800 H'!$A$10:$K$305,11,FALSE)</f>
        <v>92235</v>
      </c>
    </row>
    <row r="35" spans="1:10">
      <c r="A35" s="360" t="s">
        <v>323</v>
      </c>
      <c r="B35" s="359" t="s">
        <v>99</v>
      </c>
      <c r="C35" s="257" t="str">
        <f>VLOOKUP(A35,'[2]1800 H'!$A$10:$K$306,4,FALSE)</f>
        <v>L</v>
      </c>
      <c r="D35" s="219">
        <f>VLOOKUP(A35,'[2]1800 H'!$A$10:$K$305,5,FALSE)</f>
        <v>4947</v>
      </c>
      <c r="E35" s="259">
        <f>VLOOKUP(A35,'[2]1800 H'!$A$10:$K$305,6,FALSE)</f>
        <v>0.45826771653543308</v>
      </c>
      <c r="F35" s="258">
        <f>VLOOKUP(A35,'[2]1800 H'!$A$10:$K$305,7,FALSE)</f>
        <v>1516</v>
      </c>
      <c r="G35" s="259">
        <f>VLOOKUP(A35,'[2]1800 H'!$A$10:$K$305,8,FALSE)</f>
        <v>0.14043538675312645</v>
      </c>
      <c r="H35" s="258">
        <f>VLOOKUP(A35,'[1]2015 Meal Counts'!$C$4:$AK$291,7,0)</f>
        <v>4332</v>
      </c>
      <c r="I35" s="259">
        <f>VLOOKUP(A35,'[2]1800 H'!$A$10:$K$305,10,FALSE)</f>
        <v>0.40129689671144048</v>
      </c>
      <c r="J35" s="258">
        <f>VLOOKUP(A35,'[2]1800 H'!$A$10:$K$305,11,FALSE)</f>
        <v>10795</v>
      </c>
    </row>
    <row r="36" spans="1:10">
      <c r="A36" s="360" t="s">
        <v>324</v>
      </c>
      <c r="B36" s="359" t="s">
        <v>100</v>
      </c>
      <c r="C36" s="257" t="str">
        <f>VLOOKUP(A36,'[2]1800 H'!$A$10:$K$306,4,FALSE)</f>
        <v>BLC</v>
      </c>
      <c r="D36" s="219">
        <f>VLOOKUP(A36,'[2]1800 H'!$A$10:$K$305,5,FALSE)</f>
        <v>118103</v>
      </c>
      <c r="E36" s="259">
        <f>VLOOKUP(A36,'[2]1800 H'!$A$10:$K$305,6,FALSE)</f>
        <v>0.57857608253685211</v>
      </c>
      <c r="F36" s="258">
        <f>VLOOKUP(A36,'[2]1800 H'!$A$10:$K$305,7,FALSE)</f>
        <v>19198</v>
      </c>
      <c r="G36" s="259">
        <f>VLOOKUP(A36,'[2]1800 H'!$A$10:$K$305,8,FALSE)</f>
        <v>9.4049292842201176E-2</v>
      </c>
      <c r="H36" s="258">
        <f>VLOOKUP(A36,'[1]2015 Meal Counts'!$C$4:$AK$291,7,0)</f>
        <v>66826</v>
      </c>
      <c r="I36" s="259">
        <f>VLOOKUP(A36,'[2]1800 H'!$A$10:$K$305,10,FALSE)</f>
        <v>0.32737462462094674</v>
      </c>
      <c r="J36" s="258">
        <f>VLOOKUP(A36,'[2]1800 H'!$A$10:$K$305,11,FALSE)</f>
        <v>204127</v>
      </c>
    </row>
    <row r="37" spans="1:10">
      <c r="A37" s="360" t="s">
        <v>325</v>
      </c>
      <c r="B37" s="359" t="s">
        <v>653</v>
      </c>
      <c r="C37" s="257" t="str">
        <f>VLOOKUP(A37,'[2]1800 H'!$A$10:$K$306,4,FALSE)</f>
        <v>BLC</v>
      </c>
      <c r="D37" s="219">
        <f>VLOOKUP(A37,'[2]1800 H'!$A$10:$K$305,5,FALSE)</f>
        <v>1193465</v>
      </c>
      <c r="E37" s="259">
        <f>VLOOKUP(A37,'[2]1800 H'!$A$10:$K$305,6,FALSE)</f>
        <v>0.56141342031458885</v>
      </c>
      <c r="F37" s="258">
        <f>VLOOKUP(A37,'[2]1800 H'!$A$10:$K$305,7,FALSE)</f>
        <v>250009</v>
      </c>
      <c r="G37" s="259">
        <f>VLOOKUP(A37,'[2]1800 H'!$A$10:$K$305,8,FALSE)</f>
        <v>0.11760580142645997</v>
      </c>
      <c r="H37" s="258">
        <f>VLOOKUP(A37,'[1]2015 Meal Counts'!$C$4:$AK$291,7,0)</f>
        <v>682348</v>
      </c>
      <c r="I37" s="259">
        <f>VLOOKUP(A37,'[2]1800 H'!$A$10:$K$305,10,FALSE)</f>
        <v>0.3209807782589511</v>
      </c>
      <c r="J37" s="258">
        <f>VLOOKUP(A37,'[2]1800 H'!$A$10:$K$305,11,FALSE)</f>
        <v>2125822</v>
      </c>
    </row>
    <row r="38" spans="1:10">
      <c r="A38" s="360" t="s">
        <v>326</v>
      </c>
      <c r="B38" s="359" t="s">
        <v>101</v>
      </c>
      <c r="C38" s="257" t="str">
        <f>VLOOKUP(A38,'[2]1800 H'!$A$10:$K$306,4,FALSE)</f>
        <v>BLC</v>
      </c>
      <c r="D38" s="219">
        <f>VLOOKUP(A38,'[2]1800 H'!$A$10:$K$305,5,FALSE)</f>
        <v>90825</v>
      </c>
      <c r="E38" s="259">
        <f>VLOOKUP(A38,'[2]1800 H'!$A$10:$K$305,6,FALSE)</f>
        <v>0.31315186098229525</v>
      </c>
      <c r="F38" s="258">
        <f>VLOOKUP(A38,'[2]1800 H'!$A$10:$K$305,7,FALSE)</f>
        <v>16543</v>
      </c>
      <c r="G38" s="259">
        <f>VLOOKUP(A38,'[2]1800 H'!$A$10:$K$305,8,FALSE)</f>
        <v>5.7037943696450426E-2</v>
      </c>
      <c r="H38" s="258">
        <f>VLOOKUP(A38,'[1]2015 Meal Counts'!$C$4:$AK$291,7,0)</f>
        <v>182667</v>
      </c>
      <c r="I38" s="259">
        <f>VLOOKUP(A38,'[2]1800 H'!$A$10:$K$305,10,FALSE)</f>
        <v>0.62981019532125437</v>
      </c>
      <c r="J38" s="258">
        <f>VLOOKUP(A38,'[2]1800 H'!$A$10:$K$305,11,FALSE)</f>
        <v>290035</v>
      </c>
    </row>
    <row r="39" spans="1:10">
      <c r="A39" s="360" t="s">
        <v>327</v>
      </c>
      <c r="B39" s="359" t="s">
        <v>102</v>
      </c>
      <c r="C39" s="257" t="str">
        <f>VLOOKUP(A39,'[2]1800 H'!$A$10:$K$306,4,FALSE)</f>
        <v>BLC</v>
      </c>
      <c r="D39" s="219">
        <f>VLOOKUP(A39,'[2]1800 H'!$A$10:$K$305,5,FALSE)</f>
        <v>357431</v>
      </c>
      <c r="E39" s="259">
        <f>VLOOKUP(A39,'[2]1800 H'!$A$10:$K$305,6,FALSE)</f>
        <v>0.51182141931492897</v>
      </c>
      <c r="F39" s="258">
        <f>VLOOKUP(A39,'[2]1800 H'!$A$10:$K$305,7,FALSE)</f>
        <v>96837</v>
      </c>
      <c r="G39" s="259">
        <f>VLOOKUP(A39,'[2]1800 H'!$A$10:$K$305,8,FALSE)</f>
        <v>0.13866522708494725</v>
      </c>
      <c r="H39" s="258">
        <f>VLOOKUP(A39,'[1]2015 Meal Counts'!$C$4:$AK$291,7,0)</f>
        <v>244083</v>
      </c>
      <c r="I39" s="259">
        <f>VLOOKUP(A39,'[2]1800 H'!$A$10:$K$305,10,FALSE)</f>
        <v>0.3495133536001237</v>
      </c>
      <c r="J39" s="258">
        <f>VLOOKUP(A39,'[2]1800 H'!$A$10:$K$305,11,FALSE)</f>
        <v>698351</v>
      </c>
    </row>
    <row r="40" spans="1:10">
      <c r="A40" s="360" t="s">
        <v>328</v>
      </c>
      <c r="B40" s="359" t="s">
        <v>103</v>
      </c>
      <c r="C40" s="257" t="str">
        <f>VLOOKUP(A40,'[2]1800 H'!$A$10:$K$306,4,FALSE)</f>
        <v>BLC</v>
      </c>
      <c r="D40" s="219">
        <f>VLOOKUP(A40,'[2]1800 H'!$A$10:$K$305,5,FALSE)</f>
        <v>65661</v>
      </c>
      <c r="E40" s="259">
        <f>VLOOKUP(A40,'[2]1800 H'!$A$10:$K$305,6,FALSE)</f>
        <v>0.4856008164714235</v>
      </c>
      <c r="F40" s="258">
        <f>VLOOKUP(A40,'[2]1800 H'!$A$10:$K$305,7,FALSE)</f>
        <v>11248</v>
      </c>
      <c r="G40" s="259">
        <f>VLOOKUP(A40,'[2]1800 H'!$A$10:$K$305,8,FALSE)</f>
        <v>8.3185421843568808E-2</v>
      </c>
      <c r="H40" s="258">
        <f>VLOOKUP(A40,'[1]2015 Meal Counts'!$C$4:$AK$291,7,0)</f>
        <v>58307</v>
      </c>
      <c r="I40" s="259">
        <f>VLOOKUP(A40,'[2]1800 H'!$A$10:$K$305,10,FALSE)</f>
        <v>0.43121376168500769</v>
      </c>
      <c r="J40" s="258">
        <f>VLOOKUP(A40,'[2]1800 H'!$A$10:$K$305,11,FALSE)</f>
        <v>135216</v>
      </c>
    </row>
    <row r="41" spans="1:10">
      <c r="A41" s="360" t="s">
        <v>329</v>
      </c>
      <c r="B41" s="359" t="s">
        <v>104</v>
      </c>
      <c r="C41" s="257" t="str">
        <f>VLOOKUP(A41,'[2]1800 H'!$A$10:$K$306,4,FALSE)</f>
        <v>BL</v>
      </c>
      <c r="D41" s="219">
        <f>VLOOKUP(A41,'[2]1800 H'!$A$10:$K$305,5,FALSE)</f>
        <v>20856</v>
      </c>
      <c r="E41" s="259">
        <f>VLOOKUP(A41,'[2]1800 H'!$A$10:$K$305,6,FALSE)</f>
        <v>0.59042011097270974</v>
      </c>
      <c r="F41" s="258">
        <f>VLOOKUP(A41,'[2]1800 H'!$A$10:$K$305,7,FALSE)</f>
        <v>5512</v>
      </c>
      <c r="G41" s="259">
        <f>VLOOKUP(A41,'[2]1800 H'!$A$10:$K$305,8,FALSE)</f>
        <v>0.1560412184350583</v>
      </c>
      <c r="H41" s="258">
        <f>VLOOKUP(A41,'[1]2015 Meal Counts'!$C$4:$AK$291,7,0)</f>
        <v>8956</v>
      </c>
      <c r="I41" s="259">
        <f>VLOOKUP(A41,'[2]1800 H'!$A$10:$K$305,10,FALSE)</f>
        <v>0.2535386705922319</v>
      </c>
      <c r="J41" s="258">
        <f>VLOOKUP(A41,'[2]1800 H'!$A$10:$K$305,11,FALSE)</f>
        <v>35324</v>
      </c>
    </row>
    <row r="42" spans="1:10">
      <c r="A42" s="360" t="s">
        <v>330</v>
      </c>
      <c r="B42" s="359" t="s">
        <v>105</v>
      </c>
      <c r="C42" s="257" t="str">
        <f>VLOOKUP(A42,'[2]1800 H'!$A$10:$K$306,4,FALSE)</f>
        <v>BLS</v>
      </c>
      <c r="D42" s="219">
        <f>VLOOKUP(A42,'[2]1800 H'!$A$10:$K$305,5,FALSE)</f>
        <v>451432</v>
      </c>
      <c r="E42" s="259">
        <f>VLOOKUP(A42,'[2]1800 H'!$A$10:$K$305,6,FALSE)</f>
        <v>0.74567312298274535</v>
      </c>
      <c r="F42" s="258">
        <f>VLOOKUP(A42,'[2]1800 H'!$A$10:$K$305,7,FALSE)</f>
        <v>41973</v>
      </c>
      <c r="G42" s="259">
        <f>VLOOKUP(A42,'[2]1800 H'!$A$10:$K$305,8,FALSE)</f>
        <v>6.9330791771418002E-2</v>
      </c>
      <c r="H42" s="258">
        <f>VLOOKUP(A42,'[1]2015 Meal Counts'!$C$4:$AK$291,7,0)</f>
        <v>111997</v>
      </c>
      <c r="I42" s="259">
        <f>VLOOKUP(A42,'[2]1800 H'!$A$10:$K$305,10,FALSE)</f>
        <v>0.18499608524583666</v>
      </c>
      <c r="J42" s="258">
        <f>VLOOKUP(A42,'[2]1800 H'!$A$10:$K$305,11,FALSE)</f>
        <v>605402</v>
      </c>
    </row>
    <row r="43" spans="1:10">
      <c r="A43" s="360" t="s">
        <v>331</v>
      </c>
      <c r="B43" s="359" t="s">
        <v>106</v>
      </c>
      <c r="C43" s="257" t="str">
        <f>VLOOKUP(A43,'[2]1800 H'!$A$10:$K$306,4,FALSE)</f>
        <v>BL</v>
      </c>
      <c r="D43" s="219">
        <f>VLOOKUP(A43,'[2]1800 H'!$A$10:$K$305,5,FALSE)</f>
        <v>25776</v>
      </c>
      <c r="E43" s="259">
        <f>VLOOKUP(A43,'[2]1800 H'!$A$10:$K$305,6,FALSE)</f>
        <v>0.46873977086743046</v>
      </c>
      <c r="F43" s="258">
        <f>VLOOKUP(A43,'[2]1800 H'!$A$10:$K$305,7,FALSE)</f>
        <v>6210</v>
      </c>
      <c r="G43" s="259">
        <f>VLOOKUP(A43,'[2]1800 H'!$A$10:$K$305,8,FALSE)</f>
        <v>0.11292962356792144</v>
      </c>
      <c r="H43" s="258">
        <f>VLOOKUP(A43,'[1]2015 Meal Counts'!$C$4:$AK$291,7,0)</f>
        <v>23004</v>
      </c>
      <c r="I43" s="259">
        <f>VLOOKUP(A43,'[2]1800 H'!$A$10:$K$305,10,FALSE)</f>
        <v>0.41833060556464813</v>
      </c>
      <c r="J43" s="258">
        <f>VLOOKUP(A43,'[2]1800 H'!$A$10:$K$305,11,FALSE)</f>
        <v>54990</v>
      </c>
    </row>
    <row r="44" spans="1:10">
      <c r="A44" s="360" t="s">
        <v>332</v>
      </c>
      <c r="B44" s="359" t="s">
        <v>107</v>
      </c>
      <c r="C44" s="257" t="str">
        <f>VLOOKUP(A44,'[2]1800 H'!$A$10:$K$306,4,FALSE)</f>
        <v>BL</v>
      </c>
      <c r="D44" s="219">
        <f>VLOOKUP(A44,'[2]1800 H'!$A$10:$K$305,5,FALSE)</f>
        <v>66945</v>
      </c>
      <c r="E44" s="259">
        <f>VLOOKUP(A44,'[2]1800 H'!$A$10:$K$305,6,FALSE)</f>
        <v>0.58902458338465868</v>
      </c>
      <c r="F44" s="258">
        <f>VLOOKUP(A44,'[2]1800 H'!$A$10:$K$305,7,FALSE)</f>
        <v>10523</v>
      </c>
      <c r="G44" s="259">
        <f>VLOOKUP(A44,'[2]1800 H'!$A$10:$K$305,8,FALSE)</f>
        <v>9.2588030337691585E-2</v>
      </c>
      <c r="H44" s="258">
        <f>VLOOKUP(A44,'[1]2015 Meal Counts'!$C$4:$AK$291,7,0)</f>
        <v>36186</v>
      </c>
      <c r="I44" s="259">
        <f>VLOOKUP(A44,'[2]1800 H'!$A$10:$K$305,10,FALSE)</f>
        <v>0.31838738627764973</v>
      </c>
      <c r="J44" s="258">
        <f>VLOOKUP(A44,'[2]1800 H'!$A$10:$K$305,11,FALSE)</f>
        <v>113654</v>
      </c>
    </row>
    <row r="45" spans="1:10">
      <c r="A45" s="360" t="s">
        <v>333</v>
      </c>
      <c r="B45" s="359" t="s">
        <v>108</v>
      </c>
      <c r="C45" s="257" t="str">
        <f>VLOOKUP(A45,'[2]1800 H'!$A$10:$K$306,4,FALSE)</f>
        <v>BLC</v>
      </c>
      <c r="D45" s="219">
        <f>VLOOKUP(A45,'[2]1800 H'!$A$10:$K$305,5,FALSE)</f>
        <v>30142</v>
      </c>
      <c r="E45" s="259">
        <f>VLOOKUP(A45,'[2]1800 H'!$A$10:$K$305,6,FALSE)</f>
        <v>0.53655410577282514</v>
      </c>
      <c r="F45" s="258">
        <f>VLOOKUP(A45,'[2]1800 H'!$A$10:$K$305,7,FALSE)</f>
        <v>3906</v>
      </c>
      <c r="G45" s="259">
        <f>VLOOKUP(A45,'[2]1800 H'!$A$10:$K$305,8,FALSE)</f>
        <v>6.9530234793598808E-2</v>
      </c>
      <c r="H45" s="258">
        <f>VLOOKUP(A45,'[1]2015 Meal Counts'!$C$4:$AK$291,7,0)</f>
        <v>22129</v>
      </c>
      <c r="I45" s="259">
        <f>VLOOKUP(A45,'[2]1800 H'!$A$10:$K$305,10,FALSE)</f>
        <v>0.39391565943357604</v>
      </c>
      <c r="J45" s="258">
        <f>VLOOKUP(A45,'[2]1800 H'!$A$10:$K$305,11,FALSE)</f>
        <v>56177</v>
      </c>
    </row>
    <row r="46" spans="1:10">
      <c r="A46" s="360" t="s">
        <v>334</v>
      </c>
      <c r="B46" s="359" t="s">
        <v>109</v>
      </c>
      <c r="C46" s="257" t="str">
        <f>VLOOKUP(A46,'[2]1800 H'!$A$10:$K$306,4,FALSE)</f>
        <v>BLC</v>
      </c>
      <c r="D46" s="219">
        <f>VLOOKUP(A46,'[2]1800 H'!$A$10:$K$305,5,FALSE)</f>
        <v>98188</v>
      </c>
      <c r="E46" s="259">
        <f>VLOOKUP(A46,'[2]1800 H'!$A$10:$K$305,6,FALSE)</f>
        <v>0.55083813926351455</v>
      </c>
      <c r="F46" s="258">
        <f>VLOOKUP(A46,'[2]1800 H'!$A$10:$K$305,7,FALSE)</f>
        <v>18270</v>
      </c>
      <c r="G46" s="259">
        <f>VLOOKUP(A46,'[2]1800 H'!$A$10:$K$305,8,FALSE)</f>
        <v>0.10249534367075826</v>
      </c>
      <c r="H46" s="258">
        <f>VLOOKUP(A46,'[1]2015 Meal Counts'!$C$4:$AK$291,7,0)</f>
        <v>61794</v>
      </c>
      <c r="I46" s="259">
        <f>VLOOKUP(A46,'[2]1800 H'!$A$10:$K$305,10,FALSE)</f>
        <v>0.34666651706572715</v>
      </c>
      <c r="J46" s="258">
        <f>VLOOKUP(A46,'[2]1800 H'!$A$10:$K$305,11,FALSE)</f>
        <v>178252</v>
      </c>
    </row>
    <row r="47" spans="1:10">
      <c r="A47" s="360" t="s">
        <v>335</v>
      </c>
      <c r="B47" s="359" t="s">
        <v>110</v>
      </c>
      <c r="C47" s="257" t="str">
        <f>VLOOKUP(A47,'[2]1800 H'!$A$10:$K$306,4,FALSE)</f>
        <v>BLS</v>
      </c>
      <c r="D47" s="219">
        <f>VLOOKUP(A47,'[2]1800 H'!$A$10:$K$305,5,FALSE)</f>
        <v>320543</v>
      </c>
      <c r="E47" s="259">
        <f>VLOOKUP(A47,'[2]1800 H'!$A$10:$K$305,6,FALSE)</f>
        <v>0.65669296500634067</v>
      </c>
      <c r="F47" s="258">
        <f>VLOOKUP(A47,'[2]1800 H'!$A$10:$K$305,7,FALSE)</f>
        <v>43565</v>
      </c>
      <c r="G47" s="259">
        <f>VLOOKUP(A47,'[2]1800 H'!$A$10:$K$305,8,FALSE)</f>
        <v>8.9251142656371324E-2</v>
      </c>
      <c r="H47" s="258">
        <f>VLOOKUP(A47,'[1]2015 Meal Counts'!$C$4:$AK$291,7,0)</f>
        <v>124009</v>
      </c>
      <c r="I47" s="259">
        <f>VLOOKUP(A47,'[2]1800 H'!$A$10:$K$305,10,FALSE)</f>
        <v>0.25405589233728798</v>
      </c>
      <c r="J47" s="258">
        <f>VLOOKUP(A47,'[2]1800 H'!$A$10:$K$305,11,FALSE)</f>
        <v>488117</v>
      </c>
    </row>
    <row r="48" spans="1:10">
      <c r="A48" s="360" t="s">
        <v>336</v>
      </c>
      <c r="B48" s="359" t="s">
        <v>111</v>
      </c>
      <c r="C48" s="257" t="str">
        <f>VLOOKUP(A48,'[2]1800 H'!$A$10:$K$306,4,FALSE)</f>
        <v>BLS</v>
      </c>
      <c r="D48" s="219">
        <f>VLOOKUP(A48,'[2]1800 H'!$A$10:$K$305,5,FALSE)</f>
        <v>23212</v>
      </c>
      <c r="E48" s="259">
        <f>VLOOKUP(A48,'[2]1800 H'!$A$10:$K$305,6,FALSE)</f>
        <v>0.78218088691198273</v>
      </c>
      <c r="F48" s="258">
        <f>VLOOKUP(A48,'[2]1800 H'!$A$10:$K$305,7,FALSE)</f>
        <v>2878</v>
      </c>
      <c r="G48" s="259">
        <f>VLOOKUP(A48,'[2]1800 H'!$A$10:$K$305,8,FALSE)</f>
        <v>9.6980725165116591E-2</v>
      </c>
      <c r="H48" s="258">
        <f>VLOOKUP(A48,'[1]2015 Meal Counts'!$C$4:$AK$291,7,0)</f>
        <v>3586</v>
      </c>
      <c r="I48" s="259">
        <f>VLOOKUP(A48,'[2]1800 H'!$A$10:$K$305,10,FALSE)</f>
        <v>0.12083838792290066</v>
      </c>
      <c r="J48" s="258">
        <f>VLOOKUP(A48,'[2]1800 H'!$A$10:$K$305,11,FALSE)</f>
        <v>29676</v>
      </c>
    </row>
    <row r="49" spans="1:10">
      <c r="A49" s="360" t="s">
        <v>337</v>
      </c>
      <c r="B49" s="359" t="s">
        <v>112</v>
      </c>
      <c r="C49" s="257" t="str">
        <f>VLOOKUP(A49,'[2]1800 H'!$A$10:$K$306,4,FALSE)</f>
        <v>BLSC</v>
      </c>
      <c r="D49" s="219">
        <f>VLOOKUP(A49,'[2]1800 H'!$A$10:$K$305,5,FALSE)</f>
        <v>89034</v>
      </c>
      <c r="E49" s="259">
        <f>VLOOKUP(A49,'[2]1800 H'!$A$10:$K$305,6,FALSE)</f>
        <v>0.73519842777163058</v>
      </c>
      <c r="F49" s="258">
        <f>VLOOKUP(A49,'[2]1800 H'!$A$10:$K$305,7,FALSE)</f>
        <v>11363</v>
      </c>
      <c r="G49" s="259">
        <f>VLOOKUP(A49,'[2]1800 H'!$A$10:$K$305,8,FALSE)</f>
        <v>9.3829994550048715E-2</v>
      </c>
      <c r="H49" s="258">
        <f>VLOOKUP(A49,'[1]2015 Meal Counts'!$C$4:$AK$291,7,0)</f>
        <v>20705</v>
      </c>
      <c r="I49" s="259">
        <f>VLOOKUP(A49,'[2]1800 H'!$A$10:$K$305,10,FALSE)</f>
        <v>0.17097157767832075</v>
      </c>
      <c r="J49" s="258">
        <f>VLOOKUP(A49,'[2]1800 H'!$A$10:$K$305,11,FALSE)</f>
        <v>121102</v>
      </c>
    </row>
    <row r="50" spans="1:10">
      <c r="A50" s="360" t="s">
        <v>342</v>
      </c>
      <c r="B50" s="359" t="s">
        <v>113</v>
      </c>
      <c r="C50" s="257" t="str">
        <f>VLOOKUP(A50,'[2]1800 H'!$A$10:$K$306,4,FALSE)</f>
        <v>BL</v>
      </c>
      <c r="D50" s="219">
        <f>VLOOKUP(A50,'[2]1800 H'!$A$10:$K$305,5,FALSE)</f>
        <v>4338</v>
      </c>
      <c r="E50" s="259">
        <f>VLOOKUP(A50,'[2]1800 H'!$A$10:$K$305,6,FALSE)</f>
        <v>0.88911662225865962</v>
      </c>
      <c r="F50" s="258">
        <f>VLOOKUP(A50,'[2]1800 H'!$A$10:$K$305,7,FALSE)</f>
        <v>0</v>
      </c>
      <c r="G50" s="259">
        <f>VLOOKUP(A50,'[2]1800 H'!$A$10:$K$305,8,FALSE)</f>
        <v>0</v>
      </c>
      <c r="H50" s="258">
        <f>VLOOKUP(A50,'[1]2015 Meal Counts'!$C$4:$AK$291,7,0)</f>
        <v>541</v>
      </c>
      <c r="I50" s="259">
        <f>VLOOKUP(A50,'[2]1800 H'!$A$10:$K$305,10,FALSE)</f>
        <v>0.11088337774134044</v>
      </c>
      <c r="J50" s="258">
        <f>VLOOKUP(A50,'[2]1800 H'!$A$10:$K$305,11,FALSE)</f>
        <v>4879</v>
      </c>
    </row>
    <row r="51" spans="1:10">
      <c r="A51" s="360" t="s">
        <v>338</v>
      </c>
      <c r="B51" s="359" t="s">
        <v>114</v>
      </c>
      <c r="C51" s="257" t="str">
        <f>VLOOKUP(A51,'[2]1800 H'!$A$10:$K$306,4,FALSE)</f>
        <v>BLSC</v>
      </c>
      <c r="D51" s="219">
        <f>VLOOKUP(A51,'[2]1800 H'!$A$10:$K$305,5,FALSE)</f>
        <v>358203</v>
      </c>
      <c r="E51" s="259">
        <f>VLOOKUP(A51,'[2]1800 H'!$A$10:$K$305,6,FALSE)</f>
        <v>0.6448171143325695</v>
      </c>
      <c r="F51" s="258">
        <f>VLOOKUP(A51,'[2]1800 H'!$A$10:$K$305,7,FALSE)</f>
        <v>65010</v>
      </c>
      <c r="G51" s="259">
        <f>VLOOKUP(A51,'[2]1800 H'!$A$10:$K$305,8,FALSE)</f>
        <v>0.11702738559632482</v>
      </c>
      <c r="H51" s="258">
        <f>VLOOKUP(A51,'[1]2015 Meal Counts'!$C$4:$AK$291,7,0)</f>
        <v>132298</v>
      </c>
      <c r="I51" s="259">
        <f>VLOOKUP(A51,'[2]1800 H'!$A$10:$K$305,10,FALSE)</f>
        <v>0.2381555000711057</v>
      </c>
      <c r="J51" s="258">
        <f>VLOOKUP(A51,'[2]1800 H'!$A$10:$K$305,11,FALSE)</f>
        <v>555511</v>
      </c>
    </row>
    <row r="52" spans="1:10">
      <c r="A52" s="360" t="s">
        <v>339</v>
      </c>
      <c r="B52" s="359" t="s">
        <v>115</v>
      </c>
      <c r="C52" s="257" t="str">
        <f>VLOOKUP(A52,'[2]1800 H'!$A$10:$K$306,4,FALSE)</f>
        <v>BLS</v>
      </c>
      <c r="D52" s="219">
        <f>VLOOKUP(A52,'[2]1800 H'!$A$10:$K$305,5,FALSE)</f>
        <v>7889</v>
      </c>
      <c r="E52" s="259">
        <f>VLOOKUP(A52,'[2]1800 H'!$A$10:$K$305,6,FALSE)</f>
        <v>0.63426595915742079</v>
      </c>
      <c r="F52" s="258">
        <f>VLOOKUP(A52,'[2]1800 H'!$A$10:$K$305,7,FALSE)</f>
        <v>546</v>
      </c>
      <c r="G52" s="259">
        <f>VLOOKUP(A52,'[2]1800 H'!$A$10:$K$305,8,FALSE)</f>
        <v>4.3897732754462133E-2</v>
      </c>
      <c r="H52" s="258">
        <f>VLOOKUP(A52,'[1]2015 Meal Counts'!$C$4:$AK$291,7,0)</f>
        <v>4003</v>
      </c>
      <c r="I52" s="259">
        <f>VLOOKUP(A52,'[2]1800 H'!$A$10:$K$305,10,FALSE)</f>
        <v>0.32183630808811708</v>
      </c>
      <c r="J52" s="258">
        <f>VLOOKUP(A52,'[2]1800 H'!$A$10:$K$305,11,FALSE)</f>
        <v>12438</v>
      </c>
    </row>
    <row r="53" spans="1:10">
      <c r="A53" s="360" t="s">
        <v>340</v>
      </c>
      <c r="B53" s="359" t="s">
        <v>116</v>
      </c>
      <c r="C53" s="257" t="str">
        <f>VLOOKUP(A53,'[2]1800 H'!$A$10:$K$306,4,FALSE)</f>
        <v>BL</v>
      </c>
      <c r="D53" s="219">
        <f>VLOOKUP(A53,'[2]1800 H'!$A$10:$K$305,5,FALSE)</f>
        <v>15756</v>
      </c>
      <c r="E53" s="259">
        <f>VLOOKUP(A53,'[2]1800 H'!$A$10:$K$305,6,FALSE)</f>
        <v>0.61147979974385847</v>
      </c>
      <c r="F53" s="258">
        <f>VLOOKUP(A53,'[2]1800 H'!$A$10:$K$305,7,FALSE)</f>
        <v>2476</v>
      </c>
      <c r="G53" s="259">
        <f>VLOOKUP(A53,'[2]1800 H'!$A$10:$K$305,8,FALSE)</f>
        <v>9.6091900492878482E-2</v>
      </c>
      <c r="H53" s="258">
        <f>VLOOKUP(A53,'[1]2015 Meal Counts'!$C$4:$AK$291,7,0)</f>
        <v>7535</v>
      </c>
      <c r="I53" s="259">
        <f>VLOOKUP(A53,'[2]1800 H'!$A$10:$K$305,10,FALSE)</f>
        <v>0.29242829976326307</v>
      </c>
      <c r="J53" s="258">
        <f>VLOOKUP(A53,'[2]1800 H'!$A$10:$K$305,11,FALSE)</f>
        <v>25767</v>
      </c>
    </row>
    <row r="54" spans="1:10">
      <c r="A54" s="360" t="s">
        <v>356</v>
      </c>
      <c r="B54" s="359" t="s">
        <v>117</v>
      </c>
      <c r="C54" s="257" t="str">
        <f>VLOOKUP(A54,'[2]1800 H'!$A$10:$K$306,4,FALSE)</f>
        <v>BL</v>
      </c>
      <c r="D54" s="219">
        <f>VLOOKUP(A54,'[2]1800 H'!$A$10:$K$305,5,FALSE)</f>
        <v>5293</v>
      </c>
      <c r="E54" s="259">
        <f>VLOOKUP(A54,'[2]1800 H'!$A$10:$K$305,6,FALSE)</f>
        <v>1</v>
      </c>
      <c r="F54" s="258">
        <f>VLOOKUP(A54,'[2]1800 H'!$A$10:$K$305,7,FALSE)</f>
        <v>0</v>
      </c>
      <c r="G54" s="259">
        <f>VLOOKUP(A54,'[2]1800 H'!$A$10:$K$305,8,FALSE)</f>
        <v>0</v>
      </c>
      <c r="H54" s="258">
        <f>VLOOKUP(A54,'[1]2015 Meal Counts'!$C$4:$AK$291,7,0)</f>
        <v>0</v>
      </c>
      <c r="I54" s="259">
        <f>VLOOKUP(A54,'[2]1800 H'!$A$10:$K$305,10,FALSE)</f>
        <v>0</v>
      </c>
      <c r="J54" s="258">
        <f>VLOOKUP(A54,'[2]1800 H'!$A$10:$K$305,11,FALSE)</f>
        <v>5293</v>
      </c>
    </row>
    <row r="55" spans="1:10">
      <c r="A55" s="360" t="s">
        <v>357</v>
      </c>
      <c r="B55" s="359" t="s">
        <v>118</v>
      </c>
      <c r="C55" s="257" t="str">
        <f>VLOOKUP(A55,'[2]1800 H'!$A$10:$K$306,4,FALSE)</f>
        <v>BL</v>
      </c>
      <c r="D55" s="219">
        <f>VLOOKUP(A55,'[2]1800 H'!$A$10:$K$305,5,FALSE)</f>
        <v>12101</v>
      </c>
      <c r="E55" s="259">
        <f>VLOOKUP(A55,'[2]1800 H'!$A$10:$K$305,6,FALSE)</f>
        <v>0.5375594153969171</v>
      </c>
      <c r="F55" s="258">
        <f>VLOOKUP(A55,'[2]1800 H'!$A$10:$K$305,7,FALSE)</f>
        <v>3473</v>
      </c>
      <c r="G55" s="259">
        <f>VLOOKUP(A55,'[2]1800 H'!$A$10:$K$305,8,FALSE)</f>
        <v>0.15428012971436186</v>
      </c>
      <c r="H55" s="258">
        <f>VLOOKUP(A55,'[1]2015 Meal Counts'!$C$4:$AK$291,7,0)</f>
        <v>6937</v>
      </c>
      <c r="I55" s="259">
        <f>VLOOKUP(A55,'[2]1800 H'!$A$10:$K$305,10,FALSE)</f>
        <v>0.30816045488872107</v>
      </c>
      <c r="J55" s="258">
        <f>VLOOKUP(A55,'[2]1800 H'!$A$10:$K$305,11,FALSE)</f>
        <v>22511</v>
      </c>
    </row>
    <row r="56" spans="1:10">
      <c r="A56" s="360" t="s">
        <v>358</v>
      </c>
      <c r="B56" s="359" t="s">
        <v>119</v>
      </c>
      <c r="C56" s="257" t="str">
        <f>VLOOKUP(A56,'[2]1800 H'!$A$10:$K$306,4,FALSE)</f>
        <v>BL</v>
      </c>
      <c r="D56" s="219">
        <f>VLOOKUP(A56,'[2]1800 H'!$A$10:$K$305,5,FALSE)</f>
        <v>3352</v>
      </c>
      <c r="E56" s="259">
        <f>VLOOKUP(A56,'[2]1800 H'!$A$10:$K$305,6,FALSE)</f>
        <v>0.60713638833544648</v>
      </c>
      <c r="F56" s="258">
        <f>VLOOKUP(A56,'[2]1800 H'!$A$10:$K$305,7,FALSE)</f>
        <v>616</v>
      </c>
      <c r="G56" s="259">
        <f>VLOOKUP(A56,'[2]1800 H'!$A$10:$K$305,8,FALSE)</f>
        <v>0.1115739902191632</v>
      </c>
      <c r="H56" s="258">
        <f>VLOOKUP(A56,'[1]2015 Meal Counts'!$C$4:$AK$291,7,0)</f>
        <v>1553</v>
      </c>
      <c r="I56" s="259">
        <f>VLOOKUP(A56,'[2]1800 H'!$A$10:$K$305,10,FALSE)</f>
        <v>0.28128962144539033</v>
      </c>
      <c r="J56" s="258">
        <f>VLOOKUP(A56,'[2]1800 H'!$A$10:$K$305,11,FALSE)</f>
        <v>5521</v>
      </c>
    </row>
    <row r="57" spans="1:10">
      <c r="A57" s="360" t="s">
        <v>359</v>
      </c>
      <c r="B57" s="359" t="s">
        <v>120</v>
      </c>
      <c r="C57" s="257" t="str">
        <f>VLOOKUP(A57,'[2]1800 H'!$A$10:$K$306,4,FALSE)</f>
        <v>BL</v>
      </c>
      <c r="D57" s="219">
        <f>VLOOKUP(A57,'[2]1800 H'!$A$10:$K$305,5,FALSE)</f>
        <v>17614</v>
      </c>
      <c r="E57" s="259">
        <f>VLOOKUP(A57,'[2]1800 H'!$A$10:$K$305,6,FALSE)</f>
        <v>0.73397783148595719</v>
      </c>
      <c r="F57" s="258">
        <f>VLOOKUP(A57,'[2]1800 H'!$A$10:$K$305,7,FALSE)</f>
        <v>3437</v>
      </c>
      <c r="G57" s="259">
        <f>VLOOKUP(A57,'[2]1800 H'!$A$10:$K$305,8,FALSE)</f>
        <v>0.14322026835569632</v>
      </c>
      <c r="H57" s="258">
        <f>VLOOKUP(A57,'[1]2015 Meal Counts'!$C$4:$AK$291,7,0)</f>
        <v>2947</v>
      </c>
      <c r="I57" s="259">
        <f>VLOOKUP(A57,'[2]1800 H'!$A$10:$K$305,10,FALSE)</f>
        <v>0.12280190015834652</v>
      </c>
      <c r="J57" s="258">
        <f>VLOOKUP(A57,'[2]1800 H'!$A$10:$K$305,11,FALSE)</f>
        <v>23998</v>
      </c>
    </row>
    <row r="58" spans="1:10">
      <c r="A58" s="360" t="s">
        <v>360</v>
      </c>
      <c r="B58" s="359" t="s">
        <v>121</v>
      </c>
      <c r="C58" s="257" t="str">
        <f>VLOOKUP(A58,'[2]1800 H'!$A$10:$K$306,4,FALSE)</f>
        <v>BLS</v>
      </c>
      <c r="D58" s="219">
        <f>VLOOKUP(A58,'[2]1800 H'!$A$10:$K$305,5,FALSE)</f>
        <v>25083</v>
      </c>
      <c r="E58" s="259">
        <f>VLOOKUP(A58,'[2]1800 H'!$A$10:$K$305,6,FALSE)</f>
        <v>0.62091244399336587</v>
      </c>
      <c r="F58" s="258">
        <f>VLOOKUP(A58,'[2]1800 H'!$A$10:$K$305,7,FALSE)</f>
        <v>5341</v>
      </c>
      <c r="G58" s="259">
        <f>VLOOKUP(A58,'[2]1800 H'!$A$10:$K$305,8,FALSE)</f>
        <v>0.13221278807832265</v>
      </c>
      <c r="H58" s="258">
        <f>VLOOKUP(A58,'[1]2015 Meal Counts'!$C$4:$AK$291,7,0)</f>
        <v>9973</v>
      </c>
      <c r="I58" s="259">
        <f>VLOOKUP(A58,'[2]1800 H'!$A$10:$K$305,10,FALSE)</f>
        <v>0.24687476792831151</v>
      </c>
      <c r="J58" s="258">
        <f>VLOOKUP(A58,'[2]1800 H'!$A$10:$K$305,11,FALSE)</f>
        <v>40397</v>
      </c>
    </row>
    <row r="59" spans="1:10">
      <c r="A59" s="360" t="s">
        <v>361</v>
      </c>
      <c r="B59" s="359" t="s">
        <v>122</v>
      </c>
      <c r="C59" s="257" t="str">
        <f>VLOOKUP(A59,'[2]1800 H'!$A$10:$K$306,4,FALSE)</f>
        <v>BL</v>
      </c>
      <c r="D59" s="219">
        <f>VLOOKUP(A59,'[2]1800 H'!$A$10:$K$305,5,FALSE)</f>
        <v>1349432</v>
      </c>
      <c r="E59" s="259">
        <f>VLOOKUP(A59,'[2]1800 H'!$A$10:$K$305,6,FALSE)</f>
        <v>0.76470321559880494</v>
      </c>
      <c r="F59" s="258">
        <f>VLOOKUP(A59,'[2]1800 H'!$A$10:$K$305,7,FALSE)</f>
        <v>171500</v>
      </c>
      <c r="G59" s="259">
        <f>VLOOKUP(A59,'[2]1800 H'!$A$10:$K$305,8,FALSE)</f>
        <v>9.7186521051223815E-2</v>
      </c>
      <c r="H59" s="258">
        <f>VLOOKUP(A59,'[1]2015 Meal Counts'!$C$4:$AK$291,7,0)</f>
        <v>243716</v>
      </c>
      <c r="I59" s="259">
        <f>VLOOKUP(A59,'[2]1800 H'!$A$10:$K$305,10,FALSE)</f>
        <v>0.1381102633499712</v>
      </c>
      <c r="J59" s="258">
        <f>VLOOKUP(A59,'[2]1800 H'!$A$10:$K$305,11,FALSE)</f>
        <v>1764648</v>
      </c>
    </row>
    <row r="60" spans="1:10">
      <c r="A60" s="360" t="s">
        <v>362</v>
      </c>
      <c r="B60" s="359" t="s">
        <v>123</v>
      </c>
      <c r="C60" s="257" t="str">
        <f>VLOOKUP(A60,'[2]1800 H'!$A$10:$K$306,4,FALSE)</f>
        <v>BLS</v>
      </c>
      <c r="D60" s="219">
        <f>VLOOKUP(A60,'[2]1800 H'!$A$10:$K$305,5,FALSE)</f>
        <v>187166</v>
      </c>
      <c r="E60" s="259">
        <f>VLOOKUP(A60,'[2]1800 H'!$A$10:$K$305,6,FALSE)</f>
        <v>0.82018404907975462</v>
      </c>
      <c r="F60" s="258">
        <f>VLOOKUP(A60,'[2]1800 H'!$A$10:$K$305,7,FALSE)</f>
        <v>19117</v>
      </c>
      <c r="G60" s="259">
        <f>VLOOKUP(A60,'[2]1800 H'!$A$10:$K$305,8,FALSE)</f>
        <v>8.3773006134969324E-2</v>
      </c>
      <c r="H60" s="258">
        <f>VLOOKUP(A60,'[1]2015 Meal Counts'!$C$4:$AK$291,7,0)</f>
        <v>21917</v>
      </c>
      <c r="I60" s="259">
        <f>VLOOKUP(A60,'[2]1800 H'!$A$10:$K$305,10,FALSE)</f>
        <v>9.6042944785276071E-2</v>
      </c>
      <c r="J60" s="258">
        <f>VLOOKUP(A60,'[2]1800 H'!$A$10:$K$305,11,FALSE)</f>
        <v>228200</v>
      </c>
    </row>
    <row r="61" spans="1:10">
      <c r="A61" s="360" t="s">
        <v>363</v>
      </c>
      <c r="B61" s="359" t="s">
        <v>124</v>
      </c>
      <c r="C61" s="257" t="str">
        <f>VLOOKUP(A61,'[2]1800 H'!$A$10:$K$306,4,FALSE)</f>
        <v>BL</v>
      </c>
      <c r="D61" s="219">
        <f>VLOOKUP(A61,'[2]1800 H'!$A$10:$K$305,5,FALSE)</f>
        <v>4061</v>
      </c>
      <c r="E61" s="259">
        <f>VLOOKUP(A61,'[2]1800 H'!$A$10:$K$305,6,FALSE)</f>
        <v>0.56489080539713454</v>
      </c>
      <c r="F61" s="258">
        <f>VLOOKUP(A61,'[2]1800 H'!$A$10:$K$305,7,FALSE)</f>
        <v>1731</v>
      </c>
      <c r="G61" s="259">
        <f>VLOOKUP(A61,'[2]1800 H'!$A$10:$K$305,8,FALSE)</f>
        <v>0.24078453192377244</v>
      </c>
      <c r="H61" s="258">
        <f>VLOOKUP(A61,'[1]2015 Meal Counts'!$C$4:$AK$291,7,0)</f>
        <v>1397</v>
      </c>
      <c r="I61" s="259">
        <f>VLOOKUP(A61,'[2]1800 H'!$A$10:$K$305,10,FALSE)</f>
        <v>0.19432466267909307</v>
      </c>
      <c r="J61" s="258">
        <f>VLOOKUP(A61,'[2]1800 H'!$A$10:$K$305,11,FALSE)</f>
        <v>7189</v>
      </c>
    </row>
    <row r="62" spans="1:10">
      <c r="A62" s="360" t="s">
        <v>364</v>
      </c>
      <c r="B62" s="359" t="s">
        <v>125</v>
      </c>
      <c r="C62" s="257" t="str">
        <f>VLOOKUP(A62,'[2]1800 H'!$A$10:$K$306,4,FALSE)</f>
        <v>BL</v>
      </c>
      <c r="D62" s="219">
        <f>VLOOKUP(A62,'[2]1800 H'!$A$10:$K$305,5,FALSE)</f>
        <v>15205</v>
      </c>
      <c r="E62" s="259">
        <f>VLOOKUP(A62,'[2]1800 H'!$A$10:$K$305,6,FALSE)</f>
        <v>0.37968835838785397</v>
      </c>
      <c r="F62" s="258">
        <f>VLOOKUP(A62,'[2]1800 H'!$A$10:$K$305,7,FALSE)</f>
        <v>5004</v>
      </c>
      <c r="G62" s="259">
        <f>VLOOKUP(A62,'[2]1800 H'!$A$10:$K$305,8,FALSE)</f>
        <v>0.12495630025470708</v>
      </c>
      <c r="H62" s="258">
        <f>VLOOKUP(A62,'[1]2015 Meal Counts'!$C$4:$AK$291,7,0)</f>
        <v>19837</v>
      </c>
      <c r="I62" s="259">
        <f>VLOOKUP(A62,'[2]1800 H'!$A$10:$K$305,10,FALSE)</f>
        <v>0.49535534135743897</v>
      </c>
      <c r="J62" s="258">
        <f>VLOOKUP(A62,'[2]1800 H'!$A$10:$K$305,11,FALSE)</f>
        <v>40046</v>
      </c>
    </row>
    <row r="63" spans="1:10">
      <c r="A63" s="360" t="s">
        <v>365</v>
      </c>
      <c r="B63" s="359" t="s">
        <v>126</v>
      </c>
      <c r="C63" s="257" t="str">
        <f>VLOOKUP(A63,'[2]1800 H'!$A$10:$K$306,4,FALSE)</f>
        <v>BLS</v>
      </c>
      <c r="D63" s="219">
        <f>VLOOKUP(A63,'[2]1800 H'!$A$10:$K$305,5,FALSE)</f>
        <v>299695</v>
      </c>
      <c r="E63" s="259">
        <f>VLOOKUP(A63,'[2]1800 H'!$A$10:$K$305,6,FALSE)</f>
        <v>0.83003979936908168</v>
      </c>
      <c r="F63" s="258">
        <f>VLOOKUP(A63,'[2]1800 H'!$A$10:$K$305,7,FALSE)</f>
        <v>23907</v>
      </c>
      <c r="G63" s="259">
        <f>VLOOKUP(A63,'[2]1800 H'!$A$10:$K$305,8,FALSE)</f>
        <v>6.6213188353214547E-2</v>
      </c>
      <c r="H63" s="258">
        <f>VLOOKUP(A63,'[1]2015 Meal Counts'!$C$4:$AK$291,7,0)</f>
        <v>37459</v>
      </c>
      <c r="I63" s="259">
        <f>VLOOKUP(A63,'[2]1800 H'!$A$10:$K$305,10,FALSE)</f>
        <v>0.10374701227770376</v>
      </c>
      <c r="J63" s="258">
        <f>VLOOKUP(A63,'[2]1800 H'!$A$10:$K$305,11,FALSE)</f>
        <v>361061</v>
      </c>
    </row>
    <row r="64" spans="1:10">
      <c r="A64" s="360" t="s">
        <v>366</v>
      </c>
      <c r="B64" s="359" t="s">
        <v>127</v>
      </c>
      <c r="C64" s="257" t="str">
        <f>VLOOKUP(A64,'[2]1800 H'!$A$10:$K$306,4,FALSE)</f>
        <v>BLSC</v>
      </c>
      <c r="D64" s="219">
        <f>VLOOKUP(A64,'[2]1800 H'!$A$10:$K$305,5,FALSE)</f>
        <v>265800</v>
      </c>
      <c r="E64" s="259">
        <f>VLOOKUP(A64,'[2]1800 H'!$A$10:$K$305,6,FALSE)</f>
        <v>0.80474247029900814</v>
      </c>
      <c r="F64" s="258">
        <f>VLOOKUP(A64,'[2]1800 H'!$A$10:$K$305,7,FALSE)</f>
        <v>39680</v>
      </c>
      <c r="G64" s="259">
        <f>VLOOKUP(A64,'[2]1800 H'!$A$10:$K$305,8,FALSE)</f>
        <v>0.12013612197691739</v>
      </c>
      <c r="H64" s="258">
        <f>VLOOKUP(A64,'[1]2015 Meal Counts'!$C$4:$AK$291,7,0)</f>
        <v>24812</v>
      </c>
      <c r="I64" s="259">
        <f>VLOOKUP(A64,'[2]1800 H'!$A$10:$K$305,10,FALSE)</f>
        <v>7.5121407724074454E-2</v>
      </c>
      <c r="J64" s="258">
        <f>VLOOKUP(A64,'[2]1800 H'!$A$10:$K$305,11,FALSE)</f>
        <v>330292</v>
      </c>
    </row>
    <row r="65" spans="1:10">
      <c r="A65" s="360" t="s">
        <v>367</v>
      </c>
      <c r="B65" s="359" t="s">
        <v>128</v>
      </c>
      <c r="C65" s="257" t="str">
        <f>VLOOKUP(A65,'[2]1800 H'!$A$10:$K$306,4,FALSE)</f>
        <v>BLS</v>
      </c>
      <c r="D65" s="219">
        <f>VLOOKUP(A65,'[2]1800 H'!$A$10:$K$305,5,FALSE)</f>
        <v>132547</v>
      </c>
      <c r="E65" s="259">
        <f>VLOOKUP(A65,'[2]1800 H'!$A$10:$K$305,6,FALSE)</f>
        <v>0.9770025135073378</v>
      </c>
      <c r="F65" s="258">
        <f>VLOOKUP(A65,'[2]1800 H'!$A$10:$K$305,7,FALSE)</f>
        <v>0</v>
      </c>
      <c r="G65" s="259">
        <f>VLOOKUP(A65,'[2]1800 H'!$A$10:$K$305,8,FALSE)</f>
        <v>0</v>
      </c>
      <c r="H65" s="258">
        <f>VLOOKUP(A65,'[1]2015 Meal Counts'!$C$4:$AK$291,7,0)</f>
        <v>3120</v>
      </c>
      <c r="I65" s="259">
        <f>VLOOKUP(A65,'[2]1800 H'!$A$10:$K$305,10,FALSE)</f>
        <v>2.2997486492662179E-2</v>
      </c>
      <c r="J65" s="258">
        <f>VLOOKUP(A65,'[2]1800 H'!$A$10:$K$305,11,FALSE)</f>
        <v>135667</v>
      </c>
    </row>
    <row r="66" spans="1:10">
      <c r="A66" s="360" t="s">
        <v>368</v>
      </c>
      <c r="B66" s="359" t="s">
        <v>631</v>
      </c>
      <c r="C66" s="257" t="str">
        <f>VLOOKUP(A66,'[2]1800 H'!$A$10:$K$306,4,FALSE)</f>
        <v>BL</v>
      </c>
      <c r="D66" s="219">
        <f>VLOOKUP(A66,'[2]1800 H'!$A$10:$K$305,5,FALSE)</f>
        <v>8316</v>
      </c>
      <c r="E66" s="259">
        <f>VLOOKUP(A66,'[2]1800 H'!$A$10:$K$305,6,FALSE)</f>
        <v>0.41715575620767492</v>
      </c>
      <c r="F66" s="258">
        <f>VLOOKUP(A66,'[2]1800 H'!$A$10:$K$305,7,FALSE)</f>
        <v>2412</v>
      </c>
      <c r="G66" s="259">
        <f>VLOOKUP(A66,'[2]1800 H'!$A$10:$K$305,8,FALSE)</f>
        <v>0.12099322799097066</v>
      </c>
      <c r="H66" s="258">
        <f>VLOOKUP(A66,'[1]2015 Meal Counts'!$C$4:$AK$291,7,0)</f>
        <v>9207</v>
      </c>
      <c r="I66" s="259">
        <f>VLOOKUP(A66,'[2]1800 H'!$A$10:$K$305,10,FALSE)</f>
        <v>0.4618510158013544</v>
      </c>
      <c r="J66" s="258">
        <f>VLOOKUP(A66,'[2]1800 H'!$A$10:$K$305,11,FALSE)</f>
        <v>19935</v>
      </c>
    </row>
    <row r="67" spans="1:10">
      <c r="A67" s="360" t="s">
        <v>369</v>
      </c>
      <c r="B67" s="359" t="s">
        <v>129</v>
      </c>
      <c r="C67" s="257" t="str">
        <f>VLOOKUP(A67,'[2]1800 H'!$A$10:$K$306,4,FALSE)</f>
        <v>BL</v>
      </c>
      <c r="D67" s="219">
        <f>VLOOKUP(A67,'[2]1800 H'!$A$10:$K$305,5,FALSE)</f>
        <v>48685</v>
      </c>
      <c r="E67" s="259">
        <f>VLOOKUP(A67,'[2]1800 H'!$A$10:$K$305,6,FALSE)</f>
        <v>0.74779202826203828</v>
      </c>
      <c r="F67" s="258">
        <f>VLOOKUP(A67,'[2]1800 H'!$A$10:$K$305,7,FALSE)</f>
        <v>2374</v>
      </c>
      <c r="G67" s="259">
        <f>VLOOKUP(A67,'[2]1800 H'!$A$10:$K$305,8,FALSE)</f>
        <v>3.646417325858229E-2</v>
      </c>
      <c r="H67" s="258">
        <f>VLOOKUP(A67,'[1]2015 Meal Counts'!$C$4:$AK$291,7,0)</f>
        <v>14046</v>
      </c>
      <c r="I67" s="259">
        <f>VLOOKUP(A67,'[2]1800 H'!$A$10:$K$305,10,FALSE)</f>
        <v>0.21574379847937947</v>
      </c>
      <c r="J67" s="258">
        <f>VLOOKUP(A67,'[2]1800 H'!$A$10:$K$305,11,FALSE)</f>
        <v>65105</v>
      </c>
    </row>
    <row r="68" spans="1:10">
      <c r="A68" s="360" t="s">
        <v>370</v>
      </c>
      <c r="B68" s="359" t="s">
        <v>130</v>
      </c>
      <c r="C68" s="257" t="str">
        <f>VLOOKUP(A68,'[2]1800 H'!$A$10:$K$306,4,FALSE)</f>
        <v>BLS</v>
      </c>
      <c r="D68" s="219">
        <f>VLOOKUP(A68,'[2]1800 H'!$A$10:$K$305,5,FALSE)</f>
        <v>169423</v>
      </c>
      <c r="E68" s="259">
        <f>VLOOKUP(A68,'[2]1800 H'!$A$10:$K$305,6,FALSE)</f>
        <v>0.73388085368125133</v>
      </c>
      <c r="F68" s="258">
        <f>VLOOKUP(A68,'[2]1800 H'!$A$10:$K$305,7,FALSE)</f>
        <v>20775</v>
      </c>
      <c r="G68" s="259">
        <f>VLOOKUP(A68,'[2]1800 H'!$A$10:$K$305,8,FALSE)</f>
        <v>8.9989993892375872E-2</v>
      </c>
      <c r="H68" s="258">
        <f>VLOOKUP(A68,'[1]2015 Meal Counts'!$C$4:$AK$291,7,0)</f>
        <v>40661</v>
      </c>
      <c r="I68" s="259">
        <f>VLOOKUP(A68,'[2]1800 H'!$A$10:$K$305,10,FALSE)</f>
        <v>0.17612915242637281</v>
      </c>
      <c r="J68" s="258">
        <f>VLOOKUP(A68,'[2]1800 H'!$A$10:$K$305,11,FALSE)</f>
        <v>230859</v>
      </c>
    </row>
    <row r="69" spans="1:10">
      <c r="A69" s="360" t="s">
        <v>371</v>
      </c>
      <c r="B69" s="359" t="s">
        <v>131</v>
      </c>
      <c r="C69" s="257" t="str">
        <f>VLOOKUP(A69,'[2]1800 H'!$A$10:$K$306,4,FALSE)</f>
        <v>BLSC</v>
      </c>
      <c r="D69" s="219">
        <f>VLOOKUP(A69,'[2]1800 H'!$A$10:$K$305,5,FALSE)</f>
        <v>554958</v>
      </c>
      <c r="E69" s="259">
        <f>VLOOKUP(A69,'[2]1800 H'!$A$10:$K$305,6,FALSE)</f>
        <v>0.66679002214391014</v>
      </c>
      <c r="F69" s="258">
        <f>VLOOKUP(A69,'[2]1800 H'!$A$10:$K$305,7,FALSE)</f>
        <v>95076</v>
      </c>
      <c r="G69" s="259">
        <f>VLOOKUP(A69,'[2]1800 H'!$A$10:$K$305,8,FALSE)</f>
        <v>0.11423518202342232</v>
      </c>
      <c r="H69" s="258">
        <f>VLOOKUP(A69,'[1]2015 Meal Counts'!$C$4:$AK$291,7,0)</f>
        <v>182249</v>
      </c>
      <c r="I69" s="259">
        <f>VLOOKUP(A69,'[2]1800 H'!$A$10:$K$305,10,FALSE)</f>
        <v>0.21897479583266749</v>
      </c>
      <c r="J69" s="258">
        <f>VLOOKUP(A69,'[2]1800 H'!$A$10:$K$305,11,FALSE)</f>
        <v>832283</v>
      </c>
    </row>
    <row r="70" spans="1:10">
      <c r="A70" s="360" t="s">
        <v>372</v>
      </c>
      <c r="B70" s="359" t="s">
        <v>132</v>
      </c>
      <c r="C70" s="257" t="str">
        <f>VLOOKUP(A70,'[2]1800 H'!$A$10:$K$306,4,FALSE)</f>
        <v>BLS</v>
      </c>
      <c r="D70" s="219">
        <f>VLOOKUP(A70,'[2]1800 H'!$A$10:$K$305,5,FALSE)</f>
        <v>131466</v>
      </c>
      <c r="E70" s="259">
        <f>VLOOKUP(A70,'[2]1800 H'!$A$10:$K$305,6,FALSE)</f>
        <v>0.64340038173542802</v>
      </c>
      <c r="F70" s="258">
        <f>VLOOKUP(A70,'[2]1800 H'!$A$10:$K$305,7,FALSE)</f>
        <v>23860</v>
      </c>
      <c r="G70" s="259">
        <f>VLOOKUP(A70,'[2]1800 H'!$A$10:$K$305,8,FALSE)</f>
        <v>0.11677188861155974</v>
      </c>
      <c r="H70" s="258">
        <f>VLOOKUP(A70,'[1]2015 Meal Counts'!$C$4:$AK$291,7,0)</f>
        <v>49004</v>
      </c>
      <c r="I70" s="259">
        <f>VLOOKUP(A70,'[2]1800 H'!$A$10:$K$305,10,FALSE)</f>
        <v>0.23982772965301227</v>
      </c>
      <c r="J70" s="258">
        <f>VLOOKUP(A70,'[2]1800 H'!$A$10:$K$305,11,FALSE)</f>
        <v>204330</v>
      </c>
    </row>
    <row r="71" spans="1:10">
      <c r="A71" s="360" t="s">
        <v>373</v>
      </c>
      <c r="B71" s="359" t="s">
        <v>133</v>
      </c>
      <c r="C71" s="257" t="str">
        <f>VLOOKUP(A71,'[2]1800 H'!$A$10:$K$306,4,FALSE)</f>
        <v>BL</v>
      </c>
      <c r="D71" s="219">
        <f>VLOOKUP(A71,'[2]1800 H'!$A$10:$K$305,5,FALSE)</f>
        <v>8033</v>
      </c>
      <c r="E71" s="259">
        <f>VLOOKUP(A71,'[2]1800 H'!$A$10:$K$305,6,FALSE)</f>
        <v>0.43518067067555122</v>
      </c>
      <c r="F71" s="258">
        <f>VLOOKUP(A71,'[2]1800 H'!$A$10:$K$305,7,FALSE)</f>
        <v>2485</v>
      </c>
      <c r="G71" s="259">
        <f>VLOOKUP(A71,'[2]1800 H'!$A$10:$K$305,8,FALSE)</f>
        <v>0.13462267728479332</v>
      </c>
      <c r="H71" s="258">
        <f>VLOOKUP(A71,'[1]2015 Meal Counts'!$C$4:$AK$291,7,0)</f>
        <v>7941</v>
      </c>
      <c r="I71" s="259">
        <f>VLOOKUP(A71,'[2]1800 H'!$A$10:$K$305,10,FALSE)</f>
        <v>0.43019665203965546</v>
      </c>
      <c r="J71" s="258">
        <f>VLOOKUP(A71,'[2]1800 H'!$A$10:$K$305,11,FALSE)</f>
        <v>18459</v>
      </c>
    </row>
    <row r="72" spans="1:10">
      <c r="A72" s="360" t="s">
        <v>374</v>
      </c>
      <c r="B72" s="359" t="s">
        <v>134</v>
      </c>
      <c r="C72" s="257" t="str">
        <f>VLOOKUP(A72,'[2]1800 H'!$A$10:$K$306,4,FALSE)</f>
        <v>BLSC</v>
      </c>
      <c r="D72" s="219">
        <f>VLOOKUP(A72,'[2]1800 H'!$A$10:$K$305,5,FALSE)</f>
        <v>52428</v>
      </c>
      <c r="E72" s="259">
        <f>VLOOKUP(A72,'[2]1800 H'!$A$10:$K$305,6,FALSE)</f>
        <v>0.62827902740661734</v>
      </c>
      <c r="F72" s="258">
        <f>VLOOKUP(A72,'[2]1800 H'!$A$10:$K$305,7,FALSE)</f>
        <v>6764</v>
      </c>
      <c r="G72" s="259">
        <f>VLOOKUP(A72,'[2]1800 H'!$A$10:$K$305,8,FALSE)</f>
        <v>8.1057437655038533E-2</v>
      </c>
      <c r="H72" s="258">
        <f>VLOOKUP(A72,'[1]2015 Meal Counts'!$C$4:$AK$291,7,0)</f>
        <v>24255</v>
      </c>
      <c r="I72" s="259">
        <f>VLOOKUP(A72,'[2]1800 H'!$A$10:$K$305,10,FALSE)</f>
        <v>0.29066353493834413</v>
      </c>
      <c r="J72" s="258">
        <f>VLOOKUP(A72,'[2]1800 H'!$A$10:$K$305,11,FALSE)</f>
        <v>83447</v>
      </c>
    </row>
    <row r="73" spans="1:10">
      <c r="A73" s="360" t="s">
        <v>375</v>
      </c>
      <c r="B73" s="359" t="s">
        <v>135</v>
      </c>
      <c r="C73" s="257" t="str">
        <f>VLOOKUP(A73,'[2]1800 H'!$A$10:$K$306,4,FALSE)</f>
        <v>BLS</v>
      </c>
      <c r="D73" s="219">
        <f>VLOOKUP(A73,'[2]1800 H'!$A$10:$K$305,5,FALSE)</f>
        <v>324264</v>
      </c>
      <c r="E73" s="259">
        <f>VLOOKUP(A73,'[2]1800 H'!$A$10:$K$305,6,FALSE)</f>
        <v>0.81253696037847423</v>
      </c>
      <c r="F73" s="258">
        <f>VLOOKUP(A73,'[2]1800 H'!$A$10:$K$305,7,FALSE)</f>
        <v>20289</v>
      </c>
      <c r="G73" s="259">
        <f>VLOOKUP(A73,'[2]1800 H'!$A$10:$K$305,8,FALSE)</f>
        <v>5.083994026200523E-2</v>
      </c>
      <c r="H73" s="258">
        <f>VLOOKUP(A73,'[1]2015 Meal Counts'!$C$4:$AK$291,7,0)</f>
        <v>54523</v>
      </c>
      <c r="I73" s="259">
        <f>VLOOKUP(A73,'[2]1800 H'!$A$10:$K$305,10,FALSE)</f>
        <v>0.13662309935952049</v>
      </c>
      <c r="J73" s="258">
        <f>VLOOKUP(A73,'[2]1800 H'!$A$10:$K$305,11,FALSE)</f>
        <v>399076</v>
      </c>
    </row>
    <row r="74" spans="1:10">
      <c r="A74" s="360" t="s">
        <v>376</v>
      </c>
      <c r="B74" s="359" t="s">
        <v>136</v>
      </c>
      <c r="C74" s="257" t="str">
        <f>VLOOKUP(A74,'[2]1800 H'!$A$10:$K$306,4,FALSE)</f>
        <v>BLS</v>
      </c>
      <c r="D74" s="219">
        <f>VLOOKUP(A74,'[2]1800 H'!$A$10:$K$305,5,FALSE)</f>
        <v>154800</v>
      </c>
      <c r="E74" s="259">
        <f>VLOOKUP(A74,'[2]1800 H'!$A$10:$K$305,6,FALSE)</f>
        <v>0.81844136618377916</v>
      </c>
      <c r="F74" s="258">
        <f>VLOOKUP(A74,'[2]1800 H'!$A$10:$K$305,7,FALSE)</f>
        <v>7753</v>
      </c>
      <c r="G74" s="259">
        <f>VLOOKUP(A74,'[2]1800 H'!$A$10:$K$305,8,FALSE)</f>
        <v>4.0990800465263828E-2</v>
      </c>
      <c r="H74" s="258">
        <f>VLOOKUP(A74,'[1]2015 Meal Counts'!$C$4:$AK$291,7,0)</f>
        <v>26587</v>
      </c>
      <c r="I74" s="259">
        <f>VLOOKUP(A74,'[2]1800 H'!$A$10:$K$305,10,FALSE)</f>
        <v>0.14056783335095696</v>
      </c>
      <c r="J74" s="258">
        <f>VLOOKUP(A74,'[2]1800 H'!$A$10:$K$305,11,FALSE)</f>
        <v>189140</v>
      </c>
    </row>
    <row r="75" spans="1:10">
      <c r="A75" s="360" t="s">
        <v>377</v>
      </c>
      <c r="B75" s="359" t="s">
        <v>137</v>
      </c>
      <c r="C75" s="257" t="str">
        <f>VLOOKUP(A75,'[2]1800 H'!$A$10:$K$306,4,FALSE)</f>
        <v>BL</v>
      </c>
      <c r="D75" s="219">
        <f>VLOOKUP(A75,'[2]1800 H'!$A$10:$K$305,5,FALSE)</f>
        <v>57506</v>
      </c>
      <c r="E75" s="259">
        <f>VLOOKUP(A75,'[2]1800 H'!$A$10:$K$305,6,FALSE)</f>
        <v>0.78760237762620866</v>
      </c>
      <c r="F75" s="258">
        <f>VLOOKUP(A75,'[2]1800 H'!$A$10:$K$305,7,FALSE)</f>
        <v>4014</v>
      </c>
      <c r="G75" s="259">
        <f>VLOOKUP(A75,'[2]1800 H'!$A$10:$K$305,8,FALSE)</f>
        <v>5.4975758073794068E-2</v>
      </c>
      <c r="H75" s="258">
        <f>VLOOKUP(A75,'[1]2015 Meal Counts'!$C$4:$AK$291,7,0)</f>
        <v>11494</v>
      </c>
      <c r="I75" s="259">
        <f>VLOOKUP(A75,'[2]1800 H'!$A$10:$K$305,10,FALSE)</f>
        <v>0.15742186429999727</v>
      </c>
      <c r="J75" s="258">
        <f>VLOOKUP(A75,'[2]1800 H'!$A$10:$K$305,11,FALSE)</f>
        <v>73014</v>
      </c>
    </row>
    <row r="76" spans="1:10">
      <c r="A76" s="360" t="s">
        <v>378</v>
      </c>
      <c r="B76" s="359" t="s">
        <v>138</v>
      </c>
      <c r="C76" s="257" t="str">
        <f>VLOOKUP(A76,'[2]1800 H'!$A$10:$K$306,4,FALSE)</f>
        <v>BLS</v>
      </c>
      <c r="D76" s="219">
        <f>VLOOKUP(A76,'[2]1800 H'!$A$10:$K$305,5,FALSE)</f>
        <v>27884</v>
      </c>
      <c r="E76" s="259">
        <f>VLOOKUP(A76,'[2]1800 H'!$A$10:$K$305,6,FALSE)</f>
        <v>0.65955484069352133</v>
      </c>
      <c r="F76" s="258">
        <f>VLOOKUP(A76,'[2]1800 H'!$A$10:$K$305,7,FALSE)</f>
        <v>0</v>
      </c>
      <c r="G76" s="259">
        <f>VLOOKUP(A76,'[2]1800 H'!$A$10:$K$305,8,FALSE)</f>
        <v>0</v>
      </c>
      <c r="H76" s="258">
        <f>VLOOKUP(A76,'[1]2015 Meal Counts'!$C$4:$AK$291,7,0)</f>
        <v>14393</v>
      </c>
      <c r="I76" s="259">
        <f>VLOOKUP(A76,'[2]1800 H'!$A$10:$K$305,10,FALSE)</f>
        <v>0.34044515930647867</v>
      </c>
      <c r="J76" s="258">
        <f>VLOOKUP(A76,'[2]1800 H'!$A$10:$K$305,11,FALSE)</f>
        <v>42277</v>
      </c>
    </row>
    <row r="77" spans="1:10">
      <c r="A77" s="360" t="s">
        <v>379</v>
      </c>
      <c r="B77" s="359" t="s">
        <v>139</v>
      </c>
      <c r="C77" s="257" t="str">
        <f>VLOOKUP(A77,'[2]1800 H'!$A$10:$K$306,4,FALSE)</f>
        <v>BLSC</v>
      </c>
      <c r="D77" s="219">
        <f>VLOOKUP(A77,'[2]1800 H'!$A$10:$K$305,5,FALSE)</f>
        <v>48145</v>
      </c>
      <c r="E77" s="259">
        <f>VLOOKUP(A77,'[2]1800 H'!$A$10:$K$305,6,FALSE)</f>
        <v>0.5126116629933668</v>
      </c>
      <c r="F77" s="258">
        <f>VLOOKUP(A77,'[2]1800 H'!$A$10:$K$305,7,FALSE)</f>
        <v>8306</v>
      </c>
      <c r="G77" s="259">
        <f>VLOOKUP(A77,'[2]1800 H'!$A$10:$K$305,8,FALSE)</f>
        <v>8.8436026021869438E-2</v>
      </c>
      <c r="H77" s="258">
        <f>VLOOKUP(A77,'[1]2015 Meal Counts'!$C$4:$AK$291,7,0)</f>
        <v>37470</v>
      </c>
      <c r="I77" s="259">
        <f>VLOOKUP(A77,'[2]1800 H'!$A$10:$K$305,10,FALSE)</f>
        <v>0.3989523109847638</v>
      </c>
      <c r="J77" s="258">
        <f>VLOOKUP(A77,'[2]1800 H'!$A$10:$K$305,11,FALSE)</f>
        <v>93921</v>
      </c>
    </row>
    <row r="78" spans="1:10">
      <c r="A78" s="360" t="s">
        <v>380</v>
      </c>
      <c r="B78" s="359" t="s">
        <v>140</v>
      </c>
      <c r="C78" s="257" t="str">
        <f>VLOOKUP(A78,'[2]1800 H'!$A$10:$K$306,4,FALSE)</f>
        <v>BLS</v>
      </c>
      <c r="D78" s="219">
        <f>VLOOKUP(A78,'[2]1800 H'!$A$10:$K$305,5,FALSE)</f>
        <v>126017</v>
      </c>
      <c r="E78" s="259">
        <f>VLOOKUP(A78,'[2]1800 H'!$A$10:$K$305,6,FALSE)</f>
        <v>0.71401374574340903</v>
      </c>
      <c r="F78" s="258">
        <f>VLOOKUP(A78,'[2]1800 H'!$A$10:$K$305,7,FALSE)</f>
        <v>0</v>
      </c>
      <c r="G78" s="259">
        <f>VLOOKUP(A78,'[2]1800 H'!$A$10:$K$305,8,FALSE)</f>
        <v>0</v>
      </c>
      <c r="H78" s="258">
        <f>VLOOKUP(A78,'[1]2015 Meal Counts'!$C$4:$AK$291,7,0)</f>
        <v>50474</v>
      </c>
      <c r="I78" s="259">
        <f>VLOOKUP(A78,'[2]1800 H'!$A$10:$K$305,10,FALSE)</f>
        <v>0.28598625425659097</v>
      </c>
      <c r="J78" s="258">
        <f>VLOOKUP(A78,'[2]1800 H'!$A$10:$K$305,11,FALSE)</f>
        <v>176491</v>
      </c>
    </row>
    <row r="79" spans="1:10">
      <c r="A79" s="360" t="s">
        <v>381</v>
      </c>
      <c r="B79" s="359" t="s">
        <v>141</v>
      </c>
      <c r="C79" s="257" t="str">
        <f>VLOOKUP(A79,'[2]1800 H'!$A$10:$K$306,4,FALSE)</f>
        <v>BL</v>
      </c>
      <c r="D79" s="219">
        <f>VLOOKUP(A79,'[2]1800 H'!$A$10:$K$305,5,FALSE)</f>
        <v>15441</v>
      </c>
      <c r="E79" s="259">
        <f>VLOOKUP(A79,'[2]1800 H'!$A$10:$K$305,6,FALSE)</f>
        <v>0.62054414660611668</v>
      </c>
      <c r="F79" s="258">
        <f>VLOOKUP(A79,'[2]1800 H'!$A$10:$K$305,7,FALSE)</f>
        <v>3463</v>
      </c>
      <c r="G79" s="259">
        <f>VLOOKUP(A79,'[2]1800 H'!$A$10:$K$305,8,FALSE)</f>
        <v>0.13917132178595829</v>
      </c>
      <c r="H79" s="258">
        <f>VLOOKUP(A79,'[1]2015 Meal Counts'!$C$4:$AK$291,7,0)</f>
        <v>5979</v>
      </c>
      <c r="I79" s="259">
        <f>VLOOKUP(A79,'[2]1800 H'!$A$10:$K$305,10,FALSE)</f>
        <v>0.24028453160792509</v>
      </c>
      <c r="J79" s="258">
        <f>VLOOKUP(A79,'[2]1800 H'!$A$10:$K$305,11,FALSE)</f>
        <v>24883</v>
      </c>
    </row>
    <row r="80" spans="1:10">
      <c r="A80" s="360" t="s">
        <v>382</v>
      </c>
      <c r="B80" s="359" t="s">
        <v>142</v>
      </c>
      <c r="C80" s="257" t="str">
        <f>VLOOKUP(A80,'[2]1800 H'!$A$10:$K$306,4,FALSE)</f>
        <v>BL</v>
      </c>
      <c r="D80" s="219">
        <f>VLOOKUP(A80,'[2]1800 H'!$A$10:$K$305,5,FALSE)</f>
        <v>21098</v>
      </c>
      <c r="E80" s="259">
        <f>VLOOKUP(A80,'[2]1800 H'!$A$10:$K$305,6,FALSE)</f>
        <v>0.97189976045697435</v>
      </c>
      <c r="F80" s="258">
        <f>VLOOKUP(A80,'[2]1800 H'!$A$10:$K$305,7,FALSE)</f>
        <v>0</v>
      </c>
      <c r="G80" s="259">
        <f>VLOOKUP(A80,'[2]1800 H'!$A$10:$K$305,8,FALSE)</f>
        <v>0</v>
      </c>
      <c r="H80" s="258">
        <f>VLOOKUP(A80,'[1]2015 Meal Counts'!$C$4:$AK$291,7,0)</f>
        <v>610</v>
      </c>
      <c r="I80" s="259">
        <f>VLOOKUP(A80,'[2]1800 H'!$A$10:$K$305,10,FALSE)</f>
        <v>2.8100239543025613E-2</v>
      </c>
      <c r="J80" s="258">
        <f>VLOOKUP(A80,'[2]1800 H'!$A$10:$K$305,11,FALSE)</f>
        <v>21708</v>
      </c>
    </row>
    <row r="81" spans="1:10">
      <c r="A81" s="360" t="s">
        <v>383</v>
      </c>
      <c r="B81" s="359" t="s">
        <v>143</v>
      </c>
      <c r="C81" s="257" t="str">
        <f>VLOOKUP(A81,'[2]1800 H'!$A$10:$K$306,4,FALSE)</f>
        <v>BL</v>
      </c>
      <c r="D81" s="219">
        <f>VLOOKUP(A81,'[2]1800 H'!$A$10:$K$305,5,FALSE)</f>
        <v>9398</v>
      </c>
      <c r="E81" s="259">
        <f>VLOOKUP(A81,'[2]1800 H'!$A$10:$K$305,6,FALSE)</f>
        <v>0.54129708558921785</v>
      </c>
      <c r="F81" s="258">
        <f>VLOOKUP(A81,'[2]1800 H'!$A$10:$K$305,7,FALSE)</f>
        <v>1073</v>
      </c>
      <c r="G81" s="259">
        <f>VLOOKUP(A81,'[2]1800 H'!$A$10:$K$305,8,FALSE)</f>
        <v>6.1801635756249279E-2</v>
      </c>
      <c r="H81" s="258">
        <f>VLOOKUP(A81,'[1]2015 Meal Counts'!$C$4:$AK$291,7,0)</f>
        <v>6891</v>
      </c>
      <c r="I81" s="259">
        <f>VLOOKUP(A81,'[2]1800 H'!$A$10:$K$305,10,FALSE)</f>
        <v>0.3969012786545329</v>
      </c>
      <c r="J81" s="258">
        <f>VLOOKUP(A81,'[2]1800 H'!$A$10:$K$305,11,FALSE)</f>
        <v>17362</v>
      </c>
    </row>
    <row r="82" spans="1:10">
      <c r="A82" s="360" t="s">
        <v>384</v>
      </c>
      <c r="B82" s="359" t="s">
        <v>144</v>
      </c>
      <c r="C82" s="257" t="str">
        <f>VLOOKUP(A82,'[2]1800 H'!$A$10:$K$306,4,FALSE)</f>
        <v>BL</v>
      </c>
      <c r="D82" s="219">
        <f>VLOOKUP(A82,'[2]1800 H'!$A$10:$K$305,5,FALSE)</f>
        <v>2364</v>
      </c>
      <c r="E82" s="259">
        <f>VLOOKUP(A82,'[2]1800 H'!$A$10:$K$305,6,FALSE)</f>
        <v>0.4521805661820964</v>
      </c>
      <c r="F82" s="258">
        <f>VLOOKUP(A82,'[2]1800 H'!$A$10:$K$305,7,FALSE)</f>
        <v>1363</v>
      </c>
      <c r="G82" s="259">
        <f>VLOOKUP(A82,'[2]1800 H'!$A$10:$K$305,8,FALSE)</f>
        <v>0.26071155317521039</v>
      </c>
      <c r="H82" s="258">
        <f>VLOOKUP(A82,'[1]2015 Meal Counts'!$C$4:$AK$291,7,0)</f>
        <v>1501</v>
      </c>
      <c r="I82" s="259">
        <f>VLOOKUP(A82,'[2]1800 H'!$A$10:$K$305,10,FALSE)</f>
        <v>0.28710788064269321</v>
      </c>
      <c r="J82" s="258">
        <f>VLOOKUP(A82,'[2]1800 H'!$A$10:$K$305,11,FALSE)</f>
        <v>5228</v>
      </c>
    </row>
    <row r="83" spans="1:10">
      <c r="A83" s="360" t="s">
        <v>385</v>
      </c>
      <c r="B83" s="359" t="s">
        <v>145</v>
      </c>
      <c r="C83" s="257" t="str">
        <f>VLOOKUP(A83,'[2]1800 H'!$A$10:$K$306,4,FALSE)</f>
        <v>L</v>
      </c>
      <c r="D83" s="219">
        <f>VLOOKUP(A83,'[2]1800 H'!$A$10:$K$305,5,FALSE)</f>
        <v>7124</v>
      </c>
      <c r="E83" s="259">
        <f>VLOOKUP(A83,'[2]1800 H'!$A$10:$K$305,6,FALSE)</f>
        <v>0.52505896226415094</v>
      </c>
      <c r="F83" s="258">
        <f>VLOOKUP(A83,'[2]1800 H'!$A$10:$K$305,7,FALSE)</f>
        <v>961</v>
      </c>
      <c r="G83" s="259">
        <f>VLOOKUP(A83,'[2]1800 H'!$A$10:$K$305,8,FALSE)</f>
        <v>7.082841981132075E-2</v>
      </c>
      <c r="H83" s="258">
        <f>VLOOKUP(A83,'[1]2015 Meal Counts'!$C$4:$AK$291,7,0)</f>
        <v>5483</v>
      </c>
      <c r="I83" s="259">
        <f>VLOOKUP(A83,'[2]1800 H'!$A$10:$K$305,10,FALSE)</f>
        <v>0.40411261792452829</v>
      </c>
      <c r="J83" s="258">
        <f>VLOOKUP(A83,'[2]1800 H'!$A$10:$K$305,11,FALSE)</f>
        <v>13568</v>
      </c>
    </row>
    <row r="84" spans="1:10">
      <c r="A84" s="360" t="s">
        <v>386</v>
      </c>
      <c r="B84" s="359" t="s">
        <v>146</v>
      </c>
      <c r="C84" s="257" t="str">
        <f>VLOOKUP(A84,'[2]1800 H'!$A$10:$K$306,4,FALSE)</f>
        <v>BLS</v>
      </c>
      <c r="D84" s="219">
        <f>VLOOKUP(A84,'[2]1800 H'!$A$10:$K$305,5,FALSE)</f>
        <v>47580</v>
      </c>
      <c r="E84" s="259">
        <f>VLOOKUP(A84,'[2]1800 H'!$A$10:$K$305,6,FALSE)</f>
        <v>0.73229291716686673</v>
      </c>
      <c r="F84" s="258">
        <f>VLOOKUP(A84,'[2]1800 H'!$A$10:$K$305,7,FALSE)</f>
        <v>5768</v>
      </c>
      <c r="G84" s="259">
        <f>VLOOKUP(A84,'[2]1800 H'!$A$10:$K$305,8,FALSE)</f>
        <v>8.8773971126912307E-2</v>
      </c>
      <c r="H84" s="258">
        <f>VLOOKUP(A84,'[1]2015 Meal Counts'!$C$4:$AK$291,7,0)</f>
        <v>11626</v>
      </c>
      <c r="I84" s="259">
        <f>VLOOKUP(A84,'[2]1800 H'!$A$10:$K$305,10,FALSE)</f>
        <v>0.17893311170622095</v>
      </c>
      <c r="J84" s="258">
        <f>VLOOKUP(A84,'[2]1800 H'!$A$10:$K$305,11,FALSE)</f>
        <v>64974</v>
      </c>
    </row>
    <row r="85" spans="1:10">
      <c r="A85" s="360" t="s">
        <v>387</v>
      </c>
      <c r="B85" s="359" t="s">
        <v>147</v>
      </c>
      <c r="C85" s="257" t="str">
        <f>VLOOKUP(A85,'[2]1800 H'!$A$10:$K$306,4,FALSE)</f>
        <v>BL</v>
      </c>
      <c r="D85" s="219">
        <f>VLOOKUP(A85,'[2]1800 H'!$A$10:$K$305,5,FALSE)</f>
        <v>26890</v>
      </c>
      <c r="E85" s="259">
        <f>VLOOKUP(A85,'[2]1800 H'!$A$10:$K$305,6,FALSE)</f>
        <v>0.99695981017351332</v>
      </c>
      <c r="F85" s="258">
        <f>VLOOKUP(A85,'[2]1800 H'!$A$10:$K$305,7,FALSE)</f>
        <v>0</v>
      </c>
      <c r="G85" s="259">
        <f>VLOOKUP(A85,'[2]1800 H'!$A$10:$K$305,8,FALSE)</f>
        <v>0</v>
      </c>
      <c r="H85" s="258">
        <f>VLOOKUP(A85,'[1]2015 Meal Counts'!$C$4:$AK$291,7,0)</f>
        <v>82</v>
      </c>
      <c r="I85" s="259">
        <f>VLOOKUP(A85,'[2]1800 H'!$A$10:$K$305,10,FALSE)</f>
        <v>3.0401898264867271E-3</v>
      </c>
      <c r="J85" s="258">
        <f>VLOOKUP(A85,'[2]1800 H'!$A$10:$K$305,11,FALSE)</f>
        <v>26972</v>
      </c>
    </row>
    <row r="86" spans="1:10">
      <c r="A86" s="360" t="s">
        <v>388</v>
      </c>
      <c r="B86" s="359" t="s">
        <v>148</v>
      </c>
      <c r="C86" s="257" t="str">
        <f>VLOOKUP(A86,'[2]1800 H'!$A$10:$K$306,4,FALSE)</f>
        <v>BLSC</v>
      </c>
      <c r="D86" s="219">
        <f>VLOOKUP(A86,'[2]1800 H'!$A$10:$K$305,5,FALSE)</f>
        <v>204095</v>
      </c>
      <c r="E86" s="259">
        <f>VLOOKUP(A86,'[2]1800 H'!$A$10:$K$305,6,FALSE)</f>
        <v>0.45278075423896141</v>
      </c>
      <c r="F86" s="258">
        <f>VLOOKUP(A86,'[2]1800 H'!$A$10:$K$305,7,FALSE)</f>
        <v>83896</v>
      </c>
      <c r="G86" s="259">
        <f>VLOOKUP(A86,'[2]1800 H'!$A$10:$K$305,8,FALSE)</f>
        <v>0.18612163040560478</v>
      </c>
      <c r="H86" s="258">
        <f>VLOOKUP(A86,'[1]2015 Meal Counts'!$C$4:$AK$291,7,0)</f>
        <v>162768</v>
      </c>
      <c r="I86" s="259">
        <f>VLOOKUP(A86,'[2]1800 H'!$A$10:$K$305,10,FALSE)</f>
        <v>0.36109761535543383</v>
      </c>
      <c r="J86" s="258">
        <f>VLOOKUP(A86,'[2]1800 H'!$A$10:$K$305,11,FALSE)</f>
        <v>450759</v>
      </c>
    </row>
    <row r="87" spans="1:10">
      <c r="A87" s="360" t="s">
        <v>389</v>
      </c>
      <c r="B87" s="359" t="s">
        <v>149</v>
      </c>
      <c r="C87" s="257" t="str">
        <f>VLOOKUP(A87,'[2]1800 H'!$A$10:$K$306,4,FALSE)</f>
        <v>LC</v>
      </c>
      <c r="D87" s="219">
        <f>VLOOKUP(A87,'[2]1800 H'!$A$10:$K$305,5,FALSE)</f>
        <v>28832</v>
      </c>
      <c r="E87" s="259">
        <f>VLOOKUP(A87,'[2]1800 H'!$A$10:$K$305,6,FALSE)</f>
        <v>0.51156848828956702</v>
      </c>
      <c r="F87" s="258">
        <f>VLOOKUP(A87,'[2]1800 H'!$A$10:$K$305,7,FALSE)</f>
        <v>4624</v>
      </c>
      <c r="G87" s="259">
        <f>VLOOKUP(A87,'[2]1800 H'!$A$10:$K$305,8,FALSE)</f>
        <v>8.2044002838892835E-2</v>
      </c>
      <c r="H87" s="258">
        <f>VLOOKUP(A87,'[1]2015 Meal Counts'!$C$4:$AK$291,7,0)</f>
        <v>22904</v>
      </c>
      <c r="I87" s="259">
        <f>VLOOKUP(A87,'[2]1800 H'!$A$10:$K$305,10,FALSE)</f>
        <v>0.40638750887154013</v>
      </c>
      <c r="J87" s="258">
        <f>VLOOKUP(A87,'[2]1800 H'!$A$10:$K$305,11,FALSE)</f>
        <v>56360</v>
      </c>
    </row>
    <row r="88" spans="1:10">
      <c r="A88" s="360" t="s">
        <v>390</v>
      </c>
      <c r="B88" s="359" t="s">
        <v>150</v>
      </c>
      <c r="C88" s="257" t="str">
        <f>VLOOKUP(A88,'[2]1800 H'!$A$10:$K$306,4,FALSE)</f>
        <v>BLC</v>
      </c>
      <c r="D88" s="219">
        <f>VLOOKUP(A88,'[2]1800 H'!$A$10:$K$305,5,FALSE)</f>
        <v>35113</v>
      </c>
      <c r="E88" s="259">
        <f>VLOOKUP(A88,'[2]1800 H'!$A$10:$K$305,6,FALSE)</f>
        <v>0.48828412899278273</v>
      </c>
      <c r="F88" s="258">
        <f>VLOOKUP(A88,'[2]1800 H'!$A$10:$K$305,7,FALSE)</f>
        <v>7869</v>
      </c>
      <c r="G88" s="259">
        <f>VLOOKUP(A88,'[2]1800 H'!$A$10:$K$305,8,FALSE)</f>
        <v>0.1094269305113265</v>
      </c>
      <c r="H88" s="258">
        <f>VLOOKUP(A88,'[1]2015 Meal Counts'!$C$4:$AK$291,7,0)</f>
        <v>28929</v>
      </c>
      <c r="I88" s="259">
        <f>VLOOKUP(A88,'[2]1800 H'!$A$10:$K$305,10,FALSE)</f>
        <v>0.40228894049589076</v>
      </c>
      <c r="J88" s="258">
        <f>VLOOKUP(A88,'[2]1800 H'!$A$10:$K$305,11,FALSE)</f>
        <v>71911</v>
      </c>
    </row>
    <row r="89" spans="1:10">
      <c r="A89" s="360" t="s">
        <v>391</v>
      </c>
      <c r="B89" s="359" t="s">
        <v>151</v>
      </c>
      <c r="C89" s="257" t="str">
        <f>VLOOKUP(A89,'[2]1800 H'!$A$10:$K$306,4,FALSE)</f>
        <v>BL</v>
      </c>
      <c r="D89" s="219">
        <f>VLOOKUP(A89,'[2]1800 H'!$A$10:$K$305,5,FALSE)</f>
        <v>3495</v>
      </c>
      <c r="E89" s="259">
        <f>VLOOKUP(A89,'[2]1800 H'!$A$10:$K$305,6,FALSE)</f>
        <v>1</v>
      </c>
      <c r="F89" s="258">
        <f>VLOOKUP(A89,'[2]1800 H'!$A$10:$K$305,7,FALSE)</f>
        <v>0</v>
      </c>
      <c r="G89" s="259">
        <f>VLOOKUP(A89,'[2]1800 H'!$A$10:$K$305,8,FALSE)</f>
        <v>0</v>
      </c>
      <c r="H89" s="258">
        <f>VLOOKUP(A89,'[1]2015 Meal Counts'!$C$4:$AK$291,7,0)</f>
        <v>0</v>
      </c>
      <c r="I89" s="259">
        <f>VLOOKUP(A89,'[2]1800 H'!$A$10:$K$305,10,FALSE)</f>
        <v>0</v>
      </c>
      <c r="J89" s="258">
        <f>VLOOKUP(A89,'[2]1800 H'!$A$10:$K$305,11,FALSE)</f>
        <v>3495</v>
      </c>
    </row>
    <row r="90" spans="1:10">
      <c r="A90" s="360" t="s">
        <v>392</v>
      </c>
      <c r="B90" s="359" t="s">
        <v>152</v>
      </c>
      <c r="C90" s="257" t="str">
        <f>VLOOKUP(A90,'[2]1800 H'!$A$10:$K$306,4,FALSE)</f>
        <v>BL</v>
      </c>
      <c r="D90" s="219">
        <f>VLOOKUP(A90,'[2]1800 H'!$A$10:$K$305,5,FALSE)</f>
        <v>5438</v>
      </c>
      <c r="E90" s="259">
        <f>VLOOKUP(A90,'[2]1800 H'!$A$10:$K$305,6,FALSE)</f>
        <v>0.88093309573951073</v>
      </c>
      <c r="F90" s="258">
        <f>VLOOKUP(A90,'[2]1800 H'!$A$10:$K$305,7,FALSE)</f>
        <v>299</v>
      </c>
      <c r="G90" s="259">
        <f>VLOOKUP(A90,'[2]1800 H'!$A$10:$K$305,8,FALSE)</f>
        <v>4.8436740644743237E-2</v>
      </c>
      <c r="H90" s="258">
        <f>VLOOKUP(A90,'[1]2015 Meal Counts'!$C$4:$AK$291,7,0)</f>
        <v>436</v>
      </c>
      <c r="I90" s="259">
        <f>VLOOKUP(A90,'[2]1800 H'!$A$10:$K$305,10,FALSE)</f>
        <v>7.0630163615745992E-2</v>
      </c>
      <c r="J90" s="258">
        <f>VLOOKUP(A90,'[2]1800 H'!$A$10:$K$305,11,FALSE)</f>
        <v>6173</v>
      </c>
    </row>
    <row r="91" spans="1:10">
      <c r="A91" s="360" t="s">
        <v>393</v>
      </c>
      <c r="B91" s="359" t="s">
        <v>153</v>
      </c>
      <c r="C91" s="257" t="str">
        <f>VLOOKUP(A91,'[2]1800 H'!$A$10:$K$306,4,FALSE)</f>
        <v>BL</v>
      </c>
      <c r="D91" s="219">
        <f>VLOOKUP(A91,'[2]1800 H'!$A$10:$K$305,5,FALSE)</f>
        <v>9478</v>
      </c>
      <c r="E91" s="259">
        <f>VLOOKUP(A91,'[2]1800 H'!$A$10:$K$305,6,FALSE)</f>
        <v>0.4353497772265858</v>
      </c>
      <c r="F91" s="258">
        <f>VLOOKUP(A91,'[2]1800 H'!$A$10:$K$305,7,FALSE)</f>
        <v>3137</v>
      </c>
      <c r="G91" s="259">
        <f>VLOOKUP(A91,'[2]1800 H'!$A$10:$K$305,8,FALSE)</f>
        <v>0.14409076294152773</v>
      </c>
      <c r="H91" s="258">
        <f>VLOOKUP(A91,'[1]2015 Meal Counts'!$C$4:$AK$291,7,0)</f>
        <v>9156</v>
      </c>
      <c r="I91" s="259">
        <f>VLOOKUP(A91,'[2]1800 H'!$A$10:$K$305,10,FALSE)</f>
        <v>0.42055945983188647</v>
      </c>
      <c r="J91" s="258">
        <f>VLOOKUP(A91,'[2]1800 H'!$A$10:$K$305,11,FALSE)</f>
        <v>21771</v>
      </c>
    </row>
    <row r="92" spans="1:10">
      <c r="A92" s="360" t="s">
        <v>394</v>
      </c>
      <c r="B92" s="359" t="s">
        <v>154</v>
      </c>
      <c r="C92" s="257" t="str">
        <f>VLOOKUP(A92,'[2]1800 H'!$A$10:$K$306,4,FALSE)</f>
        <v>BL</v>
      </c>
      <c r="D92" s="219">
        <f>VLOOKUP(A92,'[2]1800 H'!$A$10:$K$305,5,FALSE)</f>
        <v>44378</v>
      </c>
      <c r="E92" s="259">
        <f>VLOOKUP(A92,'[2]1800 H'!$A$10:$K$305,6,FALSE)</f>
        <v>0.62653357992969183</v>
      </c>
      <c r="F92" s="258">
        <f>VLOOKUP(A92,'[2]1800 H'!$A$10:$K$305,7,FALSE)</f>
        <v>10964</v>
      </c>
      <c r="G92" s="259">
        <f>VLOOKUP(A92,'[2]1800 H'!$A$10:$K$305,8,FALSE)</f>
        <v>0.15479098134997388</v>
      </c>
      <c r="H92" s="258">
        <f>VLOOKUP(A92,'[1]2015 Meal Counts'!$C$4:$AK$291,7,0)</f>
        <v>15489</v>
      </c>
      <c r="I92" s="259">
        <f>VLOOKUP(A92,'[2]1800 H'!$A$10:$K$305,10,FALSE)</f>
        <v>0.21867543872033432</v>
      </c>
      <c r="J92" s="258">
        <f>VLOOKUP(A92,'[2]1800 H'!$A$10:$K$305,11,FALSE)</f>
        <v>70831</v>
      </c>
    </row>
    <row r="93" spans="1:10">
      <c r="A93" s="360" t="s">
        <v>395</v>
      </c>
      <c r="B93" s="359" t="s">
        <v>155</v>
      </c>
      <c r="C93" s="257" t="str">
        <f>VLOOKUP(A93,'[2]1800 H'!$A$10:$K$306,4,FALSE)</f>
        <v>BL</v>
      </c>
      <c r="D93" s="219">
        <f>VLOOKUP(A93,'[2]1800 H'!$A$10:$K$305,5,FALSE)</f>
        <v>44612</v>
      </c>
      <c r="E93" s="259">
        <f>VLOOKUP(A93,'[2]1800 H'!$A$10:$K$305,6,FALSE)</f>
        <v>0.63634159213773234</v>
      </c>
      <c r="F93" s="258">
        <f>VLOOKUP(A93,'[2]1800 H'!$A$10:$K$305,7,FALSE)</f>
        <v>8901</v>
      </c>
      <c r="G93" s="259">
        <f>VLOOKUP(A93,'[2]1800 H'!$A$10:$K$305,8,FALSE)</f>
        <v>0.12696307073473406</v>
      </c>
      <c r="H93" s="258">
        <f>VLOOKUP(A93,'[1]2015 Meal Counts'!$C$4:$AK$291,7,0)</f>
        <v>16594</v>
      </c>
      <c r="I93" s="259">
        <f>VLOOKUP(A93,'[2]1800 H'!$A$10:$K$305,10,FALSE)</f>
        <v>0.23669533712753363</v>
      </c>
      <c r="J93" s="258">
        <f>VLOOKUP(A93,'[2]1800 H'!$A$10:$K$305,11,FALSE)</f>
        <v>70107</v>
      </c>
    </row>
    <row r="94" spans="1:10">
      <c r="A94" s="360" t="s">
        <v>396</v>
      </c>
      <c r="B94" s="359" t="s">
        <v>156</v>
      </c>
      <c r="C94" s="257" t="str">
        <f>VLOOKUP(A94,'[2]1800 H'!$A$10:$K$306,4,FALSE)</f>
        <v>BLS</v>
      </c>
      <c r="D94" s="219">
        <f>VLOOKUP(A94,'[2]1800 H'!$A$10:$K$305,5,FALSE)</f>
        <v>1987280</v>
      </c>
      <c r="E94" s="259">
        <f>VLOOKUP(A94,'[2]1800 H'!$A$10:$K$305,6,FALSE)</f>
        <v>0.63939625302882153</v>
      </c>
      <c r="F94" s="258">
        <f>VLOOKUP(A94,'[2]1800 H'!$A$10:$K$305,7,FALSE)</f>
        <v>352820</v>
      </c>
      <c r="G94" s="259">
        <f>VLOOKUP(A94,'[2]1800 H'!$A$10:$K$305,8,FALSE)</f>
        <v>0.11351786662857213</v>
      </c>
      <c r="H94" s="258">
        <f>VLOOKUP(A94,'[1]2015 Meal Counts'!$C$4:$AK$291,7,0)</f>
        <v>767957</v>
      </c>
      <c r="I94" s="259">
        <f>VLOOKUP(A94,'[2]1800 H'!$A$10:$K$305,10,FALSE)</f>
        <v>0.24708588034260634</v>
      </c>
      <c r="J94" s="258">
        <f>VLOOKUP(A94,'[2]1800 H'!$A$10:$K$305,11,FALSE)</f>
        <v>3108057</v>
      </c>
    </row>
    <row r="95" spans="1:10">
      <c r="A95" s="360" t="s">
        <v>397</v>
      </c>
      <c r="B95" s="359" t="s">
        <v>157</v>
      </c>
      <c r="C95" s="257" t="str">
        <f>VLOOKUP(A95,'[2]1800 H'!$A$10:$K$306,4,FALSE)</f>
        <v>BLS</v>
      </c>
      <c r="D95" s="219">
        <f>VLOOKUP(A95,'[2]1800 H'!$A$10:$K$305,5,FALSE)</f>
        <v>1453241</v>
      </c>
      <c r="E95" s="259">
        <f>VLOOKUP(A95,'[2]1800 H'!$A$10:$K$305,6,FALSE)</f>
        <v>0.71588261866138847</v>
      </c>
      <c r="F95" s="258">
        <f>VLOOKUP(A95,'[2]1800 H'!$A$10:$K$305,7,FALSE)</f>
        <v>191848</v>
      </c>
      <c r="G95" s="259">
        <f>VLOOKUP(A95,'[2]1800 H'!$A$10:$K$305,8,FALSE)</f>
        <v>9.4506450495788416E-2</v>
      </c>
      <c r="H95" s="258">
        <f>VLOOKUP(A95,'[1]2015 Meal Counts'!$C$4:$AK$291,7,0)</f>
        <v>384910</v>
      </c>
      <c r="I95" s="259">
        <f>VLOOKUP(A95,'[2]1800 H'!$A$10:$K$305,10,FALSE)</f>
        <v>0.18961093084282307</v>
      </c>
      <c r="J95" s="258">
        <f>VLOOKUP(A95,'[2]1800 H'!$A$10:$K$305,11,FALSE)</f>
        <v>2029999</v>
      </c>
    </row>
    <row r="96" spans="1:10">
      <c r="A96" s="360" t="s">
        <v>398</v>
      </c>
      <c r="B96" s="359" t="s">
        <v>158</v>
      </c>
      <c r="C96" s="257" t="str">
        <f>VLOOKUP(A96,'[2]1800 H'!$A$10:$K$306,4,FALSE)</f>
        <v>BL</v>
      </c>
      <c r="D96" s="219">
        <f>VLOOKUP(A96,'[2]1800 H'!$A$10:$K$305,5,FALSE)</f>
        <v>129236</v>
      </c>
      <c r="E96" s="259">
        <f>VLOOKUP(A96,'[2]1800 H'!$A$10:$K$305,6,FALSE)</f>
        <v>0.45683865220649578</v>
      </c>
      <c r="F96" s="258">
        <f>VLOOKUP(A96,'[2]1800 H'!$A$10:$K$305,7,FALSE)</f>
        <v>26130</v>
      </c>
      <c r="G96" s="259">
        <f>VLOOKUP(A96,'[2]1800 H'!$A$10:$K$305,8,FALSE)</f>
        <v>9.2367405228850591E-2</v>
      </c>
      <c r="H96" s="258">
        <f>VLOOKUP(A96,'[1]2015 Meal Counts'!$C$4:$AK$291,7,0)</f>
        <v>127526</v>
      </c>
      <c r="I96" s="259">
        <f>VLOOKUP(A96,'[2]1800 H'!$A$10:$K$305,10,FALSE)</f>
        <v>0.45079394256465366</v>
      </c>
      <c r="J96" s="258">
        <f>VLOOKUP(A96,'[2]1800 H'!$A$10:$K$305,11,FALSE)</f>
        <v>282892</v>
      </c>
    </row>
    <row r="97" spans="1:10">
      <c r="A97" s="360" t="s">
        <v>399</v>
      </c>
      <c r="B97" s="359" t="s">
        <v>159</v>
      </c>
      <c r="C97" s="257" t="str">
        <f>VLOOKUP(A97,'[2]1800 H'!$A$10:$K$306,4,FALSE)</f>
        <v>LC</v>
      </c>
      <c r="D97" s="219">
        <f>VLOOKUP(A97,'[2]1800 H'!$A$10:$K$305,5,FALSE)</f>
        <v>9425</v>
      </c>
      <c r="E97" s="259">
        <f>VLOOKUP(A97,'[2]1800 H'!$A$10:$K$305,6,FALSE)</f>
        <v>6.9644572526416912E-2</v>
      </c>
      <c r="F97" s="258">
        <f>VLOOKUP(A97,'[2]1800 H'!$A$10:$K$305,7,FALSE)</f>
        <v>2319</v>
      </c>
      <c r="G97" s="259">
        <f>VLOOKUP(A97,'[2]1800 H'!$A$10:$K$305,8,FALSE)</f>
        <v>1.713589004655287E-2</v>
      </c>
      <c r="H97" s="258">
        <f>VLOOKUP(A97,'[1]2015 Meal Counts'!$C$4:$AK$291,7,0)</f>
        <v>123586</v>
      </c>
      <c r="I97" s="259">
        <f>VLOOKUP(A97,'[2]1800 H'!$A$10:$K$305,10,FALSE)</f>
        <v>0.91321953742703021</v>
      </c>
      <c r="J97" s="258">
        <f>VLOOKUP(A97,'[2]1800 H'!$A$10:$K$305,11,FALSE)</f>
        <v>135330</v>
      </c>
    </row>
    <row r="98" spans="1:10">
      <c r="A98" s="360" t="s">
        <v>400</v>
      </c>
      <c r="B98" s="359" t="s">
        <v>160</v>
      </c>
      <c r="C98" s="257" t="str">
        <f>VLOOKUP(A98,'[2]1800 H'!$A$10:$K$306,4,FALSE)</f>
        <v>BLS</v>
      </c>
      <c r="D98" s="219">
        <f>VLOOKUP(A98,'[2]1800 H'!$A$10:$K$305,5,FALSE)</f>
        <v>1538021</v>
      </c>
      <c r="E98" s="259">
        <f>VLOOKUP(A98,'[2]1800 H'!$A$10:$K$305,6,FALSE)</f>
        <v>0.75832980387729032</v>
      </c>
      <c r="F98" s="258">
        <f>VLOOKUP(A98,'[2]1800 H'!$A$10:$K$305,7,FALSE)</f>
        <v>206881</v>
      </c>
      <c r="G98" s="259">
        <f>VLOOKUP(A98,'[2]1800 H'!$A$10:$K$305,8,FALSE)</f>
        <v>0.1020038270972488</v>
      </c>
      <c r="H98" s="258">
        <f>VLOOKUP(A98,'[1]2015 Meal Counts'!$C$4:$AK$291,7,0)</f>
        <v>283267</v>
      </c>
      <c r="I98" s="259">
        <f>VLOOKUP(A98,'[2]1800 H'!$A$10:$K$305,10,FALSE)</f>
        <v>0.1396663690254609</v>
      </c>
      <c r="J98" s="258">
        <f>VLOOKUP(A98,'[2]1800 H'!$A$10:$K$305,11,FALSE)</f>
        <v>2028169</v>
      </c>
    </row>
    <row r="99" spans="1:10">
      <c r="A99" s="360" t="s">
        <v>401</v>
      </c>
      <c r="B99" s="359" t="s">
        <v>161</v>
      </c>
      <c r="C99" s="257" t="str">
        <f>VLOOKUP(A99,'[2]1800 H'!$A$10:$K$306,4,FALSE)</f>
        <v>BL</v>
      </c>
      <c r="D99" s="219">
        <f>VLOOKUP(A99,'[2]1800 H'!$A$10:$K$305,5,FALSE)</f>
        <v>26922</v>
      </c>
      <c r="E99" s="259">
        <f>VLOOKUP(A99,'[2]1800 H'!$A$10:$K$305,6,FALSE)</f>
        <v>0.29061194529301915</v>
      </c>
      <c r="F99" s="258">
        <f>VLOOKUP(A99,'[2]1800 H'!$A$10:$K$305,7,FALSE)</f>
        <v>6952</v>
      </c>
      <c r="G99" s="259">
        <f>VLOOKUP(A99,'[2]1800 H'!$A$10:$K$305,8,FALSE)</f>
        <v>7.5043987953237842E-2</v>
      </c>
      <c r="H99" s="258">
        <f>VLOOKUP(A99,'[1]2015 Meal Counts'!$C$4:$AK$291,7,0)</f>
        <v>58765</v>
      </c>
      <c r="I99" s="259">
        <f>VLOOKUP(A99,'[2]1800 H'!$A$10:$K$305,10,FALSE)</f>
        <v>0.634344066753743</v>
      </c>
      <c r="J99" s="258">
        <f>VLOOKUP(A99,'[2]1800 H'!$A$10:$K$305,11,FALSE)</f>
        <v>92639</v>
      </c>
    </row>
    <row r="100" spans="1:10">
      <c r="A100" s="360" t="s">
        <v>402</v>
      </c>
      <c r="B100" s="359" t="s">
        <v>162</v>
      </c>
      <c r="C100" s="257" t="str">
        <f>VLOOKUP(A100,'[2]1800 H'!$A$10:$K$306,4,FALSE)</f>
        <v>BLS</v>
      </c>
      <c r="D100" s="219">
        <f>VLOOKUP(A100,'[2]1800 H'!$A$10:$K$305,5,FALSE)</f>
        <v>876558</v>
      </c>
      <c r="E100" s="259">
        <f>VLOOKUP(A100,'[2]1800 H'!$A$10:$K$305,6,FALSE)</f>
        <v>0.61068477861790238</v>
      </c>
      <c r="F100" s="258">
        <f>VLOOKUP(A100,'[2]1800 H'!$A$10:$K$305,7,FALSE)</f>
        <v>190082</v>
      </c>
      <c r="G100" s="259">
        <f>VLOOKUP(A100,'[2]1800 H'!$A$10:$K$305,8,FALSE)</f>
        <v>0.13242727131490231</v>
      </c>
      <c r="H100" s="258">
        <f>VLOOKUP(A100,'[1]2015 Meal Counts'!$C$4:$AK$291,7,0)</f>
        <v>368729</v>
      </c>
      <c r="I100" s="259">
        <f>VLOOKUP(A100,'[2]1800 H'!$A$10:$K$305,10,FALSE)</f>
        <v>0.25688795006719528</v>
      </c>
      <c r="J100" s="258">
        <f>VLOOKUP(A100,'[2]1800 H'!$A$10:$K$305,11,FALSE)</f>
        <v>1435369</v>
      </c>
    </row>
    <row r="101" spans="1:10">
      <c r="A101" s="360" t="s">
        <v>403</v>
      </c>
      <c r="B101" s="359" t="s">
        <v>163</v>
      </c>
      <c r="C101" s="257" t="str">
        <f>VLOOKUP(A101,'[2]1800 H'!$A$10:$K$306,4,FALSE)</f>
        <v>BLS</v>
      </c>
      <c r="D101" s="219">
        <f>VLOOKUP(A101,'[2]1800 H'!$A$10:$K$305,5,FALSE)</f>
        <v>5695</v>
      </c>
      <c r="E101" s="259">
        <f>VLOOKUP(A101,'[2]1800 H'!$A$10:$K$305,6,FALSE)</f>
        <v>1</v>
      </c>
      <c r="F101" s="258">
        <f>VLOOKUP(A101,'[2]1800 H'!$A$10:$K$305,7,FALSE)</f>
        <v>0</v>
      </c>
      <c r="G101" s="259">
        <f>VLOOKUP(A101,'[2]1800 H'!$A$10:$K$305,8,FALSE)</f>
        <v>0</v>
      </c>
      <c r="H101" s="258">
        <f>VLOOKUP(A101,'[1]2015 Meal Counts'!$C$4:$AK$291,7,0)</f>
        <v>0</v>
      </c>
      <c r="I101" s="259">
        <f>VLOOKUP(A101,'[2]1800 H'!$A$10:$K$305,10,FALSE)</f>
        <v>0</v>
      </c>
      <c r="J101" s="258">
        <f>VLOOKUP(A101,'[2]1800 H'!$A$10:$K$305,11,FALSE)</f>
        <v>5695</v>
      </c>
    </row>
    <row r="102" spans="1:10">
      <c r="A102" s="360" t="s">
        <v>404</v>
      </c>
      <c r="B102" s="359" t="s">
        <v>164</v>
      </c>
      <c r="C102" s="257" t="str">
        <f>VLOOKUP(A102,'[2]1800 H'!$A$10:$K$306,4,FALSE)</f>
        <v>BLS</v>
      </c>
      <c r="D102" s="219">
        <f>VLOOKUP(A102,'[2]1800 H'!$A$10:$K$305,5,FALSE)</f>
        <v>396802</v>
      </c>
      <c r="E102" s="259">
        <f>VLOOKUP(A102,'[2]1800 H'!$A$10:$K$305,6,FALSE)</f>
        <v>0.31148452083591727</v>
      </c>
      <c r="F102" s="258">
        <f>VLOOKUP(A102,'[2]1800 H'!$A$10:$K$305,7,FALSE)</f>
        <v>90380</v>
      </c>
      <c r="G102" s="259">
        <f>VLOOKUP(A102,'[2]1800 H'!$A$10:$K$305,8,FALSE)</f>
        <v>7.0947149946699359E-2</v>
      </c>
      <c r="H102" s="258">
        <f>VLOOKUP(A102,'[1]2015 Meal Counts'!$C$4:$AK$291,7,0)</f>
        <v>786724</v>
      </c>
      <c r="I102" s="259">
        <f>VLOOKUP(A102,'[2]1800 H'!$A$10:$K$305,10,FALSE)</f>
        <v>0.61756832921738336</v>
      </c>
      <c r="J102" s="258">
        <f>VLOOKUP(A102,'[2]1800 H'!$A$10:$K$305,11,FALSE)</f>
        <v>1273906</v>
      </c>
    </row>
    <row r="103" spans="1:10">
      <c r="A103" s="360" t="s">
        <v>405</v>
      </c>
      <c r="B103" s="359" t="s">
        <v>165</v>
      </c>
      <c r="C103" s="257" t="str">
        <f>VLOOKUP(A103,'[2]1800 H'!$A$10:$K$306,4,FALSE)</f>
        <v>BLSC</v>
      </c>
      <c r="D103" s="219">
        <f>VLOOKUP(A103,'[2]1800 H'!$A$10:$K$305,5,FALSE)</f>
        <v>287090</v>
      </c>
      <c r="E103" s="259">
        <f>VLOOKUP(A103,'[2]1800 H'!$A$10:$K$305,6,FALSE)</f>
        <v>0.77713713388555028</v>
      </c>
      <c r="F103" s="258">
        <f>VLOOKUP(A103,'[2]1800 H'!$A$10:$K$305,7,FALSE)</f>
        <v>38675</v>
      </c>
      <c r="G103" s="259">
        <f>VLOOKUP(A103,'[2]1800 H'!$A$10:$K$305,8,FALSE)</f>
        <v>0.10469113745871907</v>
      </c>
      <c r="H103" s="258">
        <f>VLOOKUP(A103,'[1]2015 Meal Counts'!$C$4:$AK$291,7,0)</f>
        <v>43655</v>
      </c>
      <c r="I103" s="259">
        <f>VLOOKUP(A103,'[2]1800 H'!$A$10:$K$305,10,FALSE)</f>
        <v>0.1181717286557306</v>
      </c>
      <c r="J103" s="258">
        <f>VLOOKUP(A103,'[2]1800 H'!$A$10:$K$305,11,FALSE)</f>
        <v>369420</v>
      </c>
    </row>
    <row r="104" spans="1:10">
      <c r="A104" s="360" t="s">
        <v>406</v>
      </c>
      <c r="B104" s="359" t="s">
        <v>166</v>
      </c>
      <c r="C104" s="257" t="str">
        <f>VLOOKUP(A104,'[2]1800 H'!$A$10:$K$306,4,FALSE)</f>
        <v>BL</v>
      </c>
      <c r="D104" s="219">
        <f>VLOOKUP(A104,'[2]1800 H'!$A$10:$K$305,5,FALSE)</f>
        <v>48658</v>
      </c>
      <c r="E104" s="259">
        <f>VLOOKUP(A104,'[2]1800 H'!$A$10:$K$305,6,FALSE)</f>
        <v>0.33101355809982519</v>
      </c>
      <c r="F104" s="258">
        <f>VLOOKUP(A104,'[2]1800 H'!$A$10:$K$305,7,FALSE)</f>
        <v>8960</v>
      </c>
      <c r="G104" s="259">
        <f>VLOOKUP(A104,'[2]1800 H'!$A$10:$K$305,8,FALSE)</f>
        <v>6.0953624903909605E-2</v>
      </c>
      <c r="H104" s="258">
        <f>VLOOKUP(A104,'[1]2015 Meal Counts'!$C$4:$AK$291,7,0)</f>
        <v>89379</v>
      </c>
      <c r="I104" s="259">
        <f>VLOOKUP(A104,'[2]1800 H'!$A$10:$K$305,10,FALSE)</f>
        <v>0.60803281699626521</v>
      </c>
      <c r="J104" s="258">
        <f>VLOOKUP(A104,'[2]1800 H'!$A$10:$K$305,11,FALSE)</f>
        <v>146997</v>
      </c>
    </row>
    <row r="105" spans="1:10">
      <c r="A105" s="360" t="s">
        <v>407</v>
      </c>
      <c r="B105" s="359" t="s">
        <v>167</v>
      </c>
      <c r="C105" s="257" t="str">
        <f>VLOOKUP(A105,'[2]1800 H'!$A$10:$K$306,4,FALSE)</f>
        <v>BLS</v>
      </c>
      <c r="D105" s="219">
        <f>VLOOKUP(A105,'[2]1800 H'!$A$10:$K$305,5,FALSE)</f>
        <v>950426</v>
      </c>
      <c r="E105" s="259">
        <f>VLOOKUP(A105,'[2]1800 H'!$A$10:$K$305,6,FALSE)</f>
        <v>0.64261783878333267</v>
      </c>
      <c r="F105" s="258">
        <f>VLOOKUP(A105,'[2]1800 H'!$A$10:$K$305,7,FALSE)</f>
        <v>175282</v>
      </c>
      <c r="G105" s="259">
        <f>VLOOKUP(A105,'[2]1800 H'!$A$10:$K$305,8,FALSE)</f>
        <v>0.11851458190076883</v>
      </c>
      <c r="H105" s="258">
        <f>VLOOKUP(A105,'[1]2015 Meal Counts'!$C$4:$AK$291,7,0)</f>
        <v>353283</v>
      </c>
      <c r="I105" s="259">
        <f>VLOOKUP(A105,'[2]1800 H'!$A$10:$K$305,10,FALSE)</f>
        <v>0.23886757931589847</v>
      </c>
      <c r="J105" s="258">
        <f>VLOOKUP(A105,'[2]1800 H'!$A$10:$K$305,11,FALSE)</f>
        <v>1478991</v>
      </c>
    </row>
    <row r="106" spans="1:10">
      <c r="A106" s="360" t="s">
        <v>408</v>
      </c>
      <c r="B106" s="359" t="s">
        <v>168</v>
      </c>
      <c r="C106" s="257" t="str">
        <f>VLOOKUP(A106,'[2]1800 H'!$A$10:$K$306,4,FALSE)</f>
        <v>BL</v>
      </c>
      <c r="D106" s="219">
        <f>VLOOKUP(A106,'[2]1800 H'!$A$10:$K$305,5,FALSE)</f>
        <v>87632</v>
      </c>
      <c r="E106" s="259">
        <f>VLOOKUP(A106,'[2]1800 H'!$A$10:$K$305,6,FALSE)</f>
        <v>0.26249700455307934</v>
      </c>
      <c r="F106" s="258">
        <f>VLOOKUP(A106,'[2]1800 H'!$A$10:$K$305,7,FALSE)</f>
        <v>19890</v>
      </c>
      <c r="G106" s="259">
        <f>VLOOKUP(A106,'[2]1800 H'!$A$10:$K$305,8,FALSE)</f>
        <v>5.9579439252336448E-2</v>
      </c>
      <c r="H106" s="258">
        <f>VLOOKUP(A106,'[1]2015 Meal Counts'!$C$4:$AK$291,7,0)</f>
        <v>226318</v>
      </c>
      <c r="I106" s="259">
        <f>VLOOKUP(A106,'[2]1800 H'!$A$10:$K$305,10,FALSE)</f>
        <v>0.67792355619458422</v>
      </c>
      <c r="J106" s="258">
        <f>VLOOKUP(A106,'[2]1800 H'!$A$10:$K$305,11,FALSE)</f>
        <v>333840</v>
      </c>
    </row>
    <row r="107" spans="1:10">
      <c r="A107" s="360" t="s">
        <v>409</v>
      </c>
      <c r="B107" s="359" t="s">
        <v>169</v>
      </c>
      <c r="C107" s="257" t="str">
        <f>VLOOKUP(A107,'[2]1800 H'!$A$10:$K$306,4,FALSE)</f>
        <v>BLC</v>
      </c>
      <c r="D107" s="219">
        <f>VLOOKUP(A107,'[2]1800 H'!$A$10:$K$305,5,FALSE)</f>
        <v>63987</v>
      </c>
      <c r="E107" s="259">
        <f>VLOOKUP(A107,'[2]1800 H'!$A$10:$K$305,6,FALSE)</f>
        <v>0.24003466204506066</v>
      </c>
      <c r="F107" s="258">
        <f>VLOOKUP(A107,'[2]1800 H'!$A$10:$K$305,7,FALSE)</f>
        <v>15667</v>
      </c>
      <c r="G107" s="259">
        <f>VLOOKUP(A107,'[2]1800 H'!$A$10:$K$305,8,FALSE)</f>
        <v>5.8771673156421858E-2</v>
      </c>
      <c r="H107" s="258">
        <f>VLOOKUP(A107,'[1]2015 Meal Counts'!$C$4:$AK$291,7,0)</f>
        <v>186920</v>
      </c>
      <c r="I107" s="259">
        <f>VLOOKUP(A107,'[2]1800 H'!$A$10:$K$305,10,FALSE)</f>
        <v>0.70119366479851752</v>
      </c>
      <c r="J107" s="258">
        <f>VLOOKUP(A107,'[2]1800 H'!$A$10:$K$305,11,FALSE)</f>
        <v>266574</v>
      </c>
    </row>
    <row r="108" spans="1:10">
      <c r="A108" s="360" t="s">
        <v>410</v>
      </c>
      <c r="B108" s="359" t="s">
        <v>170</v>
      </c>
      <c r="C108" s="257" t="str">
        <f>VLOOKUP(A108,'[2]1800 H'!$A$10:$K$306,4,FALSE)</f>
        <v>L</v>
      </c>
      <c r="D108" s="219">
        <f>VLOOKUP(A108,'[2]1800 H'!$A$10:$K$305,5,FALSE)</f>
        <v>145675</v>
      </c>
      <c r="E108" s="259">
        <f>VLOOKUP(A108,'[2]1800 H'!$A$10:$K$305,6,FALSE)</f>
        <v>0.22128397109599174</v>
      </c>
      <c r="F108" s="258">
        <f>VLOOKUP(A108,'[2]1800 H'!$A$10:$K$305,7,FALSE)</f>
        <v>29986</v>
      </c>
      <c r="G108" s="259">
        <f>VLOOKUP(A108,'[2]1800 H'!$A$10:$K$305,8,FALSE)</f>
        <v>4.5549484518856417E-2</v>
      </c>
      <c r="H108" s="258">
        <f>VLOOKUP(A108,'[1]2015 Meal Counts'!$C$4:$AK$291,7,0)</f>
        <v>482656</v>
      </c>
      <c r="I108" s="259">
        <f>VLOOKUP(A108,'[2]1800 H'!$A$10:$K$305,10,FALSE)</f>
        <v>0.73316654438515183</v>
      </c>
      <c r="J108" s="258">
        <f>VLOOKUP(A108,'[2]1800 H'!$A$10:$K$305,11,FALSE)</f>
        <v>658317</v>
      </c>
    </row>
    <row r="109" spans="1:10">
      <c r="A109" s="360" t="s">
        <v>411</v>
      </c>
      <c r="B109" s="359" t="s">
        <v>171</v>
      </c>
      <c r="C109" s="257" t="str">
        <f>VLOOKUP(A109,'[2]1800 H'!$A$10:$K$306,4,FALSE)</f>
        <v>BL</v>
      </c>
      <c r="D109" s="219">
        <f>VLOOKUP(A109,'[2]1800 H'!$A$10:$K$305,5,FALSE)</f>
        <v>225110</v>
      </c>
      <c r="E109" s="259">
        <f>VLOOKUP(A109,'[2]1800 H'!$A$10:$K$305,6,FALSE)</f>
        <v>0.45954790334203666</v>
      </c>
      <c r="F109" s="258">
        <f>VLOOKUP(A109,'[2]1800 H'!$A$10:$K$305,7,FALSE)</f>
        <v>51805</v>
      </c>
      <c r="G109" s="259">
        <f>VLOOKUP(A109,'[2]1800 H'!$A$10:$K$305,8,FALSE)</f>
        <v>0.10575664845024303</v>
      </c>
      <c r="H109" s="258">
        <f>VLOOKUP(A109,'[1]2015 Meal Counts'!$C$4:$AK$291,7,0)</f>
        <v>212936</v>
      </c>
      <c r="I109" s="259">
        <f>VLOOKUP(A109,'[2]1800 H'!$A$10:$K$305,10,FALSE)</f>
        <v>0.43469544820772033</v>
      </c>
      <c r="J109" s="258">
        <f>VLOOKUP(A109,'[2]1800 H'!$A$10:$K$305,11,FALSE)</f>
        <v>489851</v>
      </c>
    </row>
    <row r="110" spans="1:10">
      <c r="A110" s="360" t="s">
        <v>412</v>
      </c>
      <c r="B110" s="359" t="s">
        <v>172</v>
      </c>
      <c r="C110" s="257" t="str">
        <f>VLOOKUP(A110,'[2]1800 H'!$A$10:$K$306,4,FALSE)</f>
        <v>BLC</v>
      </c>
      <c r="D110" s="219">
        <f>VLOOKUP(A110,'[2]1800 H'!$A$10:$K$305,5,FALSE)</f>
        <v>341158</v>
      </c>
      <c r="E110" s="259">
        <f>VLOOKUP(A110,'[2]1800 H'!$A$10:$K$305,6,FALSE)</f>
        <v>0.22601147951071632</v>
      </c>
      <c r="F110" s="258">
        <f>VLOOKUP(A110,'[2]1800 H'!$A$10:$K$305,7,FALSE)</f>
        <v>78124</v>
      </c>
      <c r="G110" s="259">
        <f>VLOOKUP(A110,'[2]1800 H'!$A$10:$K$305,8,FALSE)</f>
        <v>5.1755845752687032E-2</v>
      </c>
      <c r="H110" s="258">
        <f>VLOOKUP(A110,'[1]2015 Meal Counts'!$C$4:$AK$291,7,0)</f>
        <v>1090190</v>
      </c>
      <c r="I110" s="259">
        <f>VLOOKUP(A110,'[2]1800 H'!$A$10:$K$305,10,FALSE)</f>
        <v>0.72223267473659669</v>
      </c>
      <c r="J110" s="258">
        <f>VLOOKUP(A110,'[2]1800 H'!$A$10:$K$305,11,FALSE)</f>
        <v>1509472</v>
      </c>
    </row>
    <row r="111" spans="1:10">
      <c r="A111" s="360" t="s">
        <v>413</v>
      </c>
      <c r="B111" s="359" t="s">
        <v>173</v>
      </c>
      <c r="C111" s="257" t="str">
        <f>VLOOKUP(A111,'[2]1800 H'!$A$10:$K$306,4,FALSE)</f>
        <v>BLS</v>
      </c>
      <c r="D111" s="219">
        <f>VLOOKUP(A111,'[2]1800 H'!$A$10:$K$305,5,FALSE)</f>
        <v>1589249</v>
      </c>
      <c r="E111" s="259">
        <f>VLOOKUP(A111,'[2]1800 H'!$A$10:$K$305,6,FALSE)</f>
        <v>0.61096128865339316</v>
      </c>
      <c r="F111" s="258">
        <f>VLOOKUP(A111,'[2]1800 H'!$A$10:$K$305,7,FALSE)</f>
        <v>282961</v>
      </c>
      <c r="G111" s="259">
        <f>VLOOKUP(A111,'[2]1800 H'!$A$10:$K$305,8,FALSE)</f>
        <v>0.10877981813967023</v>
      </c>
      <c r="H111" s="258">
        <f>VLOOKUP(A111,'[1]2015 Meal Counts'!$C$4:$AK$291,7,0)</f>
        <v>729017</v>
      </c>
      <c r="I111" s="259">
        <f>VLOOKUP(A111,'[2]1800 H'!$A$10:$K$305,10,FALSE)</f>
        <v>0.28025889320693659</v>
      </c>
      <c r="J111" s="258">
        <f>VLOOKUP(A111,'[2]1800 H'!$A$10:$K$305,11,FALSE)</f>
        <v>2601227</v>
      </c>
    </row>
    <row r="112" spans="1:10">
      <c r="A112" s="360" t="s">
        <v>414</v>
      </c>
      <c r="B112" s="359" t="s">
        <v>174</v>
      </c>
      <c r="C112" s="257" t="str">
        <f>VLOOKUP(A112,'[2]1800 H'!$A$10:$K$306,4,FALSE)</f>
        <v>BLS</v>
      </c>
      <c r="D112" s="219">
        <f>VLOOKUP(A112,'[2]1800 H'!$A$10:$K$305,5,FALSE)</f>
        <v>303297</v>
      </c>
      <c r="E112" s="259">
        <f>VLOOKUP(A112,'[2]1800 H'!$A$10:$K$305,6,FALSE)</f>
        <v>0.2552319705398971</v>
      </c>
      <c r="F112" s="258">
        <f>VLOOKUP(A112,'[2]1800 H'!$A$10:$K$305,7,FALSE)</f>
        <v>86481</v>
      </c>
      <c r="G112" s="259">
        <f>VLOOKUP(A112,'[2]1800 H'!$A$10:$K$305,8,FALSE)</f>
        <v>7.277591286514816E-2</v>
      </c>
      <c r="H112" s="258">
        <f>VLOOKUP(A112,'[1]2015 Meal Counts'!$C$4:$AK$291,7,0)</f>
        <v>798541</v>
      </c>
      <c r="I112" s="259">
        <f>VLOOKUP(A112,'[2]1800 H'!$A$10:$K$305,10,FALSE)</f>
        <v>0.67199211659495472</v>
      </c>
      <c r="J112" s="258">
        <f>VLOOKUP(A112,'[2]1800 H'!$A$10:$K$305,11,FALSE)</f>
        <v>1188319</v>
      </c>
    </row>
    <row r="113" spans="1:10">
      <c r="A113" s="360" t="s">
        <v>415</v>
      </c>
      <c r="B113" s="359" t="s">
        <v>175</v>
      </c>
      <c r="C113" s="257" t="str">
        <f>VLOOKUP(A113,'[2]1800 H'!$A$10:$K$306,4,FALSE)</f>
        <v>BLS</v>
      </c>
      <c r="D113" s="219">
        <f>VLOOKUP(A113,'[2]1800 H'!$A$10:$K$305,5,FALSE)</f>
        <v>346613</v>
      </c>
      <c r="E113" s="259">
        <f>VLOOKUP(A113,'[2]1800 H'!$A$10:$K$305,6,FALSE)</f>
        <v>0.71229850476354883</v>
      </c>
      <c r="F113" s="258">
        <f>VLOOKUP(A113,'[2]1800 H'!$A$10:$K$305,7,FALSE)</f>
        <v>46203</v>
      </c>
      <c r="G113" s="259">
        <f>VLOOKUP(A113,'[2]1800 H'!$A$10:$K$305,8,FALSE)</f>
        <v>9.4948336662474417E-2</v>
      </c>
      <c r="H113" s="258">
        <f>VLOOKUP(A113,'[1]2015 Meal Counts'!$C$4:$AK$291,7,0)</f>
        <v>93796</v>
      </c>
      <c r="I113" s="259">
        <f>VLOOKUP(A113,'[2]1800 H'!$A$10:$K$305,10,FALSE)</f>
        <v>0.19275315857397679</v>
      </c>
      <c r="J113" s="258">
        <f>VLOOKUP(A113,'[2]1800 H'!$A$10:$K$305,11,FALSE)</f>
        <v>486612</v>
      </c>
    </row>
    <row r="114" spans="1:10">
      <c r="A114" s="360" t="s">
        <v>416</v>
      </c>
      <c r="B114" s="359" t="s">
        <v>176</v>
      </c>
      <c r="C114" s="257" t="str">
        <f>VLOOKUP(A114,'[2]1800 H'!$A$10:$K$306,4,FALSE)</f>
        <v>BL</v>
      </c>
      <c r="D114" s="219">
        <f>VLOOKUP(A114,'[2]1800 H'!$A$10:$K$305,5,FALSE)</f>
        <v>22134</v>
      </c>
      <c r="E114" s="259">
        <f>VLOOKUP(A114,'[2]1800 H'!$A$10:$K$305,6,FALSE)</f>
        <v>0.12503813171541878</v>
      </c>
      <c r="F114" s="258">
        <f>VLOOKUP(A114,'[2]1800 H'!$A$10:$K$305,7,FALSE)</f>
        <v>5107</v>
      </c>
      <c r="G114" s="259">
        <f>VLOOKUP(A114,'[2]1800 H'!$A$10:$K$305,8,FALSE)</f>
        <v>2.8850173428690867E-2</v>
      </c>
      <c r="H114" s="258">
        <f>VLOOKUP(A114,'[1]2015 Meal Counts'!$C$4:$AK$291,7,0)</f>
        <v>149777</v>
      </c>
      <c r="I114" s="259">
        <f>VLOOKUP(A114,'[2]1800 H'!$A$10:$K$305,10,FALSE)</f>
        <v>0.84611169485589033</v>
      </c>
      <c r="J114" s="258">
        <f>VLOOKUP(A114,'[2]1800 H'!$A$10:$K$305,11,FALSE)</f>
        <v>177018</v>
      </c>
    </row>
    <row r="115" spans="1:10">
      <c r="A115" s="360" t="s">
        <v>417</v>
      </c>
      <c r="B115" s="359" t="s">
        <v>177</v>
      </c>
      <c r="C115" s="257" t="str">
        <f>VLOOKUP(A115,'[2]1800 H'!$A$10:$K$306,4,FALSE)</f>
        <v>BL</v>
      </c>
      <c r="D115" s="219">
        <f>VLOOKUP(A115,'[2]1800 H'!$A$10:$K$305,5,FALSE)</f>
        <v>179476</v>
      </c>
      <c r="E115" s="259">
        <f>VLOOKUP(A115,'[2]1800 H'!$A$10:$K$305,6,FALSE)</f>
        <v>0.42124187915430544</v>
      </c>
      <c r="F115" s="258">
        <f>VLOOKUP(A115,'[2]1800 H'!$A$10:$K$305,7,FALSE)</f>
        <v>56655</v>
      </c>
      <c r="G115" s="259">
        <f>VLOOKUP(A115,'[2]1800 H'!$A$10:$K$305,8,FALSE)</f>
        <v>0.13297298058507642</v>
      </c>
      <c r="H115" s="258">
        <f>VLOOKUP(A115,'[1]2015 Meal Counts'!$C$4:$AK$291,7,0)</f>
        <v>189933</v>
      </c>
      <c r="I115" s="259">
        <f>VLOOKUP(A115,'[2]1800 H'!$A$10:$K$305,10,FALSE)</f>
        <v>0.44578514026061811</v>
      </c>
      <c r="J115" s="258">
        <f>VLOOKUP(A115,'[2]1800 H'!$A$10:$K$305,11,FALSE)</f>
        <v>426064</v>
      </c>
    </row>
    <row r="116" spans="1:10">
      <c r="A116" s="360" t="s">
        <v>418</v>
      </c>
      <c r="B116" s="359" t="s">
        <v>178</v>
      </c>
      <c r="C116" s="257" t="str">
        <f>VLOOKUP(A116,'[2]1800 H'!$A$10:$K$306,4,FALSE)</f>
        <v>BL</v>
      </c>
      <c r="D116" s="219">
        <f>VLOOKUP(A116,'[2]1800 H'!$A$10:$K$305,5,FALSE)</f>
        <v>346795</v>
      </c>
      <c r="E116" s="259">
        <f>VLOOKUP(A116,'[2]1800 H'!$A$10:$K$305,6,FALSE)</f>
        <v>0.40861810152444555</v>
      </c>
      <c r="F116" s="258">
        <f>VLOOKUP(A116,'[2]1800 H'!$A$10:$K$305,7,FALSE)</f>
        <v>133694</v>
      </c>
      <c r="G116" s="259">
        <f>VLOOKUP(A116,'[2]1800 H'!$A$10:$K$305,8,FALSE)</f>
        <v>0.15752761275453575</v>
      </c>
      <c r="H116" s="258">
        <f>VLOOKUP(A116,'[1]2015 Meal Counts'!$C$4:$AK$291,7,0)</f>
        <v>368213</v>
      </c>
      <c r="I116" s="259">
        <f>VLOOKUP(A116,'[2]1800 H'!$A$10:$K$305,10,FALSE)</f>
        <v>0.4338542857210187</v>
      </c>
      <c r="J116" s="258">
        <f>VLOOKUP(A116,'[2]1800 H'!$A$10:$K$305,11,FALSE)</f>
        <v>848702</v>
      </c>
    </row>
    <row r="117" spans="1:10">
      <c r="A117" s="360" t="s">
        <v>419</v>
      </c>
      <c r="B117" s="359" t="s">
        <v>179</v>
      </c>
      <c r="C117" s="257" t="str">
        <f>VLOOKUP(A117,'[2]1800 H'!$A$10:$K$306,4,FALSE)</f>
        <v>BLS</v>
      </c>
      <c r="D117" s="219">
        <f>VLOOKUP(A117,'[2]1800 H'!$A$10:$K$305,5,FALSE)</f>
        <v>405902</v>
      </c>
      <c r="E117" s="259">
        <f>VLOOKUP(A117,'[2]1800 H'!$A$10:$K$305,6,FALSE)</f>
        <v>0.50285058758526369</v>
      </c>
      <c r="F117" s="258">
        <f>VLOOKUP(A117,'[2]1800 H'!$A$10:$K$305,7,FALSE)</f>
        <v>85299</v>
      </c>
      <c r="G117" s="259">
        <f>VLOOKUP(A117,'[2]1800 H'!$A$10:$K$305,8,FALSE)</f>
        <v>0.10567243391369199</v>
      </c>
      <c r="H117" s="258">
        <f>VLOOKUP(A117,'[1]2015 Meal Counts'!$C$4:$AK$291,7,0)</f>
        <v>316001</v>
      </c>
      <c r="I117" s="259">
        <f>VLOOKUP(A117,'[2]1800 H'!$A$10:$K$305,10,FALSE)</f>
        <v>0.39147697850104435</v>
      </c>
      <c r="J117" s="258">
        <f>VLOOKUP(A117,'[2]1800 H'!$A$10:$K$305,11,FALSE)</f>
        <v>807202</v>
      </c>
    </row>
    <row r="118" spans="1:10">
      <c r="A118" s="360" t="s">
        <v>420</v>
      </c>
      <c r="B118" s="359" t="s">
        <v>180</v>
      </c>
      <c r="C118" s="257" t="str">
        <f>VLOOKUP(A118,'[2]1800 H'!$A$10:$K$306,4,FALSE)</f>
        <v>BL</v>
      </c>
      <c r="D118" s="219">
        <f>VLOOKUP(A118,'[2]1800 H'!$A$10:$K$305,5,FALSE)</f>
        <v>8335</v>
      </c>
      <c r="E118" s="259">
        <f>VLOOKUP(A118,'[2]1800 H'!$A$10:$K$305,6,FALSE)</f>
        <v>0.64402719826920107</v>
      </c>
      <c r="F118" s="258">
        <f>VLOOKUP(A118,'[2]1800 H'!$A$10:$K$305,7,FALSE)</f>
        <v>957</v>
      </c>
      <c r="G118" s="259">
        <f>VLOOKUP(A118,'[2]1800 H'!$A$10:$K$305,8,FALSE)</f>
        <v>7.3945294390356978E-2</v>
      </c>
      <c r="H118" s="258">
        <f>VLOOKUP(A118,'[1]2015 Meal Counts'!$C$4:$AK$291,7,0)</f>
        <v>3650</v>
      </c>
      <c r="I118" s="259">
        <f>VLOOKUP(A118,'[2]1800 H'!$A$10:$K$305,10,FALSE)</f>
        <v>0.28202750734044196</v>
      </c>
      <c r="J118" s="258">
        <f>VLOOKUP(A118,'[2]1800 H'!$A$10:$K$305,11,FALSE)</f>
        <v>12942</v>
      </c>
    </row>
    <row r="119" spans="1:10">
      <c r="A119" s="360" t="s">
        <v>421</v>
      </c>
      <c r="B119" s="359" t="s">
        <v>181</v>
      </c>
      <c r="C119" s="257" t="str">
        <f>VLOOKUP(A119,'[2]1800 H'!$A$10:$K$306,4,FALSE)</f>
        <v>BL</v>
      </c>
      <c r="D119" s="219">
        <f>VLOOKUP(A119,'[2]1800 H'!$A$10:$K$305,5,FALSE)</f>
        <v>5908</v>
      </c>
      <c r="E119" s="259">
        <f>VLOOKUP(A119,'[2]1800 H'!$A$10:$K$305,6,FALSE)</f>
        <v>0.65527950310559002</v>
      </c>
      <c r="F119" s="258">
        <f>VLOOKUP(A119,'[2]1800 H'!$A$10:$K$305,7,FALSE)</f>
        <v>1439</v>
      </c>
      <c r="G119" s="259">
        <f>VLOOKUP(A119,'[2]1800 H'!$A$10:$K$305,8,FALSE)</f>
        <v>0.15960514640638865</v>
      </c>
      <c r="H119" s="258">
        <f>VLOOKUP(A119,'[1]2015 Meal Counts'!$C$4:$AK$291,7,0)</f>
        <v>1669</v>
      </c>
      <c r="I119" s="259">
        <f>VLOOKUP(A119,'[2]1800 H'!$A$10:$K$305,10,FALSE)</f>
        <v>0.1851153504880213</v>
      </c>
      <c r="J119" s="258">
        <f>VLOOKUP(A119,'[2]1800 H'!$A$10:$K$305,11,FALSE)</f>
        <v>9016</v>
      </c>
    </row>
    <row r="120" spans="1:10">
      <c r="A120" s="360" t="s">
        <v>422</v>
      </c>
      <c r="B120" s="359" t="s">
        <v>182</v>
      </c>
      <c r="C120" s="257" t="str">
        <f>VLOOKUP(A120,'[2]1800 H'!$A$10:$K$306,4,FALSE)</f>
        <v>BL</v>
      </c>
      <c r="D120" s="219">
        <f>VLOOKUP(A120,'[2]1800 H'!$A$10:$K$305,5,FALSE)</f>
        <v>127111</v>
      </c>
      <c r="E120" s="259">
        <f>VLOOKUP(A120,'[2]1800 H'!$A$10:$K$305,6,FALSE)</f>
        <v>0.61482613679786013</v>
      </c>
      <c r="F120" s="258">
        <f>VLOOKUP(A120,'[2]1800 H'!$A$10:$K$305,7,FALSE)</f>
        <v>25201</v>
      </c>
      <c r="G120" s="259">
        <f>VLOOKUP(A120,'[2]1800 H'!$A$10:$K$305,8,FALSE)</f>
        <v>0.1218952999617883</v>
      </c>
      <c r="H120" s="258">
        <f>VLOOKUP(A120,'[1]2015 Meal Counts'!$C$4:$AK$291,7,0)</f>
        <v>54431</v>
      </c>
      <c r="I120" s="259">
        <f>VLOOKUP(A120,'[2]1800 H'!$A$10:$K$305,10,FALSE)</f>
        <v>0.26327856324035154</v>
      </c>
      <c r="J120" s="258">
        <f>VLOOKUP(A120,'[2]1800 H'!$A$10:$K$305,11,FALSE)</f>
        <v>206743</v>
      </c>
    </row>
    <row r="121" spans="1:10">
      <c r="A121" s="360" t="s">
        <v>423</v>
      </c>
      <c r="B121" s="359" t="s">
        <v>183</v>
      </c>
      <c r="C121" s="257" t="str">
        <f>VLOOKUP(A121,'[2]1800 H'!$A$10:$K$306,4,FALSE)</f>
        <v>BL</v>
      </c>
      <c r="D121" s="219">
        <f>VLOOKUP(A121,'[2]1800 H'!$A$10:$K$305,5,FALSE)</f>
        <v>27425</v>
      </c>
      <c r="E121" s="259">
        <f>VLOOKUP(A121,'[2]1800 H'!$A$10:$K$305,6,FALSE)</f>
        <v>0.53897099284647432</v>
      </c>
      <c r="F121" s="258">
        <f>VLOOKUP(A121,'[2]1800 H'!$A$10:$K$305,7,FALSE)</f>
        <v>6276</v>
      </c>
      <c r="G121" s="259">
        <f>VLOOKUP(A121,'[2]1800 H'!$A$10:$K$305,8,FALSE)</f>
        <v>0.12333936011319865</v>
      </c>
      <c r="H121" s="258">
        <f>VLOOKUP(A121,'[1]2015 Meal Counts'!$C$4:$AK$291,7,0)</f>
        <v>17183</v>
      </c>
      <c r="I121" s="259">
        <f>VLOOKUP(A121,'[2]1800 H'!$A$10:$K$305,10,FALSE)</f>
        <v>0.337689647040327</v>
      </c>
      <c r="J121" s="258">
        <f>VLOOKUP(A121,'[2]1800 H'!$A$10:$K$305,11,FALSE)</f>
        <v>50884</v>
      </c>
    </row>
    <row r="122" spans="1:10">
      <c r="A122" s="360" t="s">
        <v>424</v>
      </c>
      <c r="B122" s="359" t="s">
        <v>632</v>
      </c>
      <c r="C122" s="257" t="str">
        <f>VLOOKUP(A122,'[2]1800 H'!$A$10:$K$306,4,FALSE)</f>
        <v>BLS</v>
      </c>
      <c r="D122" s="219">
        <f>VLOOKUP(A122,'[2]1800 H'!$A$10:$K$305,5,FALSE)</f>
        <v>34167</v>
      </c>
      <c r="E122" s="259">
        <f>VLOOKUP(A122,'[2]1800 H'!$A$10:$K$305,6,FALSE)</f>
        <v>0.57329105003523606</v>
      </c>
      <c r="F122" s="258">
        <f>VLOOKUP(A122,'[2]1800 H'!$A$10:$K$305,7,FALSE)</f>
        <v>5985</v>
      </c>
      <c r="G122" s="259">
        <f>VLOOKUP(A122,'[2]1800 H'!$A$10:$K$305,8,FALSE)</f>
        <v>0.10042283298097252</v>
      </c>
      <c r="H122" s="258">
        <f>VLOOKUP(A122,'[1]2015 Meal Counts'!$C$4:$AK$291,7,0)</f>
        <v>19446</v>
      </c>
      <c r="I122" s="259">
        <f>VLOOKUP(A122,'[2]1800 H'!$A$10:$K$305,10,FALSE)</f>
        <v>0.3262861169837914</v>
      </c>
      <c r="J122" s="258">
        <f>VLOOKUP(A122,'[2]1800 H'!$A$10:$K$305,11,FALSE)</f>
        <v>59598</v>
      </c>
    </row>
    <row r="123" spans="1:10">
      <c r="A123" s="360" t="s">
        <v>425</v>
      </c>
      <c r="B123" s="359" t="s">
        <v>184</v>
      </c>
      <c r="C123" s="257" t="str">
        <f>VLOOKUP(A123,'[2]1800 H'!$A$10:$K$306,4,FALSE)</f>
        <v>BLS</v>
      </c>
      <c r="D123" s="219">
        <f>VLOOKUP(A123,'[2]1800 H'!$A$10:$K$305,5,FALSE)</f>
        <v>9097</v>
      </c>
      <c r="E123" s="259">
        <f>VLOOKUP(A123,'[2]1800 H'!$A$10:$K$305,6,FALSE)</f>
        <v>0.72026920031670627</v>
      </c>
      <c r="F123" s="258">
        <f>VLOOKUP(A123,'[2]1800 H'!$A$10:$K$305,7,FALSE)</f>
        <v>1384</v>
      </c>
      <c r="G123" s="259">
        <f>VLOOKUP(A123,'[2]1800 H'!$A$10:$K$305,8,FALSE)</f>
        <v>0.10958036421219319</v>
      </c>
      <c r="H123" s="258">
        <f>VLOOKUP(A123,'[1]2015 Meal Counts'!$C$4:$AK$291,7,0)</f>
        <v>2149</v>
      </c>
      <c r="I123" s="259">
        <f>VLOOKUP(A123,'[2]1800 H'!$A$10:$K$305,10,FALSE)</f>
        <v>0.17015043547110056</v>
      </c>
      <c r="J123" s="258">
        <f>VLOOKUP(A123,'[2]1800 H'!$A$10:$K$305,11,FALSE)</f>
        <v>12630</v>
      </c>
    </row>
    <row r="124" spans="1:10">
      <c r="A124" s="360" t="s">
        <v>426</v>
      </c>
      <c r="B124" s="359" t="s">
        <v>185</v>
      </c>
      <c r="C124" s="257" t="str">
        <f>VLOOKUP(A124,'[2]1800 H'!$A$10:$K$306,4,FALSE)</f>
        <v>BL</v>
      </c>
      <c r="D124" s="219">
        <f>VLOOKUP(A124,'[2]1800 H'!$A$10:$K$305,5,FALSE)</f>
        <v>2976</v>
      </c>
      <c r="E124" s="259">
        <f>VLOOKUP(A124,'[2]1800 H'!$A$10:$K$305,6,FALSE)</f>
        <v>0.34400647324008787</v>
      </c>
      <c r="F124" s="258">
        <f>VLOOKUP(A124,'[2]1800 H'!$A$10:$K$305,7,FALSE)</f>
        <v>1379</v>
      </c>
      <c r="G124" s="259">
        <f>VLOOKUP(A124,'[2]1800 H'!$A$10:$K$305,8,FALSE)</f>
        <v>0.15940353716333372</v>
      </c>
      <c r="H124" s="258">
        <f>VLOOKUP(A124,'[1]2015 Meal Counts'!$C$4:$AK$291,7,0)</f>
        <v>4296</v>
      </c>
      <c r="I124" s="259">
        <f>VLOOKUP(A124,'[2]1800 H'!$A$10:$K$305,10,FALSE)</f>
        <v>0.49658998959657841</v>
      </c>
      <c r="J124" s="258">
        <f>VLOOKUP(A124,'[2]1800 H'!$A$10:$K$305,11,FALSE)</f>
        <v>8651</v>
      </c>
    </row>
    <row r="125" spans="1:10">
      <c r="A125" s="360" t="s">
        <v>427</v>
      </c>
      <c r="B125" s="359" t="s">
        <v>186</v>
      </c>
      <c r="C125" s="257" t="str">
        <f>VLOOKUP(A125,'[2]1800 H'!$A$10:$K$306,4,FALSE)</f>
        <v>BL</v>
      </c>
      <c r="D125" s="219">
        <f>VLOOKUP(A125,'[2]1800 H'!$A$10:$K$305,5,FALSE)</f>
        <v>3777</v>
      </c>
      <c r="E125" s="259">
        <f>VLOOKUP(A125,'[2]1800 H'!$A$10:$K$305,6,FALSE)</f>
        <v>0.40048775315449053</v>
      </c>
      <c r="F125" s="258">
        <f>VLOOKUP(A125,'[2]1800 H'!$A$10:$K$305,7,FALSE)</f>
        <v>582</v>
      </c>
      <c r="G125" s="259">
        <f>VLOOKUP(A125,'[2]1800 H'!$A$10:$K$305,8,FALSE)</f>
        <v>6.1711377372494963E-2</v>
      </c>
      <c r="H125" s="258">
        <f>VLOOKUP(A125,'[1]2015 Meal Counts'!$C$4:$AK$291,7,0)</f>
        <v>5072</v>
      </c>
      <c r="I125" s="259">
        <f>VLOOKUP(A125,'[2]1800 H'!$A$10:$K$305,10,FALSE)</f>
        <v>0.53780086947301453</v>
      </c>
      <c r="J125" s="258">
        <f>VLOOKUP(A125,'[2]1800 H'!$A$10:$K$305,11,FALSE)</f>
        <v>9431</v>
      </c>
    </row>
    <row r="126" spans="1:10">
      <c r="A126" s="360" t="s">
        <v>428</v>
      </c>
      <c r="B126" s="359" t="s">
        <v>14</v>
      </c>
      <c r="C126" s="257" t="str">
        <f>VLOOKUP(A126,'[2]1800 H'!$A$10:$K$306,4,FALSE)</f>
        <v>BL</v>
      </c>
      <c r="D126" s="219">
        <f>VLOOKUP(A126,'[2]1800 H'!$A$10:$K$305,5,FALSE)</f>
        <v>4142</v>
      </c>
      <c r="E126" s="259">
        <f>VLOOKUP(A126,'[2]1800 H'!$A$10:$K$305,6,FALSE)</f>
        <v>0.61839355031352639</v>
      </c>
      <c r="F126" s="258">
        <f>VLOOKUP(A126,'[2]1800 H'!$A$10:$K$305,7,FALSE)</f>
        <v>0</v>
      </c>
      <c r="G126" s="259">
        <f>VLOOKUP(A126,'[2]1800 H'!$A$10:$K$305,8,FALSE)</f>
        <v>0</v>
      </c>
      <c r="H126" s="258">
        <f>VLOOKUP(A126,'[1]2015 Meal Counts'!$C$4:$AK$291,7,0)</f>
        <v>2556</v>
      </c>
      <c r="I126" s="259">
        <f>VLOOKUP(A126,'[2]1800 H'!$A$10:$K$305,10,FALSE)</f>
        <v>0.38160644968647356</v>
      </c>
      <c r="J126" s="258">
        <f>VLOOKUP(A126,'[2]1800 H'!$A$10:$K$305,11,FALSE)</f>
        <v>6698</v>
      </c>
    </row>
    <row r="127" spans="1:10">
      <c r="A127" s="360" t="s">
        <v>429</v>
      </c>
      <c r="B127" s="359" t="s">
        <v>187</v>
      </c>
      <c r="C127" s="257" t="str">
        <f>VLOOKUP(A127,'[2]1800 H'!$A$10:$K$306,4,FALSE)</f>
        <v>BL</v>
      </c>
      <c r="D127" s="219">
        <f>VLOOKUP(A127,'[2]1800 H'!$A$10:$K$305,5,FALSE)</f>
        <v>55168</v>
      </c>
      <c r="E127" s="259">
        <f>VLOOKUP(A127,'[2]1800 H'!$A$10:$K$305,6,FALSE)</f>
        <v>0.64918040503171293</v>
      </c>
      <c r="F127" s="258">
        <f>VLOOKUP(A127,'[2]1800 H'!$A$10:$K$305,7,FALSE)</f>
        <v>8481</v>
      </c>
      <c r="G127" s="259">
        <f>VLOOKUP(A127,'[2]1800 H'!$A$10:$K$305,8,FALSE)</f>
        <v>9.9798778550499526E-2</v>
      </c>
      <c r="H127" s="258">
        <f>VLOOKUP(A127,'[1]2015 Meal Counts'!$C$4:$AK$291,7,0)</f>
        <v>21332</v>
      </c>
      <c r="I127" s="259">
        <f>VLOOKUP(A127,'[2]1800 H'!$A$10:$K$305,10,FALSE)</f>
        <v>0.25102081641778751</v>
      </c>
      <c r="J127" s="258">
        <f>VLOOKUP(A127,'[2]1800 H'!$A$10:$K$305,11,FALSE)</f>
        <v>84981</v>
      </c>
    </row>
    <row r="128" spans="1:10">
      <c r="A128" s="360" t="s">
        <v>430</v>
      </c>
      <c r="B128" s="359" t="s">
        <v>188</v>
      </c>
      <c r="C128" s="257" t="str">
        <f>VLOOKUP(A128,'[2]1800 H'!$A$10:$K$306,4,FALSE)</f>
        <v>BLS</v>
      </c>
      <c r="D128" s="219">
        <f>VLOOKUP(A128,'[2]1800 H'!$A$10:$K$305,5,FALSE)</f>
        <v>52764</v>
      </c>
      <c r="E128" s="259">
        <f>VLOOKUP(A128,'[2]1800 H'!$A$10:$K$305,6,FALSE)</f>
        <v>0.58856205869557943</v>
      </c>
      <c r="F128" s="258">
        <f>VLOOKUP(A128,'[2]1800 H'!$A$10:$K$305,7,FALSE)</f>
        <v>13717</v>
      </c>
      <c r="G128" s="259">
        <f>VLOOKUP(A128,'[2]1800 H'!$A$10:$K$305,8,FALSE)</f>
        <v>0.15300784169371662</v>
      </c>
      <c r="H128" s="258">
        <f>VLOOKUP(A128,'[1]2015 Meal Counts'!$C$4:$AK$291,7,0)</f>
        <v>23168</v>
      </c>
      <c r="I128" s="259">
        <f>VLOOKUP(A128,'[2]1800 H'!$A$10:$K$305,10,FALSE)</f>
        <v>0.25843009961070396</v>
      </c>
      <c r="J128" s="258">
        <f>VLOOKUP(A128,'[2]1800 H'!$A$10:$K$305,11,FALSE)</f>
        <v>89649</v>
      </c>
    </row>
    <row r="129" spans="1:10">
      <c r="A129" s="360" t="s">
        <v>431</v>
      </c>
      <c r="B129" s="359" t="s">
        <v>189</v>
      </c>
      <c r="C129" s="257" t="str">
        <f>VLOOKUP(A129,'[2]1800 H'!$A$10:$K$306,4,FALSE)</f>
        <v>BL</v>
      </c>
      <c r="D129" s="219">
        <f>VLOOKUP(A129,'[2]1800 H'!$A$10:$K$305,5,FALSE)</f>
        <v>19420</v>
      </c>
      <c r="E129" s="259">
        <f>VLOOKUP(A129,'[2]1800 H'!$A$10:$K$305,6,FALSE)</f>
        <v>0.59954925750980215</v>
      </c>
      <c r="F129" s="258">
        <f>VLOOKUP(A129,'[2]1800 H'!$A$10:$K$305,7,FALSE)</f>
        <v>1940</v>
      </c>
      <c r="G129" s="259">
        <f>VLOOKUP(A129,'[2]1800 H'!$A$10:$K$305,8,FALSE)</f>
        <v>5.9893180204377762E-2</v>
      </c>
      <c r="H129" s="258">
        <f>VLOOKUP(A129,'[1]2015 Meal Counts'!$C$4:$AK$291,7,0)</f>
        <v>11031</v>
      </c>
      <c r="I129" s="259">
        <f>VLOOKUP(A129,'[2]1800 H'!$A$10:$K$305,10,FALSE)</f>
        <v>0.34055756228582013</v>
      </c>
      <c r="J129" s="258">
        <f>VLOOKUP(A129,'[2]1800 H'!$A$10:$K$305,11,FALSE)</f>
        <v>32391</v>
      </c>
    </row>
    <row r="130" spans="1:10">
      <c r="A130" s="360" t="s">
        <v>432</v>
      </c>
      <c r="B130" s="359" t="s">
        <v>190</v>
      </c>
      <c r="C130" s="257" t="str">
        <f>VLOOKUP(A130,'[2]1800 H'!$A$10:$K$306,4,FALSE)</f>
        <v>BLC</v>
      </c>
      <c r="D130" s="219">
        <f>VLOOKUP(A130,'[2]1800 H'!$A$10:$K$305,5,FALSE)</f>
        <v>35060</v>
      </c>
      <c r="E130" s="259">
        <f>VLOOKUP(A130,'[2]1800 H'!$A$10:$K$305,6,FALSE)</f>
        <v>0.5691835641346169</v>
      </c>
      <c r="F130" s="258">
        <f>VLOOKUP(A130,'[2]1800 H'!$A$10:$K$305,7,FALSE)</f>
        <v>7569</v>
      </c>
      <c r="G130" s="259">
        <f>VLOOKUP(A130,'[2]1800 H'!$A$10:$K$305,8,FALSE)</f>
        <v>0.12287936100784129</v>
      </c>
      <c r="H130" s="258">
        <f>VLOOKUP(A130,'[1]2015 Meal Counts'!$C$4:$AK$291,7,0)</f>
        <v>18968</v>
      </c>
      <c r="I130" s="259">
        <f>VLOOKUP(A130,'[2]1800 H'!$A$10:$K$305,10,FALSE)</f>
        <v>0.30793707485754174</v>
      </c>
      <c r="J130" s="258">
        <f>VLOOKUP(A130,'[2]1800 H'!$A$10:$K$305,11,FALSE)</f>
        <v>61597</v>
      </c>
    </row>
    <row r="131" spans="1:10">
      <c r="A131" s="360" t="s">
        <v>433</v>
      </c>
      <c r="B131" s="359" t="s">
        <v>191</v>
      </c>
      <c r="C131" s="257" t="str">
        <f>VLOOKUP(A131,'[2]1800 H'!$A$10:$K$306,4,FALSE)</f>
        <v>BLS</v>
      </c>
      <c r="D131" s="219">
        <f>VLOOKUP(A131,'[2]1800 H'!$A$10:$K$305,5,FALSE)</f>
        <v>34230</v>
      </c>
      <c r="E131" s="259">
        <f>VLOOKUP(A131,'[2]1800 H'!$A$10:$K$305,6,FALSE)</f>
        <v>0.64995727712902307</v>
      </c>
      <c r="F131" s="258">
        <f>VLOOKUP(A131,'[2]1800 H'!$A$10:$K$305,7,FALSE)</f>
        <v>6352</v>
      </c>
      <c r="G131" s="259">
        <f>VLOOKUP(A131,'[2]1800 H'!$A$10:$K$305,8,FALSE)</f>
        <v>0.1206114117535365</v>
      </c>
      <c r="H131" s="258">
        <f>VLOOKUP(A131,'[1]2015 Meal Counts'!$C$4:$AK$291,7,0)</f>
        <v>12083</v>
      </c>
      <c r="I131" s="259">
        <f>VLOOKUP(A131,'[2]1800 H'!$A$10:$K$305,10,FALSE)</f>
        <v>0.22943131111744042</v>
      </c>
      <c r="J131" s="258">
        <f>VLOOKUP(A131,'[2]1800 H'!$A$10:$K$305,11,FALSE)</f>
        <v>52665</v>
      </c>
    </row>
    <row r="132" spans="1:10">
      <c r="A132" s="360" t="s">
        <v>434</v>
      </c>
      <c r="B132" s="359" t="s">
        <v>192</v>
      </c>
      <c r="C132" s="257" t="str">
        <f>VLOOKUP(A132,'[2]1800 H'!$A$10:$K$306,4,FALSE)</f>
        <v>BLS</v>
      </c>
      <c r="D132" s="219">
        <f>VLOOKUP(A132,'[2]1800 H'!$A$10:$K$305,5,FALSE)</f>
        <v>22047</v>
      </c>
      <c r="E132" s="259">
        <f>VLOOKUP(A132,'[2]1800 H'!$A$10:$K$305,6,FALSE)</f>
        <v>0.7043995015815202</v>
      </c>
      <c r="F132" s="258">
        <f>VLOOKUP(A132,'[2]1800 H'!$A$10:$K$305,7,FALSE)</f>
        <v>2850</v>
      </c>
      <c r="G132" s="259">
        <f>VLOOKUP(A132,'[2]1800 H'!$A$10:$K$305,8,FALSE)</f>
        <v>9.1057222275472055E-2</v>
      </c>
      <c r="H132" s="258">
        <f>VLOOKUP(A132,'[1]2015 Meal Counts'!$C$4:$AK$291,7,0)</f>
        <v>6402</v>
      </c>
      <c r="I132" s="259">
        <f>VLOOKUP(A132,'[2]1800 H'!$A$10:$K$305,10,FALSE)</f>
        <v>0.20454327614300777</v>
      </c>
      <c r="J132" s="258">
        <f>VLOOKUP(A132,'[2]1800 H'!$A$10:$K$305,11,FALSE)</f>
        <v>31299</v>
      </c>
    </row>
    <row r="133" spans="1:10">
      <c r="A133" s="360" t="s">
        <v>435</v>
      </c>
      <c r="B133" s="359" t="s">
        <v>193</v>
      </c>
      <c r="C133" s="257" t="str">
        <f>VLOOKUP(A133,'[2]1800 H'!$A$10:$K$306,4,FALSE)</f>
        <v>BL</v>
      </c>
      <c r="D133" s="219">
        <f>VLOOKUP(A133,'[2]1800 H'!$A$10:$K$305,5,FALSE)</f>
        <v>15147</v>
      </c>
      <c r="E133" s="259">
        <f>VLOOKUP(A133,'[2]1800 H'!$A$10:$K$305,6,FALSE)</f>
        <v>0.37445304195199131</v>
      </c>
      <c r="F133" s="258">
        <f>VLOOKUP(A133,'[2]1800 H'!$A$10:$K$305,7,FALSE)</f>
        <v>3267</v>
      </c>
      <c r="G133" s="259">
        <f>VLOOKUP(A133,'[2]1800 H'!$A$10:$K$305,8,FALSE)</f>
        <v>8.0764381597488319E-2</v>
      </c>
      <c r="H133" s="258">
        <f>VLOOKUP(A133,'[1]2015 Meal Counts'!$C$4:$AK$291,7,0)</f>
        <v>22037</v>
      </c>
      <c r="I133" s="259">
        <f>VLOOKUP(A133,'[2]1800 H'!$A$10:$K$305,10,FALSE)</f>
        <v>0.54478257645052042</v>
      </c>
      <c r="J133" s="258">
        <f>VLOOKUP(A133,'[2]1800 H'!$A$10:$K$305,11,FALSE)</f>
        <v>40451</v>
      </c>
    </row>
    <row r="134" spans="1:10">
      <c r="A134" s="360" t="s">
        <v>436</v>
      </c>
      <c r="B134" s="359" t="s">
        <v>194</v>
      </c>
      <c r="C134" s="257" t="str">
        <f>VLOOKUP(A134,'[2]1800 H'!$A$10:$K$306,4,FALSE)</f>
        <v>BLC</v>
      </c>
      <c r="D134" s="219">
        <f>VLOOKUP(A134,'[2]1800 H'!$A$10:$K$305,5,FALSE)</f>
        <v>73697</v>
      </c>
      <c r="E134" s="259">
        <f>VLOOKUP(A134,'[2]1800 H'!$A$10:$K$305,6,FALSE)</f>
        <v>0.92480768989446471</v>
      </c>
      <c r="F134" s="258">
        <f>VLOOKUP(A134,'[2]1800 H'!$A$10:$K$305,7,FALSE)</f>
        <v>0</v>
      </c>
      <c r="G134" s="259">
        <f>VLOOKUP(A134,'[2]1800 H'!$A$10:$K$305,8,FALSE)</f>
        <v>0</v>
      </c>
      <c r="H134" s="258">
        <f>VLOOKUP(A134,'[1]2015 Meal Counts'!$C$4:$AK$291,7,0)</f>
        <v>5992</v>
      </c>
      <c r="I134" s="259">
        <f>VLOOKUP(A134,'[2]1800 H'!$A$10:$K$305,10,FALSE)</f>
        <v>7.5192310105535273E-2</v>
      </c>
      <c r="J134" s="258">
        <f>VLOOKUP(A134,'[2]1800 H'!$A$10:$K$305,11,FALSE)</f>
        <v>79689</v>
      </c>
    </row>
    <row r="135" spans="1:10">
      <c r="A135" s="360" t="s">
        <v>437</v>
      </c>
      <c r="B135" s="359" t="s">
        <v>195</v>
      </c>
      <c r="C135" s="257" t="str">
        <f>VLOOKUP(A135,'[2]1800 H'!$A$10:$K$306,4,FALSE)</f>
        <v>BL</v>
      </c>
      <c r="D135" s="219">
        <f>VLOOKUP(A135,'[2]1800 H'!$A$10:$K$305,5,FALSE)</f>
        <v>6934</v>
      </c>
      <c r="E135" s="259">
        <f>VLOOKUP(A135,'[2]1800 H'!$A$10:$K$305,6,FALSE)</f>
        <v>0.69243059716397048</v>
      </c>
      <c r="F135" s="258">
        <f>VLOOKUP(A135,'[2]1800 H'!$A$10:$K$305,7,FALSE)</f>
        <v>919</v>
      </c>
      <c r="G135" s="259">
        <f>VLOOKUP(A135,'[2]1800 H'!$A$10:$K$305,8,FALSE)</f>
        <v>9.177151987217895E-2</v>
      </c>
      <c r="H135" s="258">
        <f>VLOOKUP(A135,'[1]2015 Meal Counts'!$C$4:$AK$291,7,0)</f>
        <v>2161</v>
      </c>
      <c r="I135" s="259">
        <f>VLOOKUP(A135,'[2]1800 H'!$A$10:$K$305,10,FALSE)</f>
        <v>0.21579788296385061</v>
      </c>
      <c r="J135" s="258">
        <f>VLOOKUP(A135,'[2]1800 H'!$A$10:$K$305,11,FALSE)</f>
        <v>10014</v>
      </c>
    </row>
    <row r="136" spans="1:10">
      <c r="A136" s="360" t="s">
        <v>438</v>
      </c>
      <c r="B136" s="359" t="s">
        <v>196</v>
      </c>
      <c r="C136" s="257" t="str">
        <f>VLOOKUP(A136,'[2]1800 H'!$A$10:$K$306,4,FALSE)</f>
        <v>BLC</v>
      </c>
      <c r="D136" s="219">
        <f>VLOOKUP(A136,'[2]1800 H'!$A$10:$K$305,5,FALSE)</f>
        <v>38911</v>
      </c>
      <c r="E136" s="259">
        <f>VLOOKUP(A136,'[2]1800 H'!$A$10:$K$305,6,FALSE)</f>
        <v>0.65745809678291434</v>
      </c>
      <c r="F136" s="258">
        <f>VLOOKUP(A136,'[2]1800 H'!$A$10:$K$305,7,FALSE)</f>
        <v>6682</v>
      </c>
      <c r="G136" s="259">
        <f>VLOOKUP(A136,'[2]1800 H'!$A$10:$K$305,8,FALSE)</f>
        <v>0.11290213571235469</v>
      </c>
      <c r="H136" s="258">
        <f>VLOOKUP(A136,'[1]2015 Meal Counts'!$C$4:$AK$291,7,0)</f>
        <v>13591</v>
      </c>
      <c r="I136" s="259">
        <f>VLOOKUP(A136,'[2]1800 H'!$A$10:$K$305,10,FALSE)</f>
        <v>0.229639767504731</v>
      </c>
      <c r="J136" s="258">
        <f>VLOOKUP(A136,'[2]1800 H'!$A$10:$K$305,11,FALSE)</f>
        <v>59184</v>
      </c>
    </row>
    <row r="137" spans="1:10">
      <c r="A137" s="360" t="s">
        <v>439</v>
      </c>
      <c r="B137" s="359" t="s">
        <v>197</v>
      </c>
      <c r="C137" s="257" t="str">
        <f>VLOOKUP(A137,'[2]1800 H'!$A$10:$K$306,4,FALSE)</f>
        <v>BLS</v>
      </c>
      <c r="D137" s="219">
        <f>VLOOKUP(A137,'[2]1800 H'!$A$10:$K$305,5,FALSE)</f>
        <v>47384</v>
      </c>
      <c r="E137" s="259">
        <f>VLOOKUP(A137,'[2]1800 H'!$A$10:$K$305,6,FALSE)</f>
        <v>0.67867885072617373</v>
      </c>
      <c r="F137" s="258">
        <f>VLOOKUP(A137,'[2]1800 H'!$A$10:$K$305,7,FALSE)</f>
        <v>8607</v>
      </c>
      <c r="G137" s="259">
        <f>VLOOKUP(A137,'[2]1800 H'!$A$10:$K$305,8,FALSE)</f>
        <v>0.12327766478558538</v>
      </c>
      <c r="H137" s="258">
        <f>VLOOKUP(A137,'[1]2015 Meal Counts'!$C$4:$AK$291,7,0)</f>
        <v>13827</v>
      </c>
      <c r="I137" s="259">
        <f>VLOOKUP(A137,'[2]1800 H'!$A$10:$K$305,10,FALSE)</f>
        <v>0.19804348448824086</v>
      </c>
      <c r="J137" s="258">
        <f>VLOOKUP(A137,'[2]1800 H'!$A$10:$K$305,11,FALSE)</f>
        <v>69818</v>
      </c>
    </row>
    <row r="138" spans="1:10">
      <c r="A138" s="360" t="s">
        <v>440</v>
      </c>
      <c r="B138" s="359" t="s">
        <v>198</v>
      </c>
      <c r="C138" s="257" t="str">
        <f>VLOOKUP(A138,'[2]1800 H'!$A$10:$K$306,4,FALSE)</f>
        <v>BL</v>
      </c>
      <c r="D138" s="219">
        <f>VLOOKUP(A138,'[2]1800 H'!$A$10:$K$305,5,FALSE)</f>
        <v>18992</v>
      </c>
      <c r="E138" s="259">
        <f>VLOOKUP(A138,'[2]1800 H'!$A$10:$K$305,6,FALSE)</f>
        <v>0.67114283694960775</v>
      </c>
      <c r="F138" s="258">
        <f>VLOOKUP(A138,'[2]1800 H'!$A$10:$K$305,7,FALSE)</f>
        <v>3724</v>
      </c>
      <c r="G138" s="259">
        <f>VLOOKUP(A138,'[2]1800 H'!$A$10:$K$305,8,FALSE)</f>
        <v>0.13159940631846773</v>
      </c>
      <c r="H138" s="258">
        <f>VLOOKUP(A138,'[1]2015 Meal Counts'!$C$4:$AK$291,7,0)</f>
        <v>5582</v>
      </c>
      <c r="I138" s="259">
        <f>VLOOKUP(A138,'[2]1800 H'!$A$10:$K$305,10,FALSE)</f>
        <v>0.19725775673192453</v>
      </c>
      <c r="J138" s="258">
        <f>VLOOKUP(A138,'[2]1800 H'!$A$10:$K$305,11,FALSE)</f>
        <v>28298</v>
      </c>
    </row>
    <row r="139" spans="1:10">
      <c r="A139" s="360" t="s">
        <v>441</v>
      </c>
      <c r="B139" s="359" t="s">
        <v>199</v>
      </c>
      <c r="C139" s="257" t="str">
        <f>VLOOKUP(A139,'[2]1800 H'!$A$10:$K$306,4,FALSE)</f>
        <v>BLC</v>
      </c>
      <c r="D139" s="219">
        <f>VLOOKUP(A139,'[2]1800 H'!$A$10:$K$305,5,FALSE)</f>
        <v>145430</v>
      </c>
      <c r="E139" s="259">
        <f>VLOOKUP(A139,'[2]1800 H'!$A$10:$K$305,6,FALSE)</f>
        <v>0.68549907613409256</v>
      </c>
      <c r="F139" s="258">
        <f>VLOOKUP(A139,'[2]1800 H'!$A$10:$K$305,7,FALSE)</f>
        <v>21796</v>
      </c>
      <c r="G139" s="259">
        <f>VLOOKUP(A139,'[2]1800 H'!$A$10:$K$305,8,FALSE)</f>
        <v>0.10273765979109317</v>
      </c>
      <c r="H139" s="258">
        <f>VLOOKUP(A139,'[1]2015 Meal Counts'!$C$4:$AK$291,7,0)</f>
        <v>44926</v>
      </c>
      <c r="I139" s="259">
        <f>VLOOKUP(A139,'[2]1800 H'!$A$10:$K$305,10,FALSE)</f>
        <v>0.21176326407481427</v>
      </c>
      <c r="J139" s="258">
        <f>VLOOKUP(A139,'[2]1800 H'!$A$10:$K$305,11,FALSE)</f>
        <v>212152</v>
      </c>
    </row>
    <row r="140" spans="1:10">
      <c r="A140" s="360" t="s">
        <v>442</v>
      </c>
      <c r="B140" s="359" t="s">
        <v>200</v>
      </c>
      <c r="C140" s="257" t="str">
        <f>VLOOKUP(A140,'[2]1800 H'!$A$10:$K$306,4,FALSE)</f>
        <v>BLSC</v>
      </c>
      <c r="D140" s="219">
        <f>VLOOKUP(A140,'[2]1800 H'!$A$10:$K$305,5,FALSE)</f>
        <v>25216</v>
      </c>
      <c r="E140" s="259">
        <f>VLOOKUP(A140,'[2]1800 H'!$A$10:$K$305,6,FALSE)</f>
        <v>0.68120052948645216</v>
      </c>
      <c r="F140" s="258">
        <f>VLOOKUP(A140,'[2]1800 H'!$A$10:$K$305,7,FALSE)</f>
        <v>4803</v>
      </c>
      <c r="G140" s="259">
        <f>VLOOKUP(A140,'[2]1800 H'!$A$10:$K$305,8,FALSE)</f>
        <v>0.12975119539670962</v>
      </c>
      <c r="H140" s="258">
        <f>VLOOKUP(A140,'[1]2015 Meal Counts'!$C$4:$AK$291,7,0)</f>
        <v>6998</v>
      </c>
      <c r="I140" s="259">
        <f>VLOOKUP(A140,'[2]1800 H'!$A$10:$K$305,10,FALSE)</f>
        <v>0.18904827511683822</v>
      </c>
      <c r="J140" s="258">
        <f>VLOOKUP(A140,'[2]1800 H'!$A$10:$K$305,11,FALSE)</f>
        <v>37017</v>
      </c>
    </row>
    <row r="141" spans="1:10">
      <c r="A141" s="360" t="s">
        <v>443</v>
      </c>
      <c r="B141" s="359" t="s">
        <v>201</v>
      </c>
      <c r="C141" s="257" t="str">
        <f>VLOOKUP(A141,'[2]1800 H'!$A$10:$K$306,4,FALSE)</f>
        <v>BLSC</v>
      </c>
      <c r="D141" s="219">
        <f>VLOOKUP(A141,'[2]1800 H'!$A$10:$K$305,5,FALSE)</f>
        <v>344077</v>
      </c>
      <c r="E141" s="259">
        <f>VLOOKUP(A141,'[2]1800 H'!$A$10:$K$305,6,FALSE)</f>
        <v>0.91329125347716222</v>
      </c>
      <c r="F141" s="258">
        <f>VLOOKUP(A141,'[2]1800 H'!$A$10:$K$305,7,FALSE)</f>
        <v>9055</v>
      </c>
      <c r="G141" s="259">
        <f>VLOOKUP(A141,'[2]1800 H'!$A$10:$K$305,8,FALSE)</f>
        <v>2.4034888412290574E-2</v>
      </c>
      <c r="H141" s="258">
        <f>VLOOKUP(A141,'[1]2015 Meal Counts'!$C$4:$AK$291,7,0)</f>
        <v>23612</v>
      </c>
      <c r="I141" s="259">
        <f>VLOOKUP(A141,'[2]1800 H'!$A$10:$K$305,10,FALSE)</f>
        <v>6.2673858110547209E-2</v>
      </c>
      <c r="J141" s="258">
        <f>VLOOKUP(A141,'[2]1800 H'!$A$10:$K$305,11,FALSE)</f>
        <v>376744</v>
      </c>
    </row>
    <row r="142" spans="1:10">
      <c r="A142" s="360" t="s">
        <v>444</v>
      </c>
      <c r="B142" s="359" t="s">
        <v>202</v>
      </c>
      <c r="C142" s="257" t="str">
        <f>VLOOKUP(A142,'[2]1800 H'!$A$10:$K$306,4,FALSE)</f>
        <v>BL</v>
      </c>
      <c r="D142" s="219">
        <f>VLOOKUP(A142,'[2]1800 H'!$A$10:$K$305,5,FALSE)</f>
        <v>5943</v>
      </c>
      <c r="E142" s="259">
        <f>VLOOKUP(A142,'[2]1800 H'!$A$10:$K$305,6,FALSE)</f>
        <v>0.77544363256784965</v>
      </c>
      <c r="F142" s="258">
        <f>VLOOKUP(A142,'[2]1800 H'!$A$10:$K$305,7,FALSE)</f>
        <v>450</v>
      </c>
      <c r="G142" s="259">
        <f>VLOOKUP(A142,'[2]1800 H'!$A$10:$K$305,8,FALSE)</f>
        <v>5.8716075156576203E-2</v>
      </c>
      <c r="H142" s="258">
        <f>VLOOKUP(A142,'[1]2015 Meal Counts'!$C$4:$AK$291,7,0)</f>
        <v>1271</v>
      </c>
      <c r="I142" s="259">
        <f>VLOOKUP(A142,'[2]1800 H'!$A$10:$K$305,10,FALSE)</f>
        <v>0.16584029227557412</v>
      </c>
      <c r="J142" s="258">
        <f>VLOOKUP(A142,'[2]1800 H'!$A$10:$K$305,11,FALSE)</f>
        <v>7664</v>
      </c>
    </row>
    <row r="143" spans="1:10">
      <c r="A143" s="360" t="s">
        <v>445</v>
      </c>
      <c r="B143" s="359" t="s">
        <v>203</v>
      </c>
      <c r="C143" s="257" t="str">
        <f>VLOOKUP(A143,'[2]1800 H'!$A$10:$K$306,4,FALSE)</f>
        <v>BL</v>
      </c>
      <c r="D143" s="219">
        <f>VLOOKUP(A143,'[2]1800 H'!$A$10:$K$305,5,FALSE)</f>
        <v>22327</v>
      </c>
      <c r="E143" s="259">
        <f>VLOOKUP(A143,'[2]1800 H'!$A$10:$K$305,6,FALSE)</f>
        <v>0.48983128935301989</v>
      </c>
      <c r="F143" s="258">
        <f>VLOOKUP(A143,'[2]1800 H'!$A$10:$K$305,7,FALSE)</f>
        <v>5835</v>
      </c>
      <c r="G143" s="259">
        <f>VLOOKUP(A143,'[2]1800 H'!$A$10:$K$305,8,FALSE)</f>
        <v>0.12801386542638379</v>
      </c>
      <c r="H143" s="258">
        <f>VLOOKUP(A143,'[1]2015 Meal Counts'!$C$4:$AK$291,7,0)</f>
        <v>17419</v>
      </c>
      <c r="I143" s="259">
        <f>VLOOKUP(A143,'[2]1800 H'!$A$10:$K$305,10,FALSE)</f>
        <v>0.38215484522059628</v>
      </c>
      <c r="J143" s="258">
        <f>VLOOKUP(A143,'[2]1800 H'!$A$10:$K$305,11,FALSE)</f>
        <v>45581</v>
      </c>
    </row>
    <row r="144" spans="1:10">
      <c r="A144" s="360" t="s">
        <v>446</v>
      </c>
      <c r="B144" s="359" t="s">
        <v>204</v>
      </c>
      <c r="C144" s="257" t="str">
        <f>VLOOKUP(A144,'[2]1800 H'!$A$10:$K$306,4,FALSE)</f>
        <v>BL</v>
      </c>
      <c r="D144" s="219">
        <f>VLOOKUP(A144,'[2]1800 H'!$A$10:$K$305,5,FALSE)</f>
        <v>5271</v>
      </c>
      <c r="E144" s="259">
        <f>VLOOKUP(A144,'[2]1800 H'!$A$10:$K$305,6,FALSE)</f>
        <v>0.34698176551905735</v>
      </c>
      <c r="F144" s="258">
        <f>VLOOKUP(A144,'[2]1800 H'!$A$10:$K$305,7,FALSE)</f>
        <v>1557</v>
      </c>
      <c r="G144" s="259">
        <f>VLOOKUP(A144,'[2]1800 H'!$A$10:$K$305,8,FALSE)</f>
        <v>0.10249489829504312</v>
      </c>
      <c r="H144" s="258">
        <f>VLOOKUP(A144,'[1]2015 Meal Counts'!$C$4:$AK$291,7,0)</f>
        <v>8363</v>
      </c>
      <c r="I144" s="259">
        <f>VLOOKUP(A144,'[2]1800 H'!$A$10:$K$305,10,FALSE)</f>
        <v>0.55052333618589955</v>
      </c>
      <c r="J144" s="258">
        <f>VLOOKUP(A144,'[2]1800 H'!$A$10:$K$305,11,FALSE)</f>
        <v>15191</v>
      </c>
    </row>
    <row r="145" spans="1:10">
      <c r="A145" s="360" t="s">
        <v>447</v>
      </c>
      <c r="B145" s="359" t="s">
        <v>205</v>
      </c>
      <c r="C145" s="257" t="str">
        <f>VLOOKUP(A145,'[2]1800 H'!$A$10:$K$306,4,FALSE)</f>
        <v>BL</v>
      </c>
      <c r="D145" s="219">
        <f>VLOOKUP(A145,'[2]1800 H'!$A$10:$K$305,5,FALSE)</f>
        <v>3666</v>
      </c>
      <c r="E145" s="259">
        <f>VLOOKUP(A145,'[2]1800 H'!$A$10:$K$305,6,FALSE)</f>
        <v>0.37875813617109205</v>
      </c>
      <c r="F145" s="258">
        <f>VLOOKUP(A145,'[2]1800 H'!$A$10:$K$305,7,FALSE)</f>
        <v>833</v>
      </c>
      <c r="G145" s="259">
        <f>VLOOKUP(A145,'[2]1800 H'!$A$10:$K$305,8,FALSE)</f>
        <v>8.6062609773736962E-2</v>
      </c>
      <c r="H145" s="258">
        <f>VLOOKUP(A145,'[1]2015 Meal Counts'!$C$4:$AK$291,7,0)</f>
        <v>5180</v>
      </c>
      <c r="I145" s="259">
        <f>VLOOKUP(A145,'[2]1800 H'!$A$10:$K$305,10,FALSE)</f>
        <v>0.53517925405517097</v>
      </c>
      <c r="J145" s="258">
        <f>VLOOKUP(A145,'[2]1800 H'!$A$10:$K$305,11,FALSE)</f>
        <v>9679</v>
      </c>
    </row>
    <row r="146" spans="1:10">
      <c r="A146" s="360" t="s">
        <v>448</v>
      </c>
      <c r="B146" s="359" t="s">
        <v>206</v>
      </c>
      <c r="C146" s="257" t="str">
        <f>VLOOKUP(A146,'[2]1800 H'!$A$10:$K$306,4,FALSE)</f>
        <v>BL</v>
      </c>
      <c r="D146" s="219">
        <f>VLOOKUP(A146,'[2]1800 H'!$A$10:$K$305,5,FALSE)</f>
        <v>8980</v>
      </c>
      <c r="E146" s="259">
        <f>VLOOKUP(A146,'[2]1800 H'!$A$10:$K$305,6,FALSE)</f>
        <v>0.39387692442650996</v>
      </c>
      <c r="F146" s="258">
        <f>VLOOKUP(A146,'[2]1800 H'!$A$10:$K$305,7,FALSE)</f>
        <v>3271</v>
      </c>
      <c r="G146" s="259">
        <f>VLOOKUP(A146,'[2]1800 H'!$A$10:$K$305,8,FALSE)</f>
        <v>0.14347120487740692</v>
      </c>
      <c r="H146" s="258">
        <f>VLOOKUP(A146,'[1]2015 Meal Counts'!$C$4:$AK$291,7,0)</f>
        <v>10548</v>
      </c>
      <c r="I146" s="259">
        <f>VLOOKUP(A146,'[2]1800 H'!$A$10:$K$305,10,FALSE)</f>
        <v>0.46265187069608316</v>
      </c>
      <c r="J146" s="258">
        <f>VLOOKUP(A146,'[2]1800 H'!$A$10:$K$305,11,FALSE)</f>
        <v>22799</v>
      </c>
    </row>
    <row r="147" spans="1:10">
      <c r="A147" s="360" t="s">
        <v>449</v>
      </c>
      <c r="B147" s="359" t="s">
        <v>207</v>
      </c>
      <c r="C147" s="257" t="str">
        <f>VLOOKUP(A147,'[2]1800 H'!$A$10:$K$306,4,FALSE)</f>
        <v>BL</v>
      </c>
      <c r="D147" s="219">
        <f>VLOOKUP(A147,'[2]1800 H'!$A$10:$K$305,5,FALSE)</f>
        <v>8050</v>
      </c>
      <c r="E147" s="259">
        <f>VLOOKUP(A147,'[2]1800 H'!$A$10:$K$305,6,FALSE)</f>
        <v>0.35918258076030696</v>
      </c>
      <c r="F147" s="258">
        <f>VLOOKUP(A147,'[2]1800 H'!$A$10:$K$305,7,FALSE)</f>
        <v>2148</v>
      </c>
      <c r="G147" s="259">
        <f>VLOOKUP(A147,'[2]1800 H'!$A$10:$K$305,8,FALSE)</f>
        <v>9.5841513474924145E-2</v>
      </c>
      <c r="H147" s="258">
        <f>VLOOKUP(A147,'[1]2015 Meal Counts'!$C$4:$AK$291,7,0)</f>
        <v>12214</v>
      </c>
      <c r="I147" s="259">
        <f>VLOOKUP(A147,'[2]1800 H'!$A$10:$K$305,10,FALSE)</f>
        <v>0.54497590576476884</v>
      </c>
      <c r="J147" s="258">
        <f>VLOOKUP(A147,'[2]1800 H'!$A$10:$K$305,11,FALSE)</f>
        <v>22412</v>
      </c>
    </row>
    <row r="148" spans="1:10">
      <c r="A148" s="360" t="s">
        <v>450</v>
      </c>
      <c r="B148" s="359" t="s">
        <v>208</v>
      </c>
      <c r="C148" s="257" t="str">
        <f>VLOOKUP(A148,'[2]1800 H'!$A$10:$K$306,4,FALSE)</f>
        <v>BL</v>
      </c>
      <c r="D148" s="219">
        <f>VLOOKUP(A148,'[2]1800 H'!$A$10:$K$305,5,FALSE)</f>
        <v>8665</v>
      </c>
      <c r="E148" s="259">
        <f>VLOOKUP(A148,'[2]1800 H'!$A$10:$K$305,6,FALSE)</f>
        <v>0.67976778849925468</v>
      </c>
      <c r="F148" s="258">
        <f>VLOOKUP(A148,'[2]1800 H'!$A$10:$K$305,7,FALSE)</f>
        <v>0</v>
      </c>
      <c r="G148" s="259">
        <f>VLOOKUP(A148,'[2]1800 H'!$A$10:$K$305,8,FALSE)</f>
        <v>0</v>
      </c>
      <c r="H148" s="258">
        <f>VLOOKUP(A148,'[1]2015 Meal Counts'!$C$4:$AK$291,7,0)</f>
        <v>4082</v>
      </c>
      <c r="I148" s="259">
        <f>VLOOKUP(A148,'[2]1800 H'!$A$10:$K$305,10,FALSE)</f>
        <v>0.32023221150074527</v>
      </c>
      <c r="J148" s="258">
        <f>VLOOKUP(A148,'[2]1800 H'!$A$10:$K$305,11,FALSE)</f>
        <v>12747</v>
      </c>
    </row>
    <row r="149" spans="1:10">
      <c r="A149" s="360" t="s">
        <v>451</v>
      </c>
      <c r="B149" s="359" t="s">
        <v>209</v>
      </c>
      <c r="C149" s="257" t="str">
        <f>VLOOKUP(A149,'[2]1800 H'!$A$10:$K$306,4,FALSE)</f>
        <v>BL</v>
      </c>
      <c r="D149" s="219">
        <f>VLOOKUP(A149,'[2]1800 H'!$A$10:$K$305,5,FALSE)</f>
        <v>24941</v>
      </c>
      <c r="E149" s="259">
        <f>VLOOKUP(A149,'[2]1800 H'!$A$10:$K$305,6,FALSE)</f>
        <v>0.42507754712479123</v>
      </c>
      <c r="F149" s="258">
        <f>VLOOKUP(A149,'[2]1800 H'!$A$10:$K$305,7,FALSE)</f>
        <v>13180</v>
      </c>
      <c r="G149" s="259">
        <f>VLOOKUP(A149,'[2]1800 H'!$A$10:$K$305,8,FALSE)</f>
        <v>0.22463101203258684</v>
      </c>
      <c r="H149" s="258">
        <f>VLOOKUP(A149,'[1]2015 Meal Counts'!$C$4:$AK$291,7,0)</f>
        <v>20553</v>
      </c>
      <c r="I149" s="259">
        <f>VLOOKUP(A149,'[2]1800 H'!$A$10:$K$305,10,FALSE)</f>
        <v>0.35029144084262193</v>
      </c>
      <c r="J149" s="258">
        <f>VLOOKUP(A149,'[2]1800 H'!$A$10:$K$305,11,FALSE)</f>
        <v>58674</v>
      </c>
    </row>
    <row r="150" spans="1:10">
      <c r="A150" s="360" t="s">
        <v>452</v>
      </c>
      <c r="B150" s="359" t="s">
        <v>210</v>
      </c>
      <c r="C150" s="257" t="str">
        <f>VLOOKUP(A150,'[2]1800 H'!$A$10:$K$306,4,FALSE)</f>
        <v>BL</v>
      </c>
      <c r="D150" s="219">
        <f>VLOOKUP(A150,'[2]1800 H'!$A$10:$K$305,5,FALSE)</f>
        <v>7736</v>
      </c>
      <c r="E150" s="259">
        <f>VLOOKUP(A150,'[2]1800 H'!$A$10:$K$305,6,FALSE)</f>
        <v>0.58855751673767498</v>
      </c>
      <c r="F150" s="258">
        <f>VLOOKUP(A150,'[2]1800 H'!$A$10:$K$305,7,FALSE)</f>
        <v>500</v>
      </c>
      <c r="G150" s="259">
        <f>VLOOKUP(A150,'[2]1800 H'!$A$10:$K$305,8,FALSE)</f>
        <v>3.8040170419963479E-2</v>
      </c>
      <c r="H150" s="258">
        <f>VLOOKUP(A150,'[1]2015 Meal Counts'!$C$4:$AK$291,7,0)</f>
        <v>4908</v>
      </c>
      <c r="I150" s="259">
        <f>VLOOKUP(A150,'[2]1800 H'!$A$10:$K$305,10,FALSE)</f>
        <v>0.37340231284236153</v>
      </c>
      <c r="J150" s="258">
        <f>VLOOKUP(A150,'[2]1800 H'!$A$10:$K$305,11,FALSE)</f>
        <v>13144</v>
      </c>
    </row>
    <row r="151" spans="1:10">
      <c r="A151" s="360" t="s">
        <v>453</v>
      </c>
      <c r="B151" s="359" t="s">
        <v>211</v>
      </c>
      <c r="C151" s="257" t="str">
        <f>VLOOKUP(A151,'[2]1800 H'!$A$10:$K$306,4,FALSE)</f>
        <v>BL</v>
      </c>
      <c r="D151" s="219">
        <f>VLOOKUP(A151,'[2]1800 H'!$A$10:$K$305,5,FALSE)</f>
        <v>10103</v>
      </c>
      <c r="E151" s="259">
        <f>VLOOKUP(A151,'[2]1800 H'!$A$10:$K$305,6,FALSE)</f>
        <v>0.55108274695903559</v>
      </c>
      <c r="F151" s="258">
        <f>VLOOKUP(A151,'[2]1800 H'!$A$10:$K$305,7,FALSE)</f>
        <v>1573</v>
      </c>
      <c r="G151" s="259">
        <f>VLOOKUP(A151,'[2]1800 H'!$A$10:$K$305,8,FALSE)</f>
        <v>8.5801560028364157E-2</v>
      </c>
      <c r="H151" s="258">
        <f>VLOOKUP(A151,'[1]2015 Meal Counts'!$C$4:$AK$291,7,0)</f>
        <v>6657</v>
      </c>
      <c r="I151" s="259">
        <f>VLOOKUP(A151,'[2]1800 H'!$A$10:$K$305,10,FALSE)</f>
        <v>0.36311569301260022</v>
      </c>
      <c r="J151" s="258">
        <f>VLOOKUP(A151,'[2]1800 H'!$A$10:$K$305,11,FALSE)</f>
        <v>18333</v>
      </c>
    </row>
    <row r="152" spans="1:10">
      <c r="A152" s="360" t="s">
        <v>454</v>
      </c>
      <c r="B152" s="359" t="s">
        <v>212</v>
      </c>
      <c r="C152" s="257" t="str">
        <f>VLOOKUP(A152,'[2]1800 H'!$A$10:$K$306,4,FALSE)</f>
        <v>BLS</v>
      </c>
      <c r="D152" s="219">
        <f>VLOOKUP(A152,'[2]1800 H'!$A$10:$K$305,5,FALSE)</f>
        <v>298867</v>
      </c>
      <c r="E152" s="259">
        <f>VLOOKUP(A152,'[2]1800 H'!$A$10:$K$305,6,FALSE)</f>
        <v>0.77190911697173659</v>
      </c>
      <c r="F152" s="258">
        <f>VLOOKUP(A152,'[2]1800 H'!$A$10:$K$305,7,FALSE)</f>
        <v>36215</v>
      </c>
      <c r="G152" s="259">
        <f>VLOOKUP(A152,'[2]1800 H'!$A$10:$K$305,8,FALSE)</f>
        <v>9.3535548157312257E-2</v>
      </c>
      <c r="H152" s="258">
        <f>VLOOKUP(A152,'[1]2015 Meal Counts'!$C$4:$AK$291,7,0)</f>
        <v>52097</v>
      </c>
      <c r="I152" s="259">
        <f>VLOOKUP(A152,'[2]1800 H'!$A$10:$K$305,10,FALSE)</f>
        <v>0.13455533487095117</v>
      </c>
      <c r="J152" s="258">
        <f>VLOOKUP(A152,'[2]1800 H'!$A$10:$K$305,11,FALSE)</f>
        <v>387179</v>
      </c>
    </row>
    <row r="153" spans="1:10">
      <c r="A153" s="360" t="s">
        <v>455</v>
      </c>
      <c r="B153" s="359" t="s">
        <v>213</v>
      </c>
      <c r="C153" s="257" t="str">
        <f>VLOOKUP(A153,'[2]1800 H'!$A$10:$K$306,4,FALSE)</f>
        <v>BL</v>
      </c>
      <c r="D153" s="219">
        <f>VLOOKUP(A153,'[2]1800 H'!$A$10:$K$305,5,FALSE)</f>
        <v>12634</v>
      </c>
      <c r="E153" s="259">
        <f>VLOOKUP(A153,'[2]1800 H'!$A$10:$K$305,6,FALSE)</f>
        <v>0.69901515989819629</v>
      </c>
      <c r="F153" s="258">
        <f>VLOOKUP(A153,'[2]1800 H'!$A$10:$K$305,7,FALSE)</f>
        <v>1246</v>
      </c>
      <c r="G153" s="259">
        <f>VLOOKUP(A153,'[2]1800 H'!$A$10:$K$305,8,FALSE)</f>
        <v>6.8938807126258717E-2</v>
      </c>
      <c r="H153" s="258">
        <f>VLOOKUP(A153,'[1]2015 Meal Counts'!$C$4:$AK$291,7,0)</f>
        <v>4194</v>
      </c>
      <c r="I153" s="259">
        <f>VLOOKUP(A153,'[2]1800 H'!$A$10:$K$305,10,FALSE)</f>
        <v>0.23204603297554499</v>
      </c>
      <c r="J153" s="258">
        <f>VLOOKUP(A153,'[2]1800 H'!$A$10:$K$305,11,FALSE)</f>
        <v>18074</v>
      </c>
    </row>
    <row r="154" spans="1:10">
      <c r="A154" s="360" t="s">
        <v>456</v>
      </c>
      <c r="B154" s="359" t="s">
        <v>214</v>
      </c>
      <c r="C154" s="257" t="str">
        <f>VLOOKUP(A154,'[2]1800 H'!$A$10:$K$306,4,FALSE)</f>
        <v>BLS</v>
      </c>
      <c r="D154" s="219">
        <f>VLOOKUP(A154,'[2]1800 H'!$A$10:$K$305,5,FALSE)</f>
        <v>51705</v>
      </c>
      <c r="E154" s="259">
        <f>VLOOKUP(A154,'[2]1800 H'!$A$10:$K$305,6,FALSE)</f>
        <v>0.73189893127609884</v>
      </c>
      <c r="F154" s="258">
        <f>VLOOKUP(A154,'[2]1800 H'!$A$10:$K$305,7,FALSE)</f>
        <v>4820</v>
      </c>
      <c r="G154" s="259">
        <f>VLOOKUP(A154,'[2]1800 H'!$A$10:$K$305,8,FALSE)</f>
        <v>6.8228466275037161E-2</v>
      </c>
      <c r="H154" s="258">
        <f>VLOOKUP(A154,'[1]2015 Meal Counts'!$C$4:$AK$291,7,0)</f>
        <v>14120</v>
      </c>
      <c r="I154" s="259">
        <f>VLOOKUP(A154,'[2]1800 H'!$A$10:$K$305,10,FALSE)</f>
        <v>0.19987260244886404</v>
      </c>
      <c r="J154" s="258">
        <f>VLOOKUP(A154,'[2]1800 H'!$A$10:$K$305,11,FALSE)</f>
        <v>70645</v>
      </c>
    </row>
    <row r="155" spans="1:10">
      <c r="A155" s="360" t="s">
        <v>457</v>
      </c>
      <c r="B155" s="359" t="s">
        <v>215</v>
      </c>
      <c r="C155" s="257" t="str">
        <f>VLOOKUP(A155,'[2]1800 H'!$A$10:$K$306,4,FALSE)</f>
        <v>BL</v>
      </c>
      <c r="D155" s="219">
        <f>VLOOKUP(A155,'[2]1800 H'!$A$10:$K$305,5,FALSE)</f>
        <v>120554</v>
      </c>
      <c r="E155" s="259">
        <f>VLOOKUP(A155,'[2]1800 H'!$A$10:$K$305,6,FALSE)</f>
        <v>0.680569276887381</v>
      </c>
      <c r="F155" s="258">
        <f>VLOOKUP(A155,'[2]1800 H'!$A$10:$K$305,7,FALSE)</f>
        <v>19880</v>
      </c>
      <c r="G155" s="259">
        <f>VLOOKUP(A155,'[2]1800 H'!$A$10:$K$305,8,FALSE)</f>
        <v>0.11222951726629671</v>
      </c>
      <c r="H155" s="258">
        <f>VLOOKUP(A155,'[1]2015 Meal Counts'!$C$4:$AK$291,7,0)</f>
        <v>36703</v>
      </c>
      <c r="I155" s="259">
        <f>VLOOKUP(A155,'[2]1800 H'!$A$10:$K$305,10,FALSE)</f>
        <v>0.20720120584632234</v>
      </c>
      <c r="J155" s="258">
        <f>VLOOKUP(A155,'[2]1800 H'!$A$10:$K$305,11,FALSE)</f>
        <v>177137</v>
      </c>
    </row>
    <row r="156" spans="1:10">
      <c r="A156" s="360" t="s">
        <v>458</v>
      </c>
      <c r="B156" s="359" t="s">
        <v>216</v>
      </c>
      <c r="C156" s="257" t="str">
        <f>VLOOKUP(A156,'[2]1800 H'!$A$10:$K$306,4,FALSE)</f>
        <v>BLS</v>
      </c>
      <c r="D156" s="219">
        <f>VLOOKUP(A156,'[2]1800 H'!$A$10:$K$305,5,FALSE)</f>
        <v>42409</v>
      </c>
      <c r="E156" s="259">
        <f>VLOOKUP(A156,'[2]1800 H'!$A$10:$K$305,6,FALSE)</f>
        <v>1</v>
      </c>
      <c r="F156" s="258">
        <f>VLOOKUP(A156,'[2]1800 H'!$A$10:$K$305,7,FALSE)</f>
        <v>0</v>
      </c>
      <c r="G156" s="259">
        <f>VLOOKUP(A156,'[2]1800 H'!$A$10:$K$305,8,FALSE)</f>
        <v>0</v>
      </c>
      <c r="H156" s="258">
        <f>VLOOKUP(A156,'[1]2015 Meal Counts'!$C$4:$AK$291,7,0)</f>
        <v>0</v>
      </c>
      <c r="I156" s="259">
        <f>VLOOKUP(A156,'[2]1800 H'!$A$10:$K$305,10,FALSE)</f>
        <v>0</v>
      </c>
      <c r="J156" s="258">
        <f>VLOOKUP(A156,'[2]1800 H'!$A$10:$K$305,11,FALSE)</f>
        <v>42409</v>
      </c>
    </row>
    <row r="157" spans="1:10">
      <c r="A157" s="360" t="s">
        <v>459</v>
      </c>
      <c r="B157" s="359" t="s">
        <v>217</v>
      </c>
      <c r="C157" s="257" t="str">
        <f>VLOOKUP(A157,'[2]1800 H'!$A$10:$K$306,4,FALSE)</f>
        <v>BLS</v>
      </c>
      <c r="D157" s="219">
        <f>VLOOKUP(A157,'[2]1800 H'!$A$10:$K$305,5,FALSE)</f>
        <v>13175</v>
      </c>
      <c r="E157" s="259">
        <f>VLOOKUP(A157,'[2]1800 H'!$A$10:$K$305,6,FALSE)</f>
        <v>0.74633206820370479</v>
      </c>
      <c r="F157" s="258">
        <f>VLOOKUP(A157,'[2]1800 H'!$A$10:$K$305,7,FALSE)</f>
        <v>774</v>
      </c>
      <c r="G157" s="259">
        <f>VLOOKUP(A157,'[2]1800 H'!$A$10:$K$305,8,FALSE)</f>
        <v>4.3845238769614228E-2</v>
      </c>
      <c r="H157" s="258">
        <f>VLOOKUP(A157,'[1]2015 Meal Counts'!$C$4:$AK$291,7,0)</f>
        <v>3704</v>
      </c>
      <c r="I157" s="259">
        <f>VLOOKUP(A157,'[2]1800 H'!$A$10:$K$305,10,FALSE)</f>
        <v>0.20982269302668102</v>
      </c>
      <c r="J157" s="258">
        <f>VLOOKUP(A157,'[2]1800 H'!$A$10:$K$305,11,FALSE)</f>
        <v>17653</v>
      </c>
    </row>
    <row r="158" spans="1:10">
      <c r="A158" s="360" t="s">
        <v>460</v>
      </c>
      <c r="B158" s="359" t="s">
        <v>218</v>
      </c>
      <c r="C158" s="257" t="str">
        <f>VLOOKUP(A158,'[2]1800 H'!$A$10:$K$306,4,FALSE)</f>
        <v>BLSC</v>
      </c>
      <c r="D158" s="219">
        <f>VLOOKUP(A158,'[2]1800 H'!$A$10:$K$305,5,FALSE)</f>
        <v>106381</v>
      </c>
      <c r="E158" s="259">
        <f>VLOOKUP(A158,'[2]1800 H'!$A$10:$K$305,6,FALSE)</f>
        <v>0.73263133247017986</v>
      </c>
      <c r="F158" s="258">
        <f>VLOOKUP(A158,'[2]1800 H'!$A$10:$K$305,7,FALSE)</f>
        <v>14672</v>
      </c>
      <c r="G158" s="259">
        <f>VLOOKUP(A158,'[2]1800 H'!$A$10:$K$305,8,FALSE)</f>
        <v>0.10104404837332305</v>
      </c>
      <c r="H158" s="258">
        <f>VLOOKUP(A158,'[1]2015 Meal Counts'!$C$4:$AK$291,7,0)</f>
        <v>24151</v>
      </c>
      <c r="I158" s="259">
        <f>VLOOKUP(A158,'[2]1800 H'!$A$10:$K$305,10,FALSE)</f>
        <v>0.16632461915649707</v>
      </c>
      <c r="J158" s="258">
        <f>VLOOKUP(A158,'[2]1800 H'!$A$10:$K$305,11,FALSE)</f>
        <v>145204</v>
      </c>
    </row>
    <row r="159" spans="1:10">
      <c r="A159" s="360" t="s">
        <v>461</v>
      </c>
      <c r="B159" s="359" t="s">
        <v>219</v>
      </c>
      <c r="C159" s="257" t="str">
        <f>VLOOKUP(A159,'[2]1800 H'!$A$10:$K$306,4,FALSE)</f>
        <v>BLC</v>
      </c>
      <c r="D159" s="219">
        <f>VLOOKUP(A159,'[2]1800 H'!$A$10:$K$305,5,FALSE)</f>
        <v>53261</v>
      </c>
      <c r="E159" s="259">
        <f>VLOOKUP(A159,'[2]1800 H'!$A$10:$K$305,6,FALSE)</f>
        <v>0.65007933601855239</v>
      </c>
      <c r="F159" s="258">
        <f>VLOOKUP(A159,'[2]1800 H'!$A$10:$K$305,7,FALSE)</f>
        <v>9967</v>
      </c>
      <c r="G159" s="259">
        <f>VLOOKUP(A159,'[2]1800 H'!$A$10:$K$305,8,FALSE)</f>
        <v>0.12165263029415355</v>
      </c>
      <c r="H159" s="258">
        <f>VLOOKUP(A159,'[1]2015 Meal Counts'!$C$4:$AK$291,7,0)</f>
        <v>18702</v>
      </c>
      <c r="I159" s="259">
        <f>VLOOKUP(A159,'[2]1800 H'!$A$10:$K$305,10,FALSE)</f>
        <v>0.22826803368729404</v>
      </c>
      <c r="J159" s="258">
        <f>VLOOKUP(A159,'[2]1800 H'!$A$10:$K$305,11,FALSE)</f>
        <v>81930</v>
      </c>
    </row>
    <row r="160" spans="1:10">
      <c r="A160" s="360" t="s">
        <v>462</v>
      </c>
      <c r="B160" s="359" t="s">
        <v>220</v>
      </c>
      <c r="C160" s="257" t="str">
        <f>VLOOKUP(A160,'[2]1800 H'!$A$10:$K$306,4,FALSE)</f>
        <v>BLSC</v>
      </c>
      <c r="D160" s="219">
        <f>VLOOKUP(A160,'[2]1800 H'!$A$10:$K$305,5,FALSE)</f>
        <v>95379</v>
      </c>
      <c r="E160" s="259">
        <f>VLOOKUP(A160,'[2]1800 H'!$A$10:$K$305,6,FALSE)</f>
        <v>0.73021329372674515</v>
      </c>
      <c r="F160" s="258">
        <f>VLOOKUP(A160,'[2]1800 H'!$A$10:$K$305,7,FALSE)</f>
        <v>16823</v>
      </c>
      <c r="G160" s="259">
        <f>VLOOKUP(A160,'[2]1800 H'!$A$10:$K$305,8,FALSE)</f>
        <v>0.12879541870186345</v>
      </c>
      <c r="H160" s="258">
        <f>VLOOKUP(A160,'[1]2015 Meal Counts'!$C$4:$AK$291,7,0)</f>
        <v>18416</v>
      </c>
      <c r="I160" s="259">
        <f>VLOOKUP(A160,'[2]1800 H'!$A$10:$K$305,10,FALSE)</f>
        <v>0.1409912875713914</v>
      </c>
      <c r="J160" s="258">
        <f>VLOOKUP(A160,'[2]1800 H'!$A$10:$K$305,11,FALSE)</f>
        <v>130618</v>
      </c>
    </row>
    <row r="161" spans="1:10">
      <c r="A161" s="360" t="s">
        <v>463</v>
      </c>
      <c r="B161" s="359" t="s">
        <v>221</v>
      </c>
      <c r="C161" s="257" t="str">
        <f>VLOOKUP(A161,'[2]1800 H'!$A$10:$K$306,4,FALSE)</f>
        <v>BLS</v>
      </c>
      <c r="D161" s="219">
        <f>VLOOKUP(A161,'[2]1800 H'!$A$10:$K$305,5,FALSE)</f>
        <v>22094</v>
      </c>
      <c r="E161" s="259">
        <f>VLOOKUP(A161,'[2]1800 H'!$A$10:$K$305,6,FALSE)</f>
        <v>0.6112940265058241</v>
      </c>
      <c r="F161" s="258">
        <f>VLOOKUP(A161,'[2]1800 H'!$A$10:$K$305,7,FALSE)</f>
        <v>5068</v>
      </c>
      <c r="G161" s="259">
        <f>VLOOKUP(A161,'[2]1800 H'!$A$10:$K$305,8,FALSE)</f>
        <v>0.14022078964114768</v>
      </c>
      <c r="H161" s="258">
        <f>VLOOKUP(A161,'[1]2015 Meal Counts'!$C$4:$AK$291,7,0)</f>
        <v>8981</v>
      </c>
      <c r="I161" s="259">
        <f>VLOOKUP(A161,'[2]1800 H'!$A$10:$K$305,10,FALSE)</f>
        <v>0.24848518385302826</v>
      </c>
      <c r="J161" s="258">
        <f>VLOOKUP(A161,'[2]1800 H'!$A$10:$K$305,11,FALSE)</f>
        <v>36143</v>
      </c>
    </row>
    <row r="162" spans="1:10">
      <c r="A162" s="360" t="s">
        <v>464</v>
      </c>
      <c r="B162" s="359" t="s">
        <v>222</v>
      </c>
      <c r="C162" s="257" t="str">
        <f>VLOOKUP(A162,'[2]1800 H'!$A$10:$K$306,4,FALSE)</f>
        <v>BL</v>
      </c>
      <c r="D162" s="219">
        <f>VLOOKUP(A162,'[2]1800 H'!$A$10:$K$305,5,FALSE)</f>
        <v>26822</v>
      </c>
      <c r="E162" s="259">
        <f>VLOOKUP(A162,'[2]1800 H'!$A$10:$K$305,6,FALSE)</f>
        <v>0.50083092148258801</v>
      </c>
      <c r="F162" s="258">
        <f>VLOOKUP(A162,'[2]1800 H'!$A$10:$K$305,7,FALSE)</f>
        <v>7679</v>
      </c>
      <c r="G162" s="259">
        <f>VLOOKUP(A162,'[2]1800 H'!$A$10:$K$305,8,FALSE)</f>
        <v>0.14338530482681355</v>
      </c>
      <c r="H162" s="258">
        <f>VLOOKUP(A162,'[1]2015 Meal Counts'!$C$4:$AK$291,7,0)</f>
        <v>19054</v>
      </c>
      <c r="I162" s="259">
        <f>VLOOKUP(A162,'[2]1800 H'!$A$10:$K$305,10,FALSE)</f>
        <v>0.35578377369059844</v>
      </c>
      <c r="J162" s="258">
        <f>VLOOKUP(A162,'[2]1800 H'!$A$10:$K$305,11,FALSE)</f>
        <v>53555</v>
      </c>
    </row>
    <row r="163" spans="1:10">
      <c r="A163" s="360" t="s">
        <v>465</v>
      </c>
      <c r="B163" s="359" t="s">
        <v>223</v>
      </c>
      <c r="C163" s="257" t="str">
        <f>VLOOKUP(A163,'[2]1800 H'!$A$10:$K$306,4,FALSE)</f>
        <v>BLSC</v>
      </c>
      <c r="D163" s="219">
        <f>VLOOKUP(A163,'[2]1800 H'!$A$10:$K$305,5,FALSE)</f>
        <v>83393</v>
      </c>
      <c r="E163" s="259">
        <f>VLOOKUP(A163,'[2]1800 H'!$A$10:$K$305,6,FALSE)</f>
        <v>0.73318328483132733</v>
      </c>
      <c r="F163" s="258">
        <f>VLOOKUP(A163,'[2]1800 H'!$A$10:$K$305,7,FALSE)</f>
        <v>9071</v>
      </c>
      <c r="G163" s="259">
        <f>VLOOKUP(A163,'[2]1800 H'!$A$10:$K$305,8,FALSE)</f>
        <v>7.9751364943160333E-2</v>
      </c>
      <c r="H163" s="258">
        <f>VLOOKUP(A163,'[1]2015 Meal Counts'!$C$4:$AK$291,7,0)</f>
        <v>21277</v>
      </c>
      <c r="I163" s="259">
        <f>VLOOKUP(A163,'[2]1800 H'!$A$10:$K$305,10,FALSE)</f>
        <v>0.18706535022551235</v>
      </c>
      <c r="J163" s="258">
        <f>VLOOKUP(A163,'[2]1800 H'!$A$10:$K$305,11,FALSE)</f>
        <v>113741</v>
      </c>
    </row>
    <row r="164" spans="1:10">
      <c r="A164" s="360" t="s">
        <v>466</v>
      </c>
      <c r="B164" s="359" t="s">
        <v>224</v>
      </c>
      <c r="C164" s="257" t="str">
        <f>VLOOKUP(A164,'[2]1800 H'!$A$10:$K$306,4,FALSE)</f>
        <v>BLC</v>
      </c>
      <c r="D164" s="219">
        <f>VLOOKUP(A164,'[2]1800 H'!$A$10:$K$305,5,FALSE)</f>
        <v>45773</v>
      </c>
      <c r="E164" s="259">
        <f>VLOOKUP(A164,'[2]1800 H'!$A$10:$K$305,6,FALSE)</f>
        <v>0.77048545650417455</v>
      </c>
      <c r="F164" s="258">
        <f>VLOOKUP(A164,'[2]1800 H'!$A$10:$K$305,7,FALSE)</f>
        <v>4299</v>
      </c>
      <c r="G164" s="259">
        <f>VLOOKUP(A164,'[2]1800 H'!$A$10:$K$305,8,FALSE)</f>
        <v>7.2363991381632103E-2</v>
      </c>
      <c r="H164" s="258">
        <f>VLOOKUP(A164,'[1]2015 Meal Counts'!$C$4:$AK$291,7,0)</f>
        <v>9336</v>
      </c>
      <c r="I164" s="259">
        <f>VLOOKUP(A164,'[2]1800 H'!$A$10:$K$305,10,FALSE)</f>
        <v>0.15715055211419338</v>
      </c>
      <c r="J164" s="258">
        <f>VLOOKUP(A164,'[2]1800 H'!$A$10:$K$305,11,FALSE)</f>
        <v>59408</v>
      </c>
    </row>
    <row r="165" spans="1:10">
      <c r="A165" s="360" t="s">
        <v>467</v>
      </c>
      <c r="B165" s="359" t="s">
        <v>225</v>
      </c>
      <c r="C165" s="257" t="str">
        <f>VLOOKUP(A165,'[2]1800 H'!$A$10:$K$306,4,FALSE)</f>
        <v>BLSC</v>
      </c>
      <c r="D165" s="219">
        <f>VLOOKUP(A165,'[2]1800 H'!$A$10:$K$305,5,FALSE)</f>
        <v>70110</v>
      </c>
      <c r="E165" s="259">
        <f>VLOOKUP(A165,'[2]1800 H'!$A$10:$K$305,6,FALSE)</f>
        <v>0.67761390215143136</v>
      </c>
      <c r="F165" s="258">
        <f>VLOOKUP(A165,'[2]1800 H'!$A$10:$K$305,7,FALSE)</f>
        <v>9325</v>
      </c>
      <c r="G165" s="259">
        <f>VLOOKUP(A165,'[2]1800 H'!$A$10:$K$305,8,FALSE)</f>
        <v>9.0126225040109795E-2</v>
      </c>
      <c r="H165" s="258">
        <f>VLOOKUP(A165,'[1]2015 Meal Counts'!$C$4:$AK$291,7,0)</f>
        <v>24031</v>
      </c>
      <c r="I165" s="259">
        <f>VLOOKUP(A165,'[2]1800 H'!$A$10:$K$305,10,FALSE)</f>
        <v>0.23225987280845881</v>
      </c>
      <c r="J165" s="258">
        <f>VLOOKUP(A165,'[2]1800 H'!$A$10:$K$305,11,FALSE)</f>
        <v>103466</v>
      </c>
    </row>
    <row r="166" spans="1:10">
      <c r="A166" s="360" t="s">
        <v>468</v>
      </c>
      <c r="B166" s="359" t="s">
        <v>226</v>
      </c>
      <c r="C166" s="257" t="str">
        <f>VLOOKUP(A166,'[2]1800 H'!$A$10:$K$306,4,FALSE)</f>
        <v>BL</v>
      </c>
      <c r="D166" s="219">
        <f>VLOOKUP(A166,'[2]1800 H'!$A$10:$K$305,5,FALSE)</f>
        <v>50223</v>
      </c>
      <c r="E166" s="259">
        <f>VLOOKUP(A166,'[2]1800 H'!$A$10:$K$305,6,FALSE)</f>
        <v>0.74751067914924019</v>
      </c>
      <c r="F166" s="258">
        <f>VLOOKUP(A166,'[2]1800 H'!$A$10:$K$305,7,FALSE)</f>
        <v>3757</v>
      </c>
      <c r="G166" s="259">
        <f>VLOOKUP(A166,'[2]1800 H'!$A$10:$K$305,8,FALSE)</f>
        <v>5.591855567297245E-2</v>
      </c>
      <c r="H166" s="258">
        <f>VLOOKUP(A166,'[1]2015 Meal Counts'!$C$4:$AK$291,7,0)</f>
        <v>13207</v>
      </c>
      <c r="I166" s="259">
        <f>VLOOKUP(A166,'[2]1800 H'!$A$10:$K$305,10,FALSE)</f>
        <v>0.19657076517778738</v>
      </c>
      <c r="J166" s="258">
        <f>VLOOKUP(A166,'[2]1800 H'!$A$10:$K$305,11,FALSE)</f>
        <v>67187</v>
      </c>
    </row>
    <row r="167" spans="1:10">
      <c r="A167" s="360" t="s">
        <v>469</v>
      </c>
      <c r="B167" s="359" t="s">
        <v>227</v>
      </c>
      <c r="C167" s="257" t="str">
        <f>VLOOKUP(A167,'[2]1800 H'!$A$10:$K$306,4,FALSE)</f>
        <v>BL</v>
      </c>
      <c r="D167" s="219">
        <f>VLOOKUP(A167,'[2]1800 H'!$A$10:$K$305,5,FALSE)</f>
        <v>41731</v>
      </c>
      <c r="E167" s="259">
        <f>VLOOKUP(A167,'[2]1800 H'!$A$10:$K$305,6,FALSE)</f>
        <v>0.62723200865748807</v>
      </c>
      <c r="F167" s="258">
        <f>VLOOKUP(A167,'[2]1800 H'!$A$10:$K$305,7,FALSE)</f>
        <v>6720</v>
      </c>
      <c r="G167" s="259">
        <f>VLOOKUP(A167,'[2]1800 H'!$A$10:$K$305,8,FALSE)</f>
        <v>0.10100402813683641</v>
      </c>
      <c r="H167" s="258">
        <f>VLOOKUP(A167,'[1]2015 Meal Counts'!$C$4:$AK$291,7,0)</f>
        <v>18081</v>
      </c>
      <c r="I167" s="259">
        <f>VLOOKUP(A167,'[2]1800 H'!$A$10:$K$305,10,FALSE)</f>
        <v>0.27176396320567547</v>
      </c>
      <c r="J167" s="258">
        <f>VLOOKUP(A167,'[2]1800 H'!$A$10:$K$305,11,FALSE)</f>
        <v>66532</v>
      </c>
    </row>
    <row r="168" spans="1:10">
      <c r="A168" s="360" t="s">
        <v>470</v>
      </c>
      <c r="B168" s="159" t="s">
        <v>634</v>
      </c>
      <c r="C168" s="257" t="str">
        <f>VLOOKUP(A168,'[2]1800 H'!$A$10:$K$306,4,FALSE)</f>
        <v>BL</v>
      </c>
      <c r="D168" s="219">
        <f>VLOOKUP(A168,'[2]1800 H'!$A$10:$K$305,5,FALSE)</f>
        <v>17699</v>
      </c>
      <c r="E168" s="259">
        <f>VLOOKUP(A168,'[2]1800 H'!$A$10:$K$305,6,FALSE)</f>
        <v>0.58341299403368818</v>
      </c>
      <c r="F168" s="258">
        <f>VLOOKUP(A168,'[2]1800 H'!$A$10:$K$305,7,FALSE)</f>
        <v>3636</v>
      </c>
      <c r="G168" s="259">
        <f>VLOOKUP(A168,'[2]1800 H'!$A$10:$K$305,8,FALSE)</f>
        <v>0.11985364406500314</v>
      </c>
      <c r="H168" s="258">
        <f>VLOOKUP(A168,'[1]2015 Meal Counts'!$C$4:$AK$291,7,0)</f>
        <v>9002</v>
      </c>
      <c r="I168" s="259">
        <f>VLOOKUP(A168,'[2]1800 H'!$A$10:$K$305,10,FALSE)</f>
        <v>0.29673336190130861</v>
      </c>
      <c r="J168" s="258">
        <f>VLOOKUP(A168,'[2]1800 H'!$A$10:$K$305,11,FALSE)</f>
        <v>30337</v>
      </c>
    </row>
    <row r="169" spans="1:10">
      <c r="A169" s="360" t="s">
        <v>471</v>
      </c>
      <c r="B169" s="359" t="s">
        <v>228</v>
      </c>
      <c r="C169" s="257" t="str">
        <f>VLOOKUP(A169,'[2]1800 H'!$A$10:$K$306,4,FALSE)</f>
        <v>BL</v>
      </c>
      <c r="D169" s="219">
        <f>VLOOKUP(A169,'[2]1800 H'!$A$10:$K$305,5,FALSE)</f>
        <v>18190</v>
      </c>
      <c r="E169" s="259">
        <f>VLOOKUP(A169,'[2]1800 H'!$A$10:$K$305,6,FALSE)</f>
        <v>0.4122192761801165</v>
      </c>
      <c r="F169" s="258">
        <f>VLOOKUP(A169,'[2]1800 H'!$A$10:$K$305,7,FALSE)</f>
        <v>6646</v>
      </c>
      <c r="G169" s="259">
        <f>VLOOKUP(A169,'[2]1800 H'!$A$10:$K$305,8,FALSE)</f>
        <v>0.15061073719038232</v>
      </c>
      <c r="H169" s="258">
        <f>VLOOKUP(A169,'[1]2015 Meal Counts'!$C$4:$AK$291,7,0)</f>
        <v>19291</v>
      </c>
      <c r="I169" s="259">
        <f>VLOOKUP(A169,'[2]1800 H'!$A$10:$K$305,10,FALSE)</f>
        <v>0.43716998662950124</v>
      </c>
      <c r="J169" s="258">
        <f>VLOOKUP(A169,'[2]1800 H'!$A$10:$K$305,11,FALSE)</f>
        <v>44127</v>
      </c>
    </row>
    <row r="170" spans="1:10">
      <c r="A170" s="360" t="s">
        <v>472</v>
      </c>
      <c r="B170" s="359" t="s">
        <v>229</v>
      </c>
      <c r="C170" s="257" t="str">
        <f>VLOOKUP(A170,'[2]1800 H'!$A$10:$K$306,4,FALSE)</f>
        <v>BL</v>
      </c>
      <c r="D170" s="219">
        <f>VLOOKUP(A170,'[2]1800 H'!$A$10:$K$305,5,FALSE)</f>
        <v>4402</v>
      </c>
      <c r="E170" s="259">
        <f>VLOOKUP(A170,'[2]1800 H'!$A$10:$K$305,6,FALSE)</f>
        <v>0.71068776235066189</v>
      </c>
      <c r="F170" s="258">
        <f>VLOOKUP(A170,'[2]1800 H'!$A$10:$K$305,7,FALSE)</f>
        <v>4</v>
      </c>
      <c r="G170" s="259">
        <f>VLOOKUP(A170,'[2]1800 H'!$A$10:$K$305,8,FALSE)</f>
        <v>6.4578624475298673E-4</v>
      </c>
      <c r="H170" s="258">
        <f>VLOOKUP(A170,'[1]2015 Meal Counts'!$C$4:$AK$291,7,0)</f>
        <v>1788</v>
      </c>
      <c r="I170" s="259">
        <f>VLOOKUP(A170,'[2]1800 H'!$A$10:$K$305,10,FALSE)</f>
        <v>0.28866645140458508</v>
      </c>
      <c r="J170" s="258">
        <f>VLOOKUP(A170,'[2]1800 H'!$A$10:$K$305,11,FALSE)</f>
        <v>6194</v>
      </c>
    </row>
    <row r="171" spans="1:10">
      <c r="A171" s="360" t="s">
        <v>473</v>
      </c>
      <c r="B171" s="359" t="s">
        <v>230</v>
      </c>
      <c r="C171" s="257" t="str">
        <f>VLOOKUP(A171,'[2]1800 H'!$A$10:$K$306,4,FALSE)</f>
        <v>BLS</v>
      </c>
      <c r="D171" s="219">
        <f>VLOOKUP(A171,'[2]1800 H'!$A$10:$K$305,5,FALSE)</f>
        <v>72762</v>
      </c>
      <c r="E171" s="259">
        <f>VLOOKUP(A171,'[2]1800 H'!$A$10:$K$305,6,FALSE)</f>
        <v>0.68982451483233631</v>
      </c>
      <c r="F171" s="258">
        <f>VLOOKUP(A171,'[2]1800 H'!$A$10:$K$305,7,FALSE)</f>
        <v>9650</v>
      </c>
      <c r="G171" s="259">
        <f>VLOOKUP(A171,'[2]1800 H'!$A$10:$K$305,8,FALSE)</f>
        <v>9.1487405075891884E-2</v>
      </c>
      <c r="H171" s="258">
        <f>VLOOKUP(A171,'[1]2015 Meal Counts'!$C$4:$AK$291,7,0)</f>
        <v>23067</v>
      </c>
      <c r="I171" s="259">
        <f>VLOOKUP(A171,'[2]1800 H'!$A$10:$K$305,10,FALSE)</f>
        <v>0.21868808009177182</v>
      </c>
      <c r="J171" s="258">
        <f>VLOOKUP(A171,'[2]1800 H'!$A$10:$K$305,11,FALSE)</f>
        <v>105479</v>
      </c>
    </row>
    <row r="172" spans="1:10">
      <c r="A172" s="360" t="s">
        <v>474</v>
      </c>
      <c r="B172" s="359" t="s">
        <v>231</v>
      </c>
      <c r="C172" s="257" t="str">
        <f>VLOOKUP(A172,'[2]1800 H'!$A$10:$K$306,4,FALSE)</f>
        <v>BL</v>
      </c>
      <c r="D172" s="219">
        <f>VLOOKUP(A172,'[2]1800 H'!$A$10:$K$305,5,FALSE)</f>
        <v>18702</v>
      </c>
      <c r="E172" s="259">
        <f>VLOOKUP(A172,'[2]1800 H'!$A$10:$K$305,6,FALSE)</f>
        <v>0.57816799084922865</v>
      </c>
      <c r="F172" s="258">
        <f>VLOOKUP(A172,'[2]1800 H'!$A$10:$K$305,7,FALSE)</f>
        <v>2206</v>
      </c>
      <c r="G172" s="259">
        <f>VLOOKUP(A172,'[2]1800 H'!$A$10:$K$305,8,FALSE)</f>
        <v>6.8197978174173807E-2</v>
      </c>
      <c r="H172" s="258">
        <f>VLOOKUP(A172,'[1]2015 Meal Counts'!$C$4:$AK$291,7,0)</f>
        <v>11439</v>
      </c>
      <c r="I172" s="259">
        <f>VLOOKUP(A172,'[2]1800 H'!$A$10:$K$305,10,FALSE)</f>
        <v>0.35363403097659751</v>
      </c>
      <c r="J172" s="258">
        <f>VLOOKUP(A172,'[2]1800 H'!$A$10:$K$305,11,FALSE)</f>
        <v>32347</v>
      </c>
    </row>
    <row r="173" spans="1:10">
      <c r="A173" s="360" t="s">
        <v>475</v>
      </c>
      <c r="B173" s="359" t="s">
        <v>232</v>
      </c>
      <c r="C173" s="257" t="str">
        <f>VLOOKUP(A173,'[2]1800 H'!$A$10:$K$306,4,FALSE)</f>
        <v>BL</v>
      </c>
      <c r="D173" s="219">
        <f>VLOOKUP(A173,'[2]1800 H'!$A$10:$K$305,5,FALSE)</f>
        <v>11814</v>
      </c>
      <c r="E173" s="259">
        <f>VLOOKUP(A173,'[2]1800 H'!$A$10:$K$305,6,FALSE)</f>
        <v>0.57147003337686841</v>
      </c>
      <c r="F173" s="258">
        <f>VLOOKUP(A173,'[2]1800 H'!$A$10:$K$305,7,FALSE)</f>
        <v>1229</v>
      </c>
      <c r="G173" s="259">
        <f>VLOOKUP(A173,'[2]1800 H'!$A$10:$K$305,8,FALSE)</f>
        <v>5.9449523533110823E-2</v>
      </c>
      <c r="H173" s="258">
        <f>VLOOKUP(A173,'[1]2015 Meal Counts'!$C$4:$AK$291,7,0)</f>
        <v>7630</v>
      </c>
      <c r="I173" s="259">
        <f>VLOOKUP(A173,'[2]1800 H'!$A$10:$K$305,10,FALSE)</f>
        <v>0.3690804430900208</v>
      </c>
      <c r="J173" s="258">
        <f>VLOOKUP(A173,'[2]1800 H'!$A$10:$K$305,11,FALSE)</f>
        <v>20673</v>
      </c>
    </row>
    <row r="174" spans="1:10">
      <c r="A174" s="360" t="s">
        <v>476</v>
      </c>
      <c r="B174" s="359" t="s">
        <v>233</v>
      </c>
      <c r="C174" s="257" t="str">
        <f>VLOOKUP(A174,'[2]1800 H'!$A$10:$K$306,4,FALSE)</f>
        <v>BLC</v>
      </c>
      <c r="D174" s="219">
        <f>VLOOKUP(A174,'[2]1800 H'!$A$10:$K$305,5,FALSE)</f>
        <v>57232</v>
      </c>
      <c r="E174" s="259">
        <f>VLOOKUP(A174,'[2]1800 H'!$A$10:$K$305,6,FALSE)</f>
        <v>0.28813371595428688</v>
      </c>
      <c r="F174" s="258">
        <f>VLOOKUP(A174,'[2]1800 H'!$A$10:$K$305,7,FALSE)</f>
        <v>14976</v>
      </c>
      <c r="G174" s="259">
        <f>VLOOKUP(A174,'[2]1800 H'!$A$10:$K$305,8,FALSE)</f>
        <v>7.5396465790666056E-2</v>
      </c>
      <c r="H174" s="258">
        <f>VLOOKUP(A174,'[1]2015 Meal Counts'!$C$4:$AK$291,7,0)</f>
        <v>126422</v>
      </c>
      <c r="I174" s="259">
        <f>VLOOKUP(A174,'[2]1800 H'!$A$10:$K$305,10,FALSE)</f>
        <v>0.63646981825504712</v>
      </c>
      <c r="J174" s="258">
        <f>VLOOKUP(A174,'[2]1800 H'!$A$10:$K$305,11,FALSE)</f>
        <v>198630</v>
      </c>
    </row>
    <row r="175" spans="1:10">
      <c r="A175" s="360" t="s">
        <v>477</v>
      </c>
      <c r="B175" s="359" t="s">
        <v>234</v>
      </c>
      <c r="C175" s="257" t="str">
        <f>VLOOKUP(A175,'[2]1800 H'!$A$10:$K$306,4,FALSE)</f>
        <v>BL</v>
      </c>
      <c r="D175" s="219">
        <f>VLOOKUP(A175,'[2]1800 H'!$A$10:$K$305,5,FALSE)</f>
        <v>670912</v>
      </c>
      <c r="E175" s="259">
        <f>VLOOKUP(A175,'[2]1800 H'!$A$10:$K$305,6,FALSE)</f>
        <v>0.60937986784441067</v>
      </c>
      <c r="F175" s="258">
        <f>VLOOKUP(A175,'[2]1800 H'!$A$10:$K$305,7,FALSE)</f>
        <v>139572</v>
      </c>
      <c r="G175" s="259">
        <f>VLOOKUP(A175,'[2]1800 H'!$A$10:$K$305,8,FALSE)</f>
        <v>0.12677127091895821</v>
      </c>
      <c r="H175" s="258">
        <f>VLOOKUP(A175,'[1]2015 Meal Counts'!$C$4:$AK$291,7,0)</f>
        <v>290491</v>
      </c>
      <c r="I175" s="259">
        <f>VLOOKUP(A175,'[2]1800 H'!$A$10:$K$305,10,FALSE)</f>
        <v>0.26384886123663115</v>
      </c>
      <c r="J175" s="258">
        <f>VLOOKUP(A175,'[2]1800 H'!$A$10:$K$305,11,FALSE)</f>
        <v>1100975</v>
      </c>
    </row>
    <row r="176" spans="1:10">
      <c r="A176" s="360" t="s">
        <v>478</v>
      </c>
      <c r="B176" s="359" t="s">
        <v>235</v>
      </c>
      <c r="C176" s="257" t="str">
        <f>VLOOKUP(A176,'[2]1800 H'!$A$10:$K$306,4,FALSE)</f>
        <v>BLS</v>
      </c>
      <c r="D176" s="219">
        <f>VLOOKUP(A176,'[2]1800 H'!$A$10:$K$305,5,FALSE)</f>
        <v>2207177</v>
      </c>
      <c r="E176" s="259">
        <f>VLOOKUP(A176,'[2]1800 H'!$A$10:$K$305,6,FALSE)</f>
        <v>0.75188313396004536</v>
      </c>
      <c r="F176" s="258">
        <f>VLOOKUP(A176,'[2]1800 H'!$A$10:$K$305,7,FALSE)</f>
        <v>268385</v>
      </c>
      <c r="G176" s="259">
        <f>VLOOKUP(A176,'[2]1800 H'!$A$10:$K$305,8,FALSE)</f>
        <v>9.1426358152457546E-2</v>
      </c>
      <c r="H176" s="258">
        <f>VLOOKUP(A176,'[1]2015 Meal Counts'!$C$4:$AK$291,7,0)</f>
        <v>459970</v>
      </c>
      <c r="I176" s="259">
        <f>VLOOKUP(A176,'[2]1800 H'!$A$10:$K$305,10,FALSE)</f>
        <v>0.15669050788749705</v>
      </c>
      <c r="J176" s="258">
        <f>VLOOKUP(A176,'[2]1800 H'!$A$10:$K$305,11,FALSE)</f>
        <v>2935532</v>
      </c>
    </row>
    <row r="177" spans="1:10">
      <c r="A177" s="360" t="s">
        <v>479</v>
      </c>
      <c r="B177" s="359" t="s">
        <v>236</v>
      </c>
      <c r="C177" s="257" t="str">
        <f>VLOOKUP(A177,'[2]1800 H'!$A$10:$K$306,4,FALSE)</f>
        <v>BL</v>
      </c>
      <c r="D177" s="219">
        <f>VLOOKUP(A177,'[2]1800 H'!$A$10:$K$305,5,FALSE)</f>
        <v>4186</v>
      </c>
      <c r="E177" s="259">
        <f>VLOOKUP(A177,'[2]1800 H'!$A$10:$K$305,6,FALSE)</f>
        <v>0.50379106992417855</v>
      </c>
      <c r="F177" s="258">
        <f>VLOOKUP(A177,'[2]1800 H'!$A$10:$K$305,7,FALSE)</f>
        <v>768</v>
      </c>
      <c r="G177" s="259">
        <f>VLOOKUP(A177,'[2]1800 H'!$A$10:$K$305,8,FALSE)</f>
        <v>9.242989529425924E-2</v>
      </c>
      <c r="H177" s="258">
        <f>VLOOKUP(A177,'[1]2015 Meal Counts'!$C$4:$AK$291,7,0)</f>
        <v>3355</v>
      </c>
      <c r="I177" s="259">
        <f>VLOOKUP(A177,'[2]1800 H'!$A$10:$K$305,10,FALSE)</f>
        <v>0.40377903478156218</v>
      </c>
      <c r="J177" s="258">
        <f>VLOOKUP(A177,'[2]1800 H'!$A$10:$K$305,11,FALSE)</f>
        <v>8309</v>
      </c>
    </row>
    <row r="178" spans="1:10">
      <c r="A178" s="360" t="s">
        <v>480</v>
      </c>
      <c r="B178" s="359" t="s">
        <v>237</v>
      </c>
      <c r="C178" s="257" t="str">
        <f>VLOOKUP(A178,'[2]1800 H'!$A$10:$K$306,4,FALSE)</f>
        <v>BLS</v>
      </c>
      <c r="D178" s="219">
        <f>VLOOKUP(A178,'[2]1800 H'!$A$10:$K$305,5,FALSE)</f>
        <v>217957</v>
      </c>
      <c r="E178" s="259">
        <f>VLOOKUP(A178,'[2]1800 H'!$A$10:$K$305,6,FALSE)</f>
        <v>0.48297937404160646</v>
      </c>
      <c r="F178" s="258">
        <f>VLOOKUP(A178,'[2]1800 H'!$A$10:$K$305,7,FALSE)</f>
        <v>52327</v>
      </c>
      <c r="G178" s="259">
        <f>VLOOKUP(A178,'[2]1800 H'!$A$10:$K$305,8,FALSE)</f>
        <v>0.11595342983008181</v>
      </c>
      <c r="H178" s="258">
        <f>VLOOKUP(A178,'[1]2015 Meal Counts'!$C$4:$AK$291,7,0)</f>
        <v>180992</v>
      </c>
      <c r="I178" s="259">
        <f>VLOOKUP(A178,'[2]1800 H'!$A$10:$K$305,10,FALSE)</f>
        <v>0.40106719612831171</v>
      </c>
      <c r="J178" s="258">
        <f>VLOOKUP(A178,'[2]1800 H'!$A$10:$K$305,11,FALSE)</f>
        <v>451276</v>
      </c>
    </row>
    <row r="179" spans="1:10">
      <c r="A179" s="360" t="s">
        <v>481</v>
      </c>
      <c r="B179" s="359" t="s">
        <v>238</v>
      </c>
      <c r="C179" s="257" t="str">
        <f>VLOOKUP(A179,'[2]1800 H'!$A$10:$K$306,4,FALSE)</f>
        <v>BLS</v>
      </c>
      <c r="D179" s="219">
        <f>VLOOKUP(A179,'[2]1800 H'!$A$10:$K$305,5,FALSE)</f>
        <v>299912</v>
      </c>
      <c r="E179" s="259">
        <f>VLOOKUP(A179,'[2]1800 H'!$A$10:$K$305,6,FALSE)</f>
        <v>0.43495323605892156</v>
      </c>
      <c r="F179" s="258">
        <f>VLOOKUP(A179,'[2]1800 H'!$A$10:$K$305,7,FALSE)</f>
        <v>78259</v>
      </c>
      <c r="G179" s="259">
        <f>VLOOKUP(A179,'[2]1800 H'!$A$10:$K$305,8,FALSE)</f>
        <v>0.11349664335116681</v>
      </c>
      <c r="H179" s="258">
        <f>VLOOKUP(A179,'[1]2015 Meal Counts'!$C$4:$AK$291,7,0)</f>
        <v>311356</v>
      </c>
      <c r="I179" s="259">
        <f>VLOOKUP(A179,'[2]1800 H'!$A$10:$K$305,10,FALSE)</f>
        <v>0.45155012058991162</v>
      </c>
      <c r="J179" s="258">
        <f>VLOOKUP(A179,'[2]1800 H'!$A$10:$K$305,11,FALSE)</f>
        <v>689527</v>
      </c>
    </row>
    <row r="180" spans="1:10">
      <c r="A180" s="360" t="s">
        <v>482</v>
      </c>
      <c r="B180" s="359" t="s">
        <v>239</v>
      </c>
      <c r="C180" s="257" t="str">
        <f>VLOOKUP(A180,'[2]1800 H'!$A$10:$K$306,4,FALSE)</f>
        <v>BL</v>
      </c>
      <c r="D180" s="219">
        <f>VLOOKUP(A180,'[2]1800 H'!$A$10:$K$305,5,FALSE)</f>
        <v>17146</v>
      </c>
      <c r="E180" s="259">
        <f>VLOOKUP(A180,'[2]1800 H'!$A$10:$K$305,6,FALSE)</f>
        <v>0.2102616927868933</v>
      </c>
      <c r="F180" s="258">
        <f>VLOOKUP(A180,'[2]1800 H'!$A$10:$K$305,7,FALSE)</f>
        <v>3645</v>
      </c>
      <c r="G180" s="259">
        <f>VLOOKUP(A180,'[2]1800 H'!$A$10:$K$305,8,FALSE)</f>
        <v>4.469869766757413E-2</v>
      </c>
      <c r="H180" s="258">
        <f>VLOOKUP(A180,'[1]2015 Meal Counts'!$C$4:$AK$291,7,0)</f>
        <v>60755</v>
      </c>
      <c r="I180" s="259">
        <f>VLOOKUP(A180,'[2]1800 H'!$A$10:$K$305,10,FALSE)</f>
        <v>0.74503960954553261</v>
      </c>
      <c r="J180" s="258">
        <f>VLOOKUP(A180,'[2]1800 H'!$A$10:$K$305,11,FALSE)</f>
        <v>81546</v>
      </c>
    </row>
    <row r="181" spans="1:10">
      <c r="A181" s="360" t="s">
        <v>483</v>
      </c>
      <c r="B181" s="359" t="s">
        <v>240</v>
      </c>
      <c r="C181" s="257" t="str">
        <f>VLOOKUP(A181,'[2]1800 H'!$A$10:$K$306,4,FALSE)</f>
        <v>BL</v>
      </c>
      <c r="D181" s="219">
        <f>VLOOKUP(A181,'[2]1800 H'!$A$10:$K$305,5,FALSE)</f>
        <v>77973</v>
      </c>
      <c r="E181" s="259">
        <f>VLOOKUP(A181,'[2]1800 H'!$A$10:$K$305,6,FALSE)</f>
        <v>0.53837230979555484</v>
      </c>
      <c r="F181" s="258">
        <f>VLOOKUP(A181,'[2]1800 H'!$A$10:$K$305,7,FALSE)</f>
        <v>15542</v>
      </c>
      <c r="G181" s="259">
        <f>VLOOKUP(A181,'[2]1800 H'!$A$10:$K$305,8,FALSE)</f>
        <v>0.10731128004363706</v>
      </c>
      <c r="H181" s="258">
        <f>VLOOKUP(A181,'[1]2015 Meal Counts'!$C$4:$AK$291,7,0)</f>
        <v>51316</v>
      </c>
      <c r="I181" s="259">
        <f>VLOOKUP(A181,'[2]1800 H'!$A$10:$K$305,10,FALSE)</f>
        <v>0.35431641016080812</v>
      </c>
      <c r="J181" s="258">
        <f>VLOOKUP(A181,'[2]1800 H'!$A$10:$K$305,11,FALSE)</f>
        <v>144831</v>
      </c>
    </row>
    <row r="182" spans="1:10">
      <c r="A182" s="360" t="s">
        <v>484</v>
      </c>
      <c r="B182" s="359" t="s">
        <v>241</v>
      </c>
      <c r="C182" s="257" t="str">
        <f>VLOOKUP(A182,'[2]1800 H'!$A$10:$K$306,4,FALSE)</f>
        <v>BLC</v>
      </c>
      <c r="D182" s="219">
        <f>VLOOKUP(A182,'[2]1800 H'!$A$10:$K$305,5,FALSE)</f>
        <v>877640</v>
      </c>
      <c r="E182" s="259">
        <f>VLOOKUP(A182,'[2]1800 H'!$A$10:$K$305,6,FALSE)</f>
        <v>0.70498721987754864</v>
      </c>
      <c r="F182" s="258">
        <f>VLOOKUP(A182,'[2]1800 H'!$A$10:$K$305,7,FALSE)</f>
        <v>187023</v>
      </c>
      <c r="G182" s="259">
        <f>VLOOKUP(A182,'[2]1800 H'!$A$10:$K$305,8,FALSE)</f>
        <v>0.15023110252855246</v>
      </c>
      <c r="H182" s="258">
        <f>VLOOKUP(A182,'[1]2015 Meal Counts'!$C$4:$AK$291,7,0)</f>
        <v>180239</v>
      </c>
      <c r="I182" s="259">
        <f>VLOOKUP(A182,'[2]1800 H'!$A$10:$K$305,10,FALSE)</f>
        <v>0.14478167759389896</v>
      </c>
      <c r="J182" s="258">
        <f>VLOOKUP(A182,'[2]1800 H'!$A$10:$K$305,11,FALSE)</f>
        <v>1244902</v>
      </c>
    </row>
    <row r="183" spans="1:10">
      <c r="A183" s="360" t="s">
        <v>485</v>
      </c>
      <c r="B183" s="359" t="s">
        <v>242</v>
      </c>
      <c r="C183" s="257" t="str">
        <f>VLOOKUP(A183,'[2]1800 H'!$A$10:$K$306,4,FALSE)</f>
        <v>BLSC</v>
      </c>
      <c r="D183" s="219">
        <f>VLOOKUP(A183,'[2]1800 H'!$A$10:$K$305,5,FALSE)</f>
        <v>196868</v>
      </c>
      <c r="E183" s="259">
        <f>VLOOKUP(A183,'[2]1800 H'!$A$10:$K$305,6,FALSE)</f>
        <v>0.41640509327805747</v>
      </c>
      <c r="F183" s="258">
        <f>VLOOKUP(A183,'[2]1800 H'!$A$10:$K$305,7,FALSE)</f>
        <v>46203</v>
      </c>
      <c r="G183" s="259">
        <f>VLOOKUP(A183,'[2]1800 H'!$A$10:$K$305,8,FALSE)</f>
        <v>9.7726215152925247E-2</v>
      </c>
      <c r="H183" s="258">
        <f>VLOOKUP(A183,'[1]2015 Meal Counts'!$C$4:$AK$291,7,0)</f>
        <v>229709</v>
      </c>
      <c r="I183" s="259">
        <f>VLOOKUP(A183,'[2]1800 H'!$A$10:$K$305,10,FALSE)</f>
        <v>0.4858686915690173</v>
      </c>
      <c r="J183" s="258">
        <f>VLOOKUP(A183,'[2]1800 H'!$A$10:$K$305,11,FALSE)</f>
        <v>472780</v>
      </c>
    </row>
    <row r="184" spans="1:10">
      <c r="A184" s="360" t="s">
        <v>486</v>
      </c>
      <c r="B184" s="359" t="s">
        <v>243</v>
      </c>
      <c r="C184" s="257" t="str">
        <f>VLOOKUP(A184,'[2]1800 H'!$A$10:$K$306,4,FALSE)</f>
        <v>BLS</v>
      </c>
      <c r="D184" s="219">
        <f>VLOOKUP(A184,'[2]1800 H'!$A$10:$K$305,5,FALSE)</f>
        <v>790396</v>
      </c>
      <c r="E184" s="259">
        <f>VLOOKUP(A184,'[2]1800 H'!$A$10:$K$305,6,FALSE)</f>
        <v>0.81546923249141345</v>
      </c>
      <c r="F184" s="258">
        <f>VLOOKUP(A184,'[2]1800 H'!$A$10:$K$305,7,FALSE)</f>
        <v>28258</v>
      </c>
      <c r="G184" s="259">
        <f>VLOOKUP(A184,'[2]1800 H'!$A$10:$K$305,8,FALSE)</f>
        <v>2.915441066470777E-2</v>
      </c>
      <c r="H184" s="258">
        <f>VLOOKUP(A184,'[1]2015 Meal Counts'!$C$4:$AK$291,7,0)</f>
        <v>150599</v>
      </c>
      <c r="I184" s="259">
        <f>VLOOKUP(A184,'[2]1800 H'!$A$10:$K$305,10,FALSE)</f>
        <v>0.15537635684387874</v>
      </c>
      <c r="J184" s="258">
        <f>VLOOKUP(A184,'[2]1800 H'!$A$10:$K$305,11,FALSE)</f>
        <v>969253</v>
      </c>
    </row>
    <row r="185" spans="1:10">
      <c r="A185" s="360" t="s">
        <v>487</v>
      </c>
      <c r="B185" s="359" t="s">
        <v>244</v>
      </c>
      <c r="C185" s="257" t="str">
        <f>VLOOKUP(A185,'[2]1800 H'!$A$10:$K$306,4,FALSE)</f>
        <v>BLS</v>
      </c>
      <c r="D185" s="219">
        <f>VLOOKUP(A185,'[2]1800 H'!$A$10:$K$305,5,FALSE)</f>
        <v>894273</v>
      </c>
      <c r="E185" s="259">
        <f>VLOOKUP(A185,'[2]1800 H'!$A$10:$K$305,6,FALSE)</f>
        <v>0.569583585714313</v>
      </c>
      <c r="F185" s="258">
        <f>VLOOKUP(A185,'[2]1800 H'!$A$10:$K$305,7,FALSE)</f>
        <v>180956</v>
      </c>
      <c r="G185" s="259">
        <f>VLOOKUP(A185,'[2]1800 H'!$A$10:$K$305,8,FALSE)</f>
        <v>0.11525514841275453</v>
      </c>
      <c r="H185" s="258">
        <f>VLOOKUP(A185,'[1]2015 Meal Counts'!$C$4:$AK$291,7,0)</f>
        <v>494818</v>
      </c>
      <c r="I185" s="259">
        <f>VLOOKUP(A185,'[2]1800 H'!$A$10:$K$305,10,FALSE)</f>
        <v>0.31516126587293247</v>
      </c>
      <c r="J185" s="258">
        <f>VLOOKUP(A185,'[2]1800 H'!$A$10:$K$305,11,FALSE)</f>
        <v>1570047</v>
      </c>
    </row>
    <row r="186" spans="1:10">
      <c r="A186" s="360" t="s">
        <v>488</v>
      </c>
      <c r="B186" s="359" t="s">
        <v>245</v>
      </c>
      <c r="C186" s="257" t="str">
        <f>VLOOKUP(A186,'[2]1800 H'!$A$10:$K$306,4,FALSE)</f>
        <v>BLC</v>
      </c>
      <c r="D186" s="219">
        <f>VLOOKUP(A186,'[2]1800 H'!$A$10:$K$305,5,FALSE)</f>
        <v>72694</v>
      </c>
      <c r="E186" s="259">
        <f>VLOOKUP(A186,'[2]1800 H'!$A$10:$K$305,6,FALSE)</f>
        <v>0.50425216076358537</v>
      </c>
      <c r="F186" s="258">
        <f>VLOOKUP(A186,'[2]1800 H'!$A$10:$K$305,7,FALSE)</f>
        <v>17012</v>
      </c>
      <c r="G186" s="259">
        <f>VLOOKUP(A186,'[2]1800 H'!$A$10:$K$305,8,FALSE)</f>
        <v>0.11800613199039969</v>
      </c>
      <c r="H186" s="258">
        <f>VLOOKUP(A186,'[1]2015 Meal Counts'!$C$4:$AK$291,7,0)</f>
        <v>54456</v>
      </c>
      <c r="I186" s="259">
        <f>VLOOKUP(A186,'[2]1800 H'!$A$10:$K$305,10,FALSE)</f>
        <v>0.37774170724601491</v>
      </c>
      <c r="J186" s="258">
        <f>VLOOKUP(A186,'[2]1800 H'!$A$10:$K$305,11,FALSE)</f>
        <v>144162</v>
      </c>
    </row>
    <row r="187" spans="1:10">
      <c r="A187" s="360" t="s">
        <v>489</v>
      </c>
      <c r="B187" s="359" t="s">
        <v>246</v>
      </c>
      <c r="C187" s="257" t="str">
        <f>VLOOKUP(A187,'[2]1800 H'!$A$10:$K$306,4,FALSE)</f>
        <v>BL</v>
      </c>
      <c r="D187" s="219">
        <f>VLOOKUP(A187,'[2]1800 H'!$A$10:$K$305,5,FALSE)</f>
        <v>98956</v>
      </c>
      <c r="E187" s="259">
        <f>VLOOKUP(A187,'[2]1800 H'!$A$10:$K$305,6,FALSE)</f>
        <v>0.47627665206718967</v>
      </c>
      <c r="F187" s="258">
        <f>VLOOKUP(A187,'[2]1800 H'!$A$10:$K$305,7,FALSE)</f>
        <v>24584</v>
      </c>
      <c r="G187" s="259">
        <f>VLOOKUP(A187,'[2]1800 H'!$A$10:$K$305,8,FALSE)</f>
        <v>0.1183231457862059</v>
      </c>
      <c r="H187" s="258">
        <f>VLOOKUP(A187,'[1]2015 Meal Counts'!$C$4:$AK$291,7,0)</f>
        <v>84230</v>
      </c>
      <c r="I187" s="259">
        <f>VLOOKUP(A187,'[2]1800 H'!$A$10:$K$305,10,FALSE)</f>
        <v>0.40540020214660444</v>
      </c>
      <c r="J187" s="258">
        <f>VLOOKUP(A187,'[2]1800 H'!$A$10:$K$305,11,FALSE)</f>
        <v>207770</v>
      </c>
    </row>
    <row r="188" spans="1:10">
      <c r="A188" s="360" t="s">
        <v>490</v>
      </c>
      <c r="B188" s="359" t="s">
        <v>27</v>
      </c>
      <c r="C188" s="257" t="str">
        <f>VLOOKUP(A188,'[2]1800 H'!$A$10:$K$306,4,FALSE)</f>
        <v>BL</v>
      </c>
      <c r="D188" s="219">
        <f>VLOOKUP(A188,'[2]1800 H'!$A$10:$K$305,5,FALSE)</f>
        <v>169022</v>
      </c>
      <c r="E188" s="259">
        <f>VLOOKUP(A188,'[2]1800 H'!$A$10:$K$305,6,FALSE)</f>
        <v>0.57286466224025323</v>
      </c>
      <c r="F188" s="258">
        <f>VLOOKUP(A188,'[2]1800 H'!$A$10:$K$305,7,FALSE)</f>
        <v>38941</v>
      </c>
      <c r="G188" s="259">
        <f>VLOOKUP(A188,'[2]1800 H'!$A$10:$K$305,8,FALSE)</f>
        <v>0.13198236213213488</v>
      </c>
      <c r="H188" s="258">
        <f>VLOOKUP(A188,'[1]2015 Meal Counts'!$C$4:$AK$291,7,0)</f>
        <v>87084</v>
      </c>
      <c r="I188" s="259">
        <f>VLOOKUP(A188,'[2]1800 H'!$A$10:$K$305,10,FALSE)</f>
        <v>0.29515297562761189</v>
      </c>
      <c r="J188" s="258">
        <f>VLOOKUP(A188,'[2]1800 H'!$A$10:$K$305,11,FALSE)</f>
        <v>295047</v>
      </c>
    </row>
    <row r="189" spans="1:10">
      <c r="A189" s="360" t="s">
        <v>491</v>
      </c>
      <c r="B189" s="359" t="s">
        <v>28</v>
      </c>
      <c r="C189" s="257" t="str">
        <f>VLOOKUP(A189,'[2]1800 H'!$A$10:$K$306,4,FALSE)</f>
        <v>BL</v>
      </c>
      <c r="D189" s="219">
        <f>VLOOKUP(A189,'[2]1800 H'!$A$10:$K$305,5,FALSE)</f>
        <v>17434</v>
      </c>
      <c r="E189" s="259">
        <f>VLOOKUP(A189,'[2]1800 H'!$A$10:$K$305,6,FALSE)</f>
        <v>0.45063068651778332</v>
      </c>
      <c r="F189" s="258">
        <f>VLOOKUP(A189,'[2]1800 H'!$A$10:$K$305,7,FALSE)</f>
        <v>4562</v>
      </c>
      <c r="G189" s="259">
        <f>VLOOKUP(A189,'[2]1800 H'!$A$10:$K$305,8,FALSE)</f>
        <v>0.1179177005789909</v>
      </c>
      <c r="H189" s="258">
        <f>VLOOKUP(A189,'[1]2015 Meal Counts'!$C$4:$AK$291,7,0)</f>
        <v>16692</v>
      </c>
      <c r="I189" s="259">
        <f>VLOOKUP(A189,'[2]1800 H'!$A$10:$K$305,10,FALSE)</f>
        <v>0.43145161290322581</v>
      </c>
      <c r="J189" s="258">
        <f>VLOOKUP(A189,'[2]1800 H'!$A$10:$K$305,11,FALSE)</f>
        <v>38688</v>
      </c>
    </row>
    <row r="190" spans="1:10">
      <c r="A190" s="360" t="s">
        <v>492</v>
      </c>
      <c r="B190" s="359" t="s">
        <v>29</v>
      </c>
      <c r="C190" s="257" t="str">
        <f>VLOOKUP(A190,'[2]1800 H'!$A$10:$K$306,4,FALSE)</f>
        <v>BL</v>
      </c>
      <c r="D190" s="219">
        <f>VLOOKUP(A190,'[2]1800 H'!$A$10:$K$305,5,FALSE)</f>
        <v>8271</v>
      </c>
      <c r="E190" s="259">
        <f>VLOOKUP(A190,'[2]1800 H'!$A$10:$K$305,6,FALSE)</f>
        <v>0.46678706473277271</v>
      </c>
      <c r="F190" s="258">
        <f>VLOOKUP(A190,'[2]1800 H'!$A$10:$K$305,7,FALSE)</f>
        <v>3235</v>
      </c>
      <c r="G190" s="259">
        <f>VLOOKUP(A190,'[2]1800 H'!$A$10:$K$305,8,FALSE)</f>
        <v>0.18257237993114736</v>
      </c>
      <c r="H190" s="258">
        <f>VLOOKUP(A190,'[1]2015 Meal Counts'!$C$4:$AK$291,7,0)</f>
        <v>6213</v>
      </c>
      <c r="I190" s="259">
        <f>VLOOKUP(A190,'[2]1800 H'!$A$10:$K$305,10,FALSE)</f>
        <v>0.35064055533607991</v>
      </c>
      <c r="J190" s="258">
        <f>VLOOKUP(A190,'[2]1800 H'!$A$10:$K$305,11,FALSE)</f>
        <v>17719</v>
      </c>
    </row>
    <row r="191" spans="1:10">
      <c r="A191" s="360" t="s">
        <v>493</v>
      </c>
      <c r="B191" s="359" t="s">
        <v>30</v>
      </c>
      <c r="C191" s="257" t="str">
        <f>VLOOKUP(A191,'[2]1800 H'!$A$10:$K$306,4,FALSE)</f>
        <v>BL</v>
      </c>
      <c r="D191" s="219">
        <f>VLOOKUP(A191,'[2]1800 H'!$A$10:$K$305,5,FALSE)</f>
        <v>22846</v>
      </c>
      <c r="E191" s="259">
        <f>VLOOKUP(A191,'[2]1800 H'!$A$10:$K$305,6,FALSE)</f>
        <v>0.3935979601681483</v>
      </c>
      <c r="F191" s="258">
        <f>VLOOKUP(A191,'[2]1800 H'!$A$10:$K$305,7,FALSE)</f>
        <v>11244</v>
      </c>
      <c r="G191" s="259">
        <f>VLOOKUP(A191,'[2]1800 H'!$A$10:$K$305,8,FALSE)</f>
        <v>0.19371511267314451</v>
      </c>
      <c r="H191" s="258">
        <f>VLOOKUP(A191,'[1]2015 Meal Counts'!$C$4:$AK$291,7,0)</f>
        <v>23954</v>
      </c>
      <c r="I191" s="259">
        <f>VLOOKUP(A191,'[2]1800 H'!$A$10:$K$305,10,FALSE)</f>
        <v>0.4126869271587072</v>
      </c>
      <c r="J191" s="258">
        <f>VLOOKUP(A191,'[2]1800 H'!$A$10:$K$305,11,FALSE)</f>
        <v>58044</v>
      </c>
    </row>
    <row r="192" spans="1:10">
      <c r="A192" s="360" t="s">
        <v>494</v>
      </c>
      <c r="B192" s="359" t="s">
        <v>31</v>
      </c>
      <c r="C192" s="257" t="str">
        <f>VLOOKUP(A192,'[2]1800 H'!$A$10:$K$306,4,FALSE)</f>
        <v>BL</v>
      </c>
      <c r="D192" s="219">
        <f>VLOOKUP(A192,'[2]1800 H'!$A$10:$K$305,5,FALSE)</f>
        <v>38569</v>
      </c>
      <c r="E192" s="259">
        <f>VLOOKUP(A192,'[2]1800 H'!$A$10:$K$305,6,FALSE)</f>
        <v>0.7317207361032062</v>
      </c>
      <c r="F192" s="258">
        <f>VLOOKUP(A192,'[2]1800 H'!$A$10:$K$305,7,FALSE)</f>
        <v>4448</v>
      </c>
      <c r="G192" s="259">
        <f>VLOOKUP(A192,'[2]1800 H'!$A$10:$K$305,8,FALSE)</f>
        <v>8.4386264465945743E-2</v>
      </c>
      <c r="H192" s="258">
        <f>VLOOKUP(A192,'[1]2015 Meal Counts'!$C$4:$AK$291,7,0)</f>
        <v>9693</v>
      </c>
      <c r="I192" s="259">
        <f>VLOOKUP(A192,'[2]1800 H'!$A$10:$K$305,10,FALSE)</f>
        <v>0.18389299943084803</v>
      </c>
      <c r="J192" s="258">
        <f>VLOOKUP(A192,'[2]1800 H'!$A$10:$K$305,11,FALSE)</f>
        <v>52710</v>
      </c>
    </row>
    <row r="193" spans="1:10">
      <c r="A193" s="360" t="s">
        <v>495</v>
      </c>
      <c r="B193" s="359" t="s">
        <v>32</v>
      </c>
      <c r="C193" s="257" t="str">
        <f>VLOOKUP(A193,'[2]1800 H'!$A$10:$K$306,4,FALSE)</f>
        <v>BLS</v>
      </c>
      <c r="D193" s="219">
        <f>VLOOKUP(A193,'[2]1800 H'!$A$10:$K$305,5,FALSE)</f>
        <v>206215</v>
      </c>
      <c r="E193" s="259">
        <f>VLOOKUP(A193,'[2]1800 H'!$A$10:$K$305,6,FALSE)</f>
        <v>0.67496841429964849</v>
      </c>
      <c r="F193" s="258">
        <f>VLOOKUP(A193,'[2]1800 H'!$A$10:$K$305,7,FALSE)</f>
        <v>32829</v>
      </c>
      <c r="G193" s="259">
        <f>VLOOKUP(A193,'[2]1800 H'!$A$10:$K$305,8,FALSE)</f>
        <v>0.10745357065704803</v>
      </c>
      <c r="H193" s="258">
        <f>VLOOKUP(A193,'[1]2015 Meal Counts'!$C$4:$AK$291,7,0)</f>
        <v>66474</v>
      </c>
      <c r="I193" s="259">
        <f>VLOOKUP(A193,'[2]1800 H'!$A$10:$K$305,10,FALSE)</f>
        <v>0.21757801504330351</v>
      </c>
      <c r="J193" s="258">
        <f>VLOOKUP(A193,'[2]1800 H'!$A$10:$K$305,11,FALSE)</f>
        <v>305518</v>
      </c>
    </row>
    <row r="194" spans="1:10">
      <c r="A194" s="360" t="s">
        <v>496</v>
      </c>
      <c r="B194" s="359" t="s">
        <v>33</v>
      </c>
      <c r="C194" s="257" t="str">
        <f>VLOOKUP(A194,'[2]1800 H'!$A$10:$K$306,4,FALSE)</f>
        <v>BL</v>
      </c>
      <c r="D194" s="219">
        <f>VLOOKUP(A194,'[2]1800 H'!$A$10:$K$305,5,FALSE)</f>
        <v>237972</v>
      </c>
      <c r="E194" s="259">
        <f>VLOOKUP(A194,'[2]1800 H'!$A$10:$K$305,6,FALSE)</f>
        <v>0.60684540961784639</v>
      </c>
      <c r="F194" s="258">
        <f>VLOOKUP(A194,'[2]1800 H'!$A$10:$K$305,7,FALSE)</f>
        <v>40188</v>
      </c>
      <c r="G194" s="259">
        <f>VLOOKUP(A194,'[2]1800 H'!$A$10:$K$305,8,FALSE)</f>
        <v>0.1024822387580136</v>
      </c>
      <c r="H194" s="258">
        <f>VLOOKUP(A194,'[1]2015 Meal Counts'!$C$4:$AK$291,7,0)</f>
        <v>113986</v>
      </c>
      <c r="I194" s="259">
        <f>VLOOKUP(A194,'[2]1800 H'!$A$10:$K$305,10,FALSE)</f>
        <v>0.29067235162414001</v>
      </c>
      <c r="J194" s="258">
        <f>VLOOKUP(A194,'[2]1800 H'!$A$10:$K$305,11,FALSE)</f>
        <v>392146</v>
      </c>
    </row>
    <row r="195" spans="1:10">
      <c r="A195" s="360" t="s">
        <v>497</v>
      </c>
      <c r="B195" s="359" t="s">
        <v>34</v>
      </c>
      <c r="C195" s="257" t="str">
        <f>VLOOKUP(A195,'[2]1800 H'!$A$10:$K$306,4,FALSE)</f>
        <v>BL</v>
      </c>
      <c r="D195" s="219">
        <f>VLOOKUP(A195,'[2]1800 H'!$A$10:$K$305,5,FALSE)</f>
        <v>77483</v>
      </c>
      <c r="E195" s="259">
        <f>VLOOKUP(A195,'[2]1800 H'!$A$10:$K$305,6,FALSE)</f>
        <v>0.50044565582452782</v>
      </c>
      <c r="F195" s="258">
        <f>VLOOKUP(A195,'[2]1800 H'!$A$10:$K$305,7,FALSE)</f>
        <v>13163</v>
      </c>
      <c r="G195" s="259">
        <f>VLOOKUP(A195,'[2]1800 H'!$A$10:$K$305,8,FALSE)</f>
        <v>8.5016922003771922E-2</v>
      </c>
      <c r="H195" s="258">
        <f>VLOOKUP(A195,'[1]2015 Meal Counts'!$C$4:$AK$291,7,0)</f>
        <v>64182</v>
      </c>
      <c r="I195" s="259">
        <f>VLOOKUP(A195,'[2]1800 H'!$A$10:$K$305,10,FALSE)</f>
        <v>0.4145374221717002</v>
      </c>
      <c r="J195" s="258">
        <f>VLOOKUP(A195,'[2]1800 H'!$A$10:$K$305,11,FALSE)</f>
        <v>154828</v>
      </c>
    </row>
    <row r="196" spans="1:10">
      <c r="A196" s="360" t="s">
        <v>498</v>
      </c>
      <c r="B196" s="359" t="s">
        <v>35</v>
      </c>
      <c r="C196" s="257" t="str">
        <f>VLOOKUP(A196,'[2]1800 H'!$A$10:$K$306,4,FALSE)</f>
        <v>BL</v>
      </c>
      <c r="D196" s="219">
        <f>VLOOKUP(A196,'[2]1800 H'!$A$10:$K$305,5,FALSE)</f>
        <v>30946</v>
      </c>
      <c r="E196" s="259">
        <f>VLOOKUP(A196,'[2]1800 H'!$A$10:$K$305,6,FALSE)</f>
        <v>0.55747509502621106</v>
      </c>
      <c r="F196" s="258">
        <f>VLOOKUP(A196,'[2]1800 H'!$A$10:$K$305,7,FALSE)</f>
        <v>5257</v>
      </c>
      <c r="G196" s="259">
        <f>VLOOKUP(A196,'[2]1800 H'!$A$10:$K$305,8,FALSE)</f>
        <v>9.4701950964673667E-2</v>
      </c>
      <c r="H196" s="258">
        <f>VLOOKUP(A196,'[1]2015 Meal Counts'!$C$4:$AK$291,7,0)</f>
        <v>19308</v>
      </c>
      <c r="I196" s="259">
        <f>VLOOKUP(A196,'[2]1800 H'!$A$10:$K$305,10,FALSE)</f>
        <v>0.34782295400911534</v>
      </c>
      <c r="J196" s="258">
        <f>VLOOKUP(A196,'[2]1800 H'!$A$10:$K$305,11,FALSE)</f>
        <v>55511</v>
      </c>
    </row>
    <row r="197" spans="1:10">
      <c r="A197" s="360" t="s">
        <v>499</v>
      </c>
      <c r="B197" s="359" t="s">
        <v>36</v>
      </c>
      <c r="C197" s="257" t="str">
        <f>VLOOKUP(A197,'[2]1800 H'!$A$10:$K$306,4,FALSE)</f>
        <v>BL</v>
      </c>
      <c r="D197" s="219">
        <f>VLOOKUP(A197,'[2]1800 H'!$A$10:$K$305,5,FALSE)</f>
        <v>10892</v>
      </c>
      <c r="E197" s="259">
        <f>VLOOKUP(A197,'[2]1800 H'!$A$10:$K$305,6,FALSE)</f>
        <v>0.43163985099468971</v>
      </c>
      <c r="F197" s="258">
        <f>VLOOKUP(A197,'[2]1800 H'!$A$10:$K$305,7,FALSE)</f>
        <v>1681</v>
      </c>
      <c r="G197" s="259">
        <f>VLOOKUP(A197,'[2]1800 H'!$A$10:$K$305,8,FALSE)</f>
        <v>6.6616469842276288E-2</v>
      </c>
      <c r="H197" s="258">
        <f>VLOOKUP(A197,'[1]2015 Meal Counts'!$C$4:$AK$291,7,0)</f>
        <v>12661</v>
      </c>
      <c r="I197" s="259">
        <f>VLOOKUP(A197,'[2]1800 H'!$A$10:$K$305,10,FALSE)</f>
        <v>0.50174367916303397</v>
      </c>
      <c r="J197" s="258">
        <f>VLOOKUP(A197,'[2]1800 H'!$A$10:$K$305,11,FALSE)</f>
        <v>25234</v>
      </c>
    </row>
    <row r="198" spans="1:10">
      <c r="A198" s="360" t="s">
        <v>500</v>
      </c>
      <c r="B198" s="359" t="s">
        <v>37</v>
      </c>
      <c r="C198" s="257" t="str">
        <f>VLOOKUP(A198,'[2]1800 H'!$A$10:$K$306,4,FALSE)</f>
        <v>BLS</v>
      </c>
      <c r="D198" s="219">
        <f>VLOOKUP(A198,'[2]1800 H'!$A$10:$K$305,5,FALSE)</f>
        <v>510402</v>
      </c>
      <c r="E198" s="259">
        <f>VLOOKUP(A198,'[2]1800 H'!$A$10:$K$305,6,FALSE)</f>
        <v>0.76292931421832189</v>
      </c>
      <c r="F198" s="258">
        <f>VLOOKUP(A198,'[2]1800 H'!$A$10:$K$305,7,FALSE)</f>
        <v>54419</v>
      </c>
      <c r="G198" s="259">
        <f>VLOOKUP(A198,'[2]1800 H'!$A$10:$K$305,8,FALSE)</f>
        <v>8.1343431942756603E-2</v>
      </c>
      <c r="H198" s="258">
        <f>VLOOKUP(A198,'[1]2015 Meal Counts'!$C$4:$AK$291,7,0)</f>
        <v>104182</v>
      </c>
      <c r="I198" s="259">
        <f>VLOOKUP(A198,'[2]1800 H'!$A$10:$K$305,10,FALSE)</f>
        <v>0.1557272538389215</v>
      </c>
      <c r="J198" s="258">
        <f>VLOOKUP(A198,'[2]1800 H'!$A$10:$K$305,11,FALSE)</f>
        <v>669003</v>
      </c>
    </row>
    <row r="199" spans="1:10">
      <c r="A199" s="360" t="s">
        <v>501</v>
      </c>
      <c r="B199" s="359" t="s">
        <v>38</v>
      </c>
      <c r="C199" s="257" t="str">
        <f>VLOOKUP(A199,'[2]1800 H'!$A$10:$K$306,4,FALSE)</f>
        <v>BL</v>
      </c>
      <c r="D199" s="219">
        <f>VLOOKUP(A199,'[2]1800 H'!$A$10:$K$305,5,FALSE)</f>
        <v>7654</v>
      </c>
      <c r="E199" s="259">
        <f>VLOOKUP(A199,'[2]1800 H'!$A$10:$K$305,6,FALSE)</f>
        <v>0.65665751544269046</v>
      </c>
      <c r="F199" s="258">
        <f>VLOOKUP(A199,'[2]1800 H'!$A$10:$K$305,7,FALSE)</f>
        <v>172</v>
      </c>
      <c r="G199" s="259">
        <f>VLOOKUP(A199,'[2]1800 H'!$A$10:$K$305,8,FALSE)</f>
        <v>1.4756348661633494E-2</v>
      </c>
      <c r="H199" s="258">
        <f>VLOOKUP(A199,'[1]2015 Meal Counts'!$C$4:$AK$291,7,0)</f>
        <v>3830</v>
      </c>
      <c r="I199" s="259">
        <f>VLOOKUP(A199,'[2]1800 H'!$A$10:$K$305,10,FALSE)</f>
        <v>0.32858613589567603</v>
      </c>
      <c r="J199" s="258">
        <f>VLOOKUP(A199,'[2]1800 H'!$A$10:$K$305,11,FALSE)</f>
        <v>11656</v>
      </c>
    </row>
    <row r="200" spans="1:10">
      <c r="A200" s="360" t="s">
        <v>502</v>
      </c>
      <c r="B200" s="359" t="s">
        <v>39</v>
      </c>
      <c r="C200" s="257" t="str">
        <f>VLOOKUP(A200,'[2]1800 H'!$A$10:$K$306,4,FALSE)</f>
        <v>BL</v>
      </c>
      <c r="D200" s="219">
        <f>VLOOKUP(A200,'[2]1800 H'!$A$10:$K$305,5,FALSE)</f>
        <v>1636</v>
      </c>
      <c r="E200" s="259">
        <f>VLOOKUP(A200,'[2]1800 H'!$A$10:$K$305,6,FALSE)</f>
        <v>0.65676435166599756</v>
      </c>
      <c r="F200" s="258">
        <f>VLOOKUP(A200,'[2]1800 H'!$A$10:$K$305,7,FALSE)</f>
        <v>6</v>
      </c>
      <c r="G200" s="259">
        <f>VLOOKUP(A200,'[2]1800 H'!$A$10:$K$305,8,FALSE)</f>
        <v>2.4086712163789645E-3</v>
      </c>
      <c r="H200" s="258">
        <f>VLOOKUP(A200,'[1]2015 Meal Counts'!$C$4:$AK$291,7,0)</f>
        <v>849</v>
      </c>
      <c r="I200" s="259">
        <f>VLOOKUP(A200,'[2]1800 H'!$A$10:$K$305,10,FALSE)</f>
        <v>0.34082697711762344</v>
      </c>
      <c r="J200" s="258">
        <f>VLOOKUP(A200,'[2]1800 H'!$A$10:$K$305,11,FALSE)</f>
        <v>2491</v>
      </c>
    </row>
    <row r="201" spans="1:10">
      <c r="A201" s="360" t="s">
        <v>503</v>
      </c>
      <c r="B201" s="359" t="s">
        <v>633</v>
      </c>
      <c r="C201" s="257" t="str">
        <f>VLOOKUP(A201,'[2]1800 H'!$A$10:$K$306,4,FALSE)</f>
        <v>BLS</v>
      </c>
      <c r="D201" s="219">
        <f>VLOOKUP(A201,'[2]1800 H'!$A$10:$K$305,5,FALSE)</f>
        <v>50506</v>
      </c>
      <c r="E201" s="259">
        <f>VLOOKUP(A201,'[2]1800 H'!$A$10:$K$305,6,FALSE)</f>
        <v>0.54036762031112917</v>
      </c>
      <c r="F201" s="258">
        <f>VLOOKUP(A201,'[2]1800 H'!$A$10:$K$305,7,FALSE)</f>
        <v>9865</v>
      </c>
      <c r="G201" s="259">
        <f>VLOOKUP(A201,'[2]1800 H'!$A$10:$K$305,8,FALSE)</f>
        <v>0.10554640190015621</v>
      </c>
      <c r="H201" s="258">
        <f>VLOOKUP(A201,'[1]2015 Meal Counts'!$C$4:$AK$291,7,0)</f>
        <v>33095</v>
      </c>
      <c r="I201" s="259">
        <f>VLOOKUP(A201,'[2]1800 H'!$A$10:$K$305,10,FALSE)</f>
        <v>0.35408597778871459</v>
      </c>
      <c r="J201" s="258">
        <f>VLOOKUP(A201,'[2]1800 H'!$A$10:$K$305,11,FALSE)</f>
        <v>93466</v>
      </c>
    </row>
    <row r="202" spans="1:10">
      <c r="A202" s="360" t="s">
        <v>504</v>
      </c>
      <c r="B202" s="359" t="s">
        <v>40</v>
      </c>
      <c r="C202" s="257" t="str">
        <f>VLOOKUP(A202,'[2]1800 H'!$A$10:$K$306,4,FALSE)</f>
        <v>BLS</v>
      </c>
      <c r="D202" s="219">
        <f>VLOOKUP(A202,'[2]1800 H'!$A$10:$K$305,5,FALSE)</f>
        <v>862473</v>
      </c>
      <c r="E202" s="259">
        <f>VLOOKUP(A202,'[2]1800 H'!$A$10:$K$305,6,FALSE)</f>
        <v>0.5368849984344255</v>
      </c>
      <c r="F202" s="258">
        <f>VLOOKUP(A202,'[2]1800 H'!$A$10:$K$305,7,FALSE)</f>
        <v>164366</v>
      </c>
      <c r="G202" s="259">
        <f>VLOOKUP(A202,'[2]1800 H'!$A$10:$K$305,8,FALSE)</f>
        <v>0.10231698807113124</v>
      </c>
      <c r="H202" s="258">
        <f>VLOOKUP(A202,'[1]2015 Meal Counts'!$C$4:$AK$291,7,0)</f>
        <v>579600</v>
      </c>
      <c r="I202" s="259">
        <f>VLOOKUP(A202,'[2]1800 H'!$A$10:$K$305,10,FALSE)</f>
        <v>0.36079801349444329</v>
      </c>
      <c r="J202" s="258">
        <f>VLOOKUP(A202,'[2]1800 H'!$A$10:$K$305,11,FALSE)</f>
        <v>1606439</v>
      </c>
    </row>
    <row r="203" spans="1:10">
      <c r="A203" s="360" t="s">
        <v>505</v>
      </c>
      <c r="B203" s="359" t="s">
        <v>41</v>
      </c>
      <c r="C203" s="257" t="str">
        <f>VLOOKUP(A203,'[2]1800 H'!$A$10:$K$306,4,FALSE)</f>
        <v>BL</v>
      </c>
      <c r="D203" s="219">
        <f>VLOOKUP(A203,'[2]1800 H'!$A$10:$K$305,5,FALSE)</f>
        <v>226745</v>
      </c>
      <c r="E203" s="259">
        <f>VLOOKUP(A203,'[2]1800 H'!$A$10:$K$305,6,FALSE)</f>
        <v>0.4033682660029993</v>
      </c>
      <c r="F203" s="258">
        <f>VLOOKUP(A203,'[2]1800 H'!$A$10:$K$305,7,FALSE)</f>
        <v>67255</v>
      </c>
      <c r="G203" s="259">
        <f>VLOOKUP(A203,'[2]1800 H'!$A$10:$K$305,8,FALSE)</f>
        <v>0.11964335588450338</v>
      </c>
      <c r="H203" s="258">
        <f>VLOOKUP(A203,'[1]2015 Meal Counts'!$C$4:$AK$291,7,0)</f>
        <v>268129</v>
      </c>
      <c r="I203" s="259">
        <f>VLOOKUP(A203,'[2]1800 H'!$A$10:$K$305,10,FALSE)</f>
        <v>0.47698837811249734</v>
      </c>
      <c r="J203" s="258">
        <f>VLOOKUP(A203,'[2]1800 H'!$A$10:$K$305,11,FALSE)</f>
        <v>562129</v>
      </c>
    </row>
    <row r="204" spans="1:10">
      <c r="A204" s="360" t="s">
        <v>506</v>
      </c>
      <c r="B204" s="359" t="s">
        <v>247</v>
      </c>
      <c r="C204" s="257" t="str">
        <f>VLOOKUP(A204,'[2]1800 H'!$A$10:$K$306,4,FALSE)</f>
        <v>BLSC</v>
      </c>
      <c r="D204" s="219">
        <f>VLOOKUP(A204,'[2]1800 H'!$A$10:$K$305,5,FALSE)</f>
        <v>762499</v>
      </c>
      <c r="E204" s="259">
        <f>VLOOKUP(A204,'[2]1800 H'!$A$10:$K$305,6,FALSE)</f>
        <v>0.60834207618447345</v>
      </c>
      <c r="F204" s="258">
        <f>VLOOKUP(A204,'[2]1800 H'!$A$10:$K$305,7,FALSE)</f>
        <v>145097</v>
      </c>
      <c r="G204" s="259">
        <f>VLOOKUP(A204,'[2]1800 H'!$A$10:$K$305,8,FALSE)</f>
        <v>0.11576226359397003</v>
      </c>
      <c r="H204" s="258">
        <f>VLOOKUP(A204,'[1]2015 Meal Counts'!$C$4:$AK$291,7,0)</f>
        <v>345809</v>
      </c>
      <c r="I204" s="259">
        <f>VLOOKUP(A204,'[2]1800 H'!$A$10:$K$305,10,FALSE)</f>
        <v>0.27589566022155648</v>
      </c>
      <c r="J204" s="258">
        <f>VLOOKUP(A204,'[2]1800 H'!$A$10:$K$305,11,FALSE)</f>
        <v>1253405</v>
      </c>
    </row>
    <row r="205" spans="1:10">
      <c r="A205" s="360" t="s">
        <v>507</v>
      </c>
      <c r="B205" s="359" t="s">
        <v>248</v>
      </c>
      <c r="C205" s="257" t="str">
        <f>VLOOKUP(A205,'[2]1800 H'!$A$10:$K$306,4,FALSE)</f>
        <v>BL</v>
      </c>
      <c r="D205" s="219">
        <f>VLOOKUP(A205,'[2]1800 H'!$A$10:$K$305,5,FALSE)</f>
        <v>662644</v>
      </c>
      <c r="E205" s="259">
        <f>VLOOKUP(A205,'[2]1800 H'!$A$10:$K$305,6,FALSE)</f>
        <v>0.58445141419736313</v>
      </c>
      <c r="F205" s="258">
        <f>VLOOKUP(A205,'[2]1800 H'!$A$10:$K$305,7,FALSE)</f>
        <v>145126</v>
      </c>
      <c r="G205" s="259">
        <f>VLOOKUP(A205,'[2]1800 H'!$A$10:$K$305,8,FALSE)</f>
        <v>0.12800100195098202</v>
      </c>
      <c r="H205" s="258">
        <f>VLOOKUP(A205,'[1]2015 Meal Counts'!$C$4:$AK$291,7,0)</f>
        <v>326018</v>
      </c>
      <c r="I205" s="259">
        <f>VLOOKUP(A205,'[2]1800 H'!$A$10:$K$305,10,FALSE)</f>
        <v>0.2875475838516548</v>
      </c>
      <c r="J205" s="258">
        <f>VLOOKUP(A205,'[2]1800 H'!$A$10:$K$305,11,FALSE)</f>
        <v>1133788</v>
      </c>
    </row>
    <row r="206" spans="1:10">
      <c r="A206" s="360" t="s">
        <v>508</v>
      </c>
      <c r="B206" s="359" t="s">
        <v>249</v>
      </c>
      <c r="C206" s="257" t="str">
        <f>VLOOKUP(A206,'[2]1800 H'!$A$10:$K$306,4,FALSE)</f>
        <v>BL</v>
      </c>
      <c r="D206" s="219">
        <f>VLOOKUP(A206,'[2]1800 H'!$A$10:$K$305,5,FALSE)</f>
        <v>184596</v>
      </c>
      <c r="E206" s="259">
        <f>VLOOKUP(A206,'[2]1800 H'!$A$10:$K$305,6,FALSE)</f>
        <v>0.5844031265928179</v>
      </c>
      <c r="F206" s="258">
        <f>VLOOKUP(A206,'[2]1800 H'!$A$10:$K$305,7,FALSE)</f>
        <v>31388</v>
      </c>
      <c r="G206" s="259">
        <f>VLOOKUP(A206,'[2]1800 H'!$A$10:$K$305,8,FALSE)</f>
        <v>9.9369679394436333E-2</v>
      </c>
      <c r="H206" s="258">
        <f>VLOOKUP(A206,'[1]2015 Meal Counts'!$C$4:$AK$291,7,0)</f>
        <v>99887</v>
      </c>
      <c r="I206" s="259">
        <f>VLOOKUP(A206,'[2]1800 H'!$A$10:$K$305,10,FALSE)</f>
        <v>0.31622719401274568</v>
      </c>
      <c r="J206" s="258">
        <f>VLOOKUP(A206,'[2]1800 H'!$A$10:$K$305,11,FALSE)</f>
        <v>315871</v>
      </c>
    </row>
    <row r="207" spans="1:10">
      <c r="A207" s="360" t="s">
        <v>509</v>
      </c>
      <c r="B207" s="359" t="s">
        <v>250</v>
      </c>
      <c r="C207" s="257" t="str">
        <f>VLOOKUP(A207,'[2]1800 H'!$A$10:$K$306,4,FALSE)</f>
        <v>BLSC</v>
      </c>
      <c r="D207" s="219">
        <f>VLOOKUP(A207,'[2]1800 H'!$A$10:$K$305,5,FALSE)</f>
        <v>517165</v>
      </c>
      <c r="E207" s="259">
        <f>VLOOKUP(A207,'[2]1800 H'!$A$10:$K$305,6,FALSE)</f>
        <v>0.61950766650694777</v>
      </c>
      <c r="F207" s="258">
        <f>VLOOKUP(A207,'[2]1800 H'!$A$10:$K$305,7,FALSE)</f>
        <v>95719</v>
      </c>
      <c r="G207" s="259">
        <f>VLOOKUP(A207,'[2]1800 H'!$A$10:$K$305,8,FALSE)</f>
        <v>0.11466099664590321</v>
      </c>
      <c r="H207" s="258">
        <f>VLOOKUP(A207,'[1]2015 Meal Counts'!$C$4:$AK$291,7,0)</f>
        <v>221916</v>
      </c>
      <c r="I207" s="259">
        <f>VLOOKUP(A207,'[2]1800 H'!$A$10:$K$305,10,FALSE)</f>
        <v>0.26583133684714899</v>
      </c>
      <c r="J207" s="258">
        <f>VLOOKUP(A207,'[2]1800 H'!$A$10:$K$305,11,FALSE)</f>
        <v>834800</v>
      </c>
    </row>
    <row r="208" spans="1:10">
      <c r="A208" s="360" t="s">
        <v>510</v>
      </c>
      <c r="B208" s="359" t="s">
        <v>251</v>
      </c>
      <c r="C208" s="257" t="str">
        <f>VLOOKUP(A208,'[2]1800 H'!$A$10:$K$306,4,FALSE)</f>
        <v>BL</v>
      </c>
      <c r="D208" s="219">
        <f>VLOOKUP(A208,'[2]1800 H'!$A$10:$K$305,5,FALSE)</f>
        <v>2502</v>
      </c>
      <c r="E208" s="259">
        <f>VLOOKUP(A208,'[2]1800 H'!$A$10:$K$305,6,FALSE)</f>
        <v>0.74287410926365793</v>
      </c>
      <c r="F208" s="258">
        <f>VLOOKUP(A208,'[2]1800 H'!$A$10:$K$305,7,FALSE)</f>
        <v>0</v>
      </c>
      <c r="G208" s="259">
        <f>VLOOKUP(A208,'[2]1800 H'!$A$10:$K$305,8,FALSE)</f>
        <v>0</v>
      </c>
      <c r="H208" s="258">
        <f>VLOOKUP(A208,'[1]2015 Meal Counts'!$C$4:$AK$291,7,0)</f>
        <v>866</v>
      </c>
      <c r="I208" s="259">
        <f>VLOOKUP(A208,'[2]1800 H'!$A$10:$K$305,10,FALSE)</f>
        <v>0.25712589073634207</v>
      </c>
      <c r="J208" s="258">
        <f>VLOOKUP(A208,'[2]1800 H'!$A$10:$K$305,11,FALSE)</f>
        <v>3368</v>
      </c>
    </row>
    <row r="209" spans="1:10">
      <c r="A209" s="360" t="s">
        <v>511</v>
      </c>
      <c r="B209" s="359" t="s">
        <v>252</v>
      </c>
      <c r="C209" s="257" t="str">
        <f>VLOOKUP(A209,'[2]1800 H'!$A$10:$K$306,4,FALSE)</f>
        <v>BLC</v>
      </c>
      <c r="D209" s="219">
        <f>VLOOKUP(A209,'[2]1800 H'!$A$10:$K$305,5,FALSE)</f>
        <v>177339</v>
      </c>
      <c r="E209" s="259">
        <f>VLOOKUP(A209,'[2]1800 H'!$A$10:$K$305,6,FALSE)</f>
        <v>0.51394862223664839</v>
      </c>
      <c r="F209" s="258">
        <f>VLOOKUP(A209,'[2]1800 H'!$A$10:$K$305,7,FALSE)</f>
        <v>36805</v>
      </c>
      <c r="G209" s="259">
        <f>VLOOKUP(A209,'[2]1800 H'!$A$10:$K$305,8,FALSE)</f>
        <v>0.10666508236439726</v>
      </c>
      <c r="H209" s="258">
        <f>VLOOKUP(A209,'[1]2015 Meal Counts'!$C$4:$AK$291,7,0)</f>
        <v>130908</v>
      </c>
      <c r="I209" s="259">
        <f>VLOOKUP(A209,'[2]1800 H'!$A$10:$K$305,10,FALSE)</f>
        <v>0.37938629539895435</v>
      </c>
      <c r="J209" s="258">
        <f>VLOOKUP(A209,'[2]1800 H'!$A$10:$K$305,11,FALSE)</f>
        <v>345052</v>
      </c>
    </row>
    <row r="210" spans="1:10">
      <c r="A210" s="360" t="s">
        <v>512</v>
      </c>
      <c r="B210" s="359" t="s">
        <v>253</v>
      </c>
      <c r="C210" s="257" t="str">
        <f>VLOOKUP(A210,'[2]1800 H'!$A$10:$K$306,4,FALSE)</f>
        <v>BLC</v>
      </c>
      <c r="D210" s="219">
        <f>VLOOKUP(A210,'[2]1800 H'!$A$10:$K$305,5,FALSE)</f>
        <v>218367</v>
      </c>
      <c r="E210" s="259">
        <f>VLOOKUP(A210,'[2]1800 H'!$A$10:$K$305,6,FALSE)</f>
        <v>0.39658169019456141</v>
      </c>
      <c r="F210" s="258">
        <f>VLOOKUP(A210,'[2]1800 H'!$A$10:$K$305,7,FALSE)</f>
        <v>40463</v>
      </c>
      <c r="G210" s="259">
        <f>VLOOKUP(A210,'[2]1800 H'!$A$10:$K$305,8,FALSE)</f>
        <v>7.3485851480958847E-2</v>
      </c>
      <c r="H210" s="258">
        <f>VLOOKUP(A210,'[1]2015 Meal Counts'!$C$4:$AK$291,7,0)</f>
        <v>291793</v>
      </c>
      <c r="I210" s="259">
        <f>VLOOKUP(A210,'[2]1800 H'!$A$10:$K$305,10,FALSE)</f>
        <v>0.52993245832447977</v>
      </c>
      <c r="J210" s="258">
        <f>VLOOKUP(A210,'[2]1800 H'!$A$10:$K$305,11,FALSE)</f>
        <v>550623</v>
      </c>
    </row>
    <row r="211" spans="1:10">
      <c r="A211" s="360" t="s">
        <v>513</v>
      </c>
      <c r="B211" s="359" t="s">
        <v>42</v>
      </c>
      <c r="C211" s="257" t="str">
        <f>VLOOKUP(A211,'[2]1800 H'!$A$10:$K$306,4,FALSE)</f>
        <v>BL</v>
      </c>
      <c r="D211" s="219">
        <f>VLOOKUP(A211,'[2]1800 H'!$A$10:$K$305,5,FALSE)</f>
        <v>74700</v>
      </c>
      <c r="E211" s="259">
        <f>VLOOKUP(A211,'[2]1800 H'!$A$10:$K$305,6,FALSE)</f>
        <v>0.53027237685542095</v>
      </c>
      <c r="F211" s="258">
        <f>VLOOKUP(A211,'[2]1800 H'!$A$10:$K$305,7,FALSE)</f>
        <v>15534</v>
      </c>
      <c r="G211" s="259">
        <f>VLOOKUP(A211,'[2]1800 H'!$A$10:$K$305,8,FALSE)</f>
        <v>0.11027109909065741</v>
      </c>
      <c r="H211" s="258">
        <f>VLOOKUP(A211,'[1]2015 Meal Counts'!$C$4:$AK$291,7,0)</f>
        <v>50637</v>
      </c>
      <c r="I211" s="259">
        <f>VLOOKUP(A211,'[2]1800 H'!$A$10:$K$305,10,FALSE)</f>
        <v>0.3594565240539217</v>
      </c>
      <c r="J211" s="258">
        <f>VLOOKUP(A211,'[2]1800 H'!$A$10:$K$305,11,FALSE)</f>
        <v>140871</v>
      </c>
    </row>
    <row r="212" spans="1:10">
      <c r="A212" s="360" t="s">
        <v>514</v>
      </c>
      <c r="B212" s="359" t="s">
        <v>43</v>
      </c>
      <c r="C212" s="257" t="str">
        <f>VLOOKUP(A212,'[2]1800 H'!$A$10:$K$306,4,FALSE)</f>
        <v>BLC</v>
      </c>
      <c r="D212" s="219">
        <f>VLOOKUP(A212,'[2]1800 H'!$A$10:$K$305,5,FALSE)</f>
        <v>104519</v>
      </c>
      <c r="E212" s="259">
        <f>VLOOKUP(A212,'[2]1800 H'!$A$10:$K$305,6,FALSE)</f>
        <v>0.62326471710714626</v>
      </c>
      <c r="F212" s="258">
        <f>VLOOKUP(A212,'[2]1800 H'!$A$10:$K$305,7,FALSE)</f>
        <v>24235</v>
      </c>
      <c r="G212" s="259">
        <f>VLOOKUP(A212,'[2]1800 H'!$A$10:$K$305,8,FALSE)</f>
        <v>0.14451746016601469</v>
      </c>
      <c r="H212" s="258">
        <f>VLOOKUP(A212,'[1]2015 Meal Counts'!$C$4:$AK$291,7,0)</f>
        <v>38942</v>
      </c>
      <c r="I212" s="259">
        <f>VLOOKUP(A212,'[2]1800 H'!$A$10:$K$305,10,FALSE)</f>
        <v>0.23221782272683905</v>
      </c>
      <c r="J212" s="258">
        <f>VLOOKUP(A212,'[2]1800 H'!$A$10:$K$305,11,FALSE)</f>
        <v>167696</v>
      </c>
    </row>
    <row r="213" spans="1:10">
      <c r="A213" s="360" t="s">
        <v>515</v>
      </c>
      <c r="B213" s="359" t="s">
        <v>44</v>
      </c>
      <c r="C213" s="257" t="str">
        <f>VLOOKUP(A213,'[2]1800 H'!$A$10:$K$306,4,FALSE)</f>
        <v>BL</v>
      </c>
      <c r="D213" s="219">
        <f>VLOOKUP(A213,'[2]1800 H'!$A$10:$K$305,5,FALSE)</f>
        <v>20901</v>
      </c>
      <c r="E213" s="259">
        <f>VLOOKUP(A213,'[2]1800 H'!$A$10:$K$305,6,FALSE)</f>
        <v>0.6938321604036648</v>
      </c>
      <c r="F213" s="258">
        <f>VLOOKUP(A213,'[2]1800 H'!$A$10:$K$305,7,FALSE)</f>
        <v>4260</v>
      </c>
      <c r="G213" s="259">
        <f>VLOOKUP(A213,'[2]1800 H'!$A$10:$K$305,8,FALSE)</f>
        <v>0.14141548267162396</v>
      </c>
      <c r="H213" s="258">
        <f>VLOOKUP(A213,'[1]2015 Meal Counts'!$C$4:$AK$291,7,0)</f>
        <v>4963</v>
      </c>
      <c r="I213" s="259">
        <f>VLOOKUP(A213,'[2]1800 H'!$A$10:$K$305,10,FALSE)</f>
        <v>0.16475235692471119</v>
      </c>
      <c r="J213" s="258">
        <f>VLOOKUP(A213,'[2]1800 H'!$A$10:$K$305,11,FALSE)</f>
        <v>30124</v>
      </c>
    </row>
    <row r="214" spans="1:10">
      <c r="A214" s="360" t="s">
        <v>516</v>
      </c>
      <c r="B214" s="359" t="s">
        <v>45</v>
      </c>
      <c r="C214" s="257" t="str">
        <f>VLOOKUP(A214,'[2]1800 H'!$A$10:$K$306,4,FALSE)</f>
        <v>BL</v>
      </c>
      <c r="D214" s="219">
        <f>VLOOKUP(A214,'[2]1800 H'!$A$10:$K$305,5,FALSE)</f>
        <v>89649</v>
      </c>
      <c r="E214" s="259">
        <f>VLOOKUP(A214,'[2]1800 H'!$A$10:$K$305,6,FALSE)</f>
        <v>0.6053356561195965</v>
      </c>
      <c r="F214" s="258">
        <f>VLOOKUP(A214,'[2]1800 H'!$A$10:$K$305,7,FALSE)</f>
        <v>15520</v>
      </c>
      <c r="G214" s="259">
        <f>VLOOKUP(A214,'[2]1800 H'!$A$10:$K$305,8,FALSE)</f>
        <v>0.10479547326770111</v>
      </c>
      <c r="H214" s="258">
        <f>VLOOKUP(A214,'[1]2015 Meal Counts'!$C$4:$AK$291,7,0)</f>
        <v>42929</v>
      </c>
      <c r="I214" s="259">
        <f>VLOOKUP(A214,'[2]1800 H'!$A$10:$K$305,10,FALSE)</f>
        <v>0.28986887061270239</v>
      </c>
      <c r="J214" s="258">
        <f>VLOOKUP(A214,'[2]1800 H'!$A$10:$K$305,11,FALSE)</f>
        <v>148098</v>
      </c>
    </row>
    <row r="215" spans="1:10">
      <c r="A215" s="360" t="s">
        <v>517</v>
      </c>
      <c r="B215" s="359" t="s">
        <v>46</v>
      </c>
      <c r="C215" s="257" t="str">
        <f>VLOOKUP(A215,'[2]1800 H'!$A$10:$K$306,4,FALSE)</f>
        <v>BL</v>
      </c>
      <c r="D215" s="219">
        <f>VLOOKUP(A215,'[2]1800 H'!$A$10:$K$305,5,FALSE)</f>
        <v>109412</v>
      </c>
      <c r="E215" s="259">
        <f>VLOOKUP(A215,'[2]1800 H'!$A$10:$K$305,6,FALSE)</f>
        <v>0.46738888983818327</v>
      </c>
      <c r="F215" s="258">
        <f>VLOOKUP(A215,'[2]1800 H'!$A$10:$K$305,7,FALSE)</f>
        <v>27160</v>
      </c>
      <c r="G215" s="259">
        <f>VLOOKUP(A215,'[2]1800 H'!$A$10:$K$305,8,FALSE)</f>
        <v>0.11602276028228219</v>
      </c>
      <c r="H215" s="258">
        <f>VLOOKUP(A215,'[1]2015 Meal Counts'!$C$4:$AK$291,7,0)</f>
        <v>97520</v>
      </c>
      <c r="I215" s="259">
        <f>VLOOKUP(A215,'[2]1800 H'!$A$10:$K$305,10,FALSE)</f>
        <v>0.41658834987953453</v>
      </c>
      <c r="J215" s="258">
        <f>VLOOKUP(A215,'[2]1800 H'!$A$10:$K$305,11,FALSE)</f>
        <v>234092</v>
      </c>
    </row>
    <row r="216" spans="1:10">
      <c r="A216" s="360" t="s">
        <v>518</v>
      </c>
      <c r="B216" s="359" t="s">
        <v>47</v>
      </c>
      <c r="C216" s="257" t="str">
        <f>VLOOKUP(A216,'[2]1800 H'!$A$10:$K$306,4,FALSE)</f>
        <v>BLS</v>
      </c>
      <c r="D216" s="219">
        <f>VLOOKUP(A216,'[2]1800 H'!$A$10:$K$305,5,FALSE)</f>
        <v>2117525</v>
      </c>
      <c r="E216" s="259">
        <f>VLOOKUP(A216,'[2]1800 H'!$A$10:$K$305,6,FALSE)</f>
        <v>0.68994217912935696</v>
      </c>
      <c r="F216" s="258">
        <f>VLOOKUP(A216,'[2]1800 H'!$A$10:$K$305,7,FALSE)</f>
        <v>314247</v>
      </c>
      <c r="G216" s="259">
        <f>VLOOKUP(A216,'[2]1800 H'!$A$10:$K$305,8,FALSE)</f>
        <v>0.10238946882084653</v>
      </c>
      <c r="H216" s="258">
        <f>VLOOKUP(A216,'[1]2015 Meal Counts'!$C$4:$AK$291,7,0)</f>
        <v>637362</v>
      </c>
      <c r="I216" s="259">
        <f>VLOOKUP(A216,'[2]1800 H'!$A$10:$K$305,10,FALSE)</f>
        <v>0.20766835204979645</v>
      </c>
      <c r="J216" s="258">
        <f>VLOOKUP(A216,'[2]1800 H'!$A$10:$K$305,11,FALSE)</f>
        <v>3069134</v>
      </c>
    </row>
    <row r="217" spans="1:10">
      <c r="A217" s="360" t="s">
        <v>519</v>
      </c>
      <c r="B217" s="359" t="s">
        <v>48</v>
      </c>
      <c r="C217" s="257" t="str">
        <f>VLOOKUP(A217,'[2]1800 H'!$A$10:$K$306,4,FALSE)</f>
        <v>L</v>
      </c>
      <c r="D217" s="219">
        <f>VLOOKUP(A217,'[2]1800 H'!$A$10:$K$305,5,FALSE)</f>
        <v>34690</v>
      </c>
      <c r="E217" s="259">
        <f>VLOOKUP(A217,'[2]1800 H'!$A$10:$K$305,6,FALSE)</f>
        <v>0.32827996063290182</v>
      </c>
      <c r="F217" s="258">
        <f>VLOOKUP(A217,'[2]1800 H'!$A$10:$K$305,7,FALSE)</f>
        <v>13381</v>
      </c>
      <c r="G217" s="259">
        <f>VLOOKUP(A217,'[2]1800 H'!$A$10:$K$305,8,FALSE)</f>
        <v>0.12662767809826633</v>
      </c>
      <c r="H217" s="258">
        <f>VLOOKUP(A217,'[1]2015 Meal Counts'!$C$4:$AK$291,7,0)</f>
        <v>57601</v>
      </c>
      <c r="I217" s="259">
        <f>VLOOKUP(A217,'[2]1800 H'!$A$10:$K$305,10,FALSE)</f>
        <v>0.54509236126883187</v>
      </c>
      <c r="J217" s="258">
        <f>VLOOKUP(A217,'[2]1800 H'!$A$10:$K$305,11,FALSE)</f>
        <v>105672</v>
      </c>
    </row>
    <row r="218" spans="1:10">
      <c r="A218" s="360" t="s">
        <v>520</v>
      </c>
      <c r="B218" s="359" t="s">
        <v>49</v>
      </c>
      <c r="C218" s="257" t="str">
        <f>VLOOKUP(A218,'[2]1800 H'!$A$10:$K$306,4,FALSE)</f>
        <v>BL</v>
      </c>
      <c r="D218" s="219">
        <f>VLOOKUP(A218,'[2]1800 H'!$A$10:$K$305,5,FALSE)</f>
        <v>53488</v>
      </c>
      <c r="E218" s="259">
        <f>VLOOKUP(A218,'[2]1800 H'!$A$10:$K$305,6,FALSE)</f>
        <v>0.33034616928635396</v>
      </c>
      <c r="F218" s="258">
        <f>VLOOKUP(A218,'[2]1800 H'!$A$10:$K$305,7,FALSE)</f>
        <v>24877</v>
      </c>
      <c r="G218" s="259">
        <f>VLOOKUP(A218,'[2]1800 H'!$A$10:$K$305,8,FALSE)</f>
        <v>0.15364234320476794</v>
      </c>
      <c r="H218" s="258">
        <f>VLOOKUP(A218,'[1]2015 Meal Counts'!$C$4:$AK$291,7,0)</f>
        <v>83550</v>
      </c>
      <c r="I218" s="259">
        <f>VLOOKUP(A218,'[2]1800 H'!$A$10:$K$305,10,FALSE)</f>
        <v>0.51601148750887815</v>
      </c>
      <c r="J218" s="258">
        <f>VLOOKUP(A218,'[2]1800 H'!$A$10:$K$305,11,FALSE)</f>
        <v>161915</v>
      </c>
    </row>
    <row r="219" spans="1:10">
      <c r="A219" s="360" t="s">
        <v>521</v>
      </c>
      <c r="B219" s="359" t="s">
        <v>50</v>
      </c>
      <c r="C219" s="257" t="str">
        <f>VLOOKUP(A219,'[2]1800 H'!$A$10:$K$306,4,FALSE)</f>
        <v>BL</v>
      </c>
      <c r="D219" s="219">
        <f>VLOOKUP(A219,'[2]1800 H'!$A$10:$K$305,5,FALSE)</f>
        <v>292892</v>
      </c>
      <c r="E219" s="259">
        <f>VLOOKUP(A219,'[2]1800 H'!$A$10:$K$305,6,FALSE)</f>
        <v>0.40977326845429135</v>
      </c>
      <c r="F219" s="258">
        <f>VLOOKUP(A219,'[2]1800 H'!$A$10:$K$305,7,FALSE)</f>
        <v>69448</v>
      </c>
      <c r="G219" s="259">
        <f>VLOOKUP(A219,'[2]1800 H'!$A$10:$K$305,8,FALSE)</f>
        <v>9.7161868359714923E-2</v>
      </c>
      <c r="H219" s="258">
        <f>VLOOKUP(A219,'[1]2015 Meal Counts'!$C$4:$AK$291,7,0)</f>
        <v>352426</v>
      </c>
      <c r="I219" s="259">
        <f>VLOOKUP(A219,'[2]1800 H'!$A$10:$K$305,10,FALSE)</f>
        <v>0.49306486318599374</v>
      </c>
      <c r="J219" s="258">
        <f>VLOOKUP(A219,'[2]1800 H'!$A$10:$K$305,11,FALSE)</f>
        <v>714766</v>
      </c>
    </row>
    <row r="220" spans="1:10">
      <c r="A220" s="360" t="s">
        <v>522</v>
      </c>
      <c r="B220" s="359" t="s">
        <v>51</v>
      </c>
      <c r="C220" s="257" t="str">
        <f>VLOOKUP(A220,'[2]1800 H'!$A$10:$K$306,4,FALSE)</f>
        <v>BL</v>
      </c>
      <c r="D220" s="219">
        <f>VLOOKUP(A220,'[2]1800 H'!$A$10:$K$305,5,FALSE)</f>
        <v>535569</v>
      </c>
      <c r="E220" s="259">
        <f>VLOOKUP(A220,'[2]1800 H'!$A$10:$K$305,6,FALSE)</f>
        <v>0.52056931573637222</v>
      </c>
      <c r="F220" s="258">
        <f>VLOOKUP(A220,'[2]1800 H'!$A$10:$K$305,7,FALSE)</f>
        <v>118848</v>
      </c>
      <c r="G220" s="259">
        <f>VLOOKUP(A220,'[2]1800 H'!$A$10:$K$305,8,FALSE)</f>
        <v>0.11551942333599659</v>
      </c>
      <c r="H220" s="258">
        <f>VLOOKUP(A220,'[1]2015 Meal Counts'!$C$4:$AK$291,7,0)</f>
        <v>374397</v>
      </c>
      <c r="I220" s="259">
        <f>VLOOKUP(A220,'[2]1800 H'!$A$10:$K$305,10,FALSE)</f>
        <v>0.36391126092763121</v>
      </c>
      <c r="J220" s="258">
        <f>VLOOKUP(A220,'[2]1800 H'!$A$10:$K$305,11,FALSE)</f>
        <v>1028814</v>
      </c>
    </row>
    <row r="221" spans="1:10">
      <c r="A221" s="360" t="s">
        <v>523</v>
      </c>
      <c r="B221" s="359" t="s">
        <v>52</v>
      </c>
      <c r="C221" s="257" t="str">
        <f>VLOOKUP(A221,'[2]1800 H'!$A$10:$K$306,4,FALSE)</f>
        <v>BL</v>
      </c>
      <c r="D221" s="219">
        <f>VLOOKUP(A221,'[2]1800 H'!$A$10:$K$305,5,FALSE)</f>
        <v>21583</v>
      </c>
      <c r="E221" s="259">
        <f>VLOOKUP(A221,'[2]1800 H'!$A$10:$K$305,6,FALSE)</f>
        <v>0.25529926661935176</v>
      </c>
      <c r="F221" s="258">
        <f>VLOOKUP(A221,'[2]1800 H'!$A$10:$K$305,7,FALSE)</f>
        <v>9212</v>
      </c>
      <c r="G221" s="259">
        <f>VLOOKUP(A221,'[2]1800 H'!$A$10:$K$305,8,FALSE)</f>
        <v>0.1089661698604211</v>
      </c>
      <c r="H221" s="258">
        <f>VLOOKUP(A221,'[1]2015 Meal Counts'!$C$4:$AK$291,7,0)</f>
        <v>53745</v>
      </c>
      <c r="I221" s="259">
        <f>VLOOKUP(A221,'[2]1800 H'!$A$10:$K$305,10,FALSE)</f>
        <v>0.63573456352022706</v>
      </c>
      <c r="J221" s="258">
        <f>VLOOKUP(A221,'[2]1800 H'!$A$10:$K$305,11,FALSE)</f>
        <v>84540</v>
      </c>
    </row>
    <row r="222" spans="1:10">
      <c r="A222" s="360" t="s">
        <v>524</v>
      </c>
      <c r="B222" s="359" t="s">
        <v>53</v>
      </c>
      <c r="C222" s="257" t="str">
        <f>VLOOKUP(A222,'[2]1800 H'!$A$10:$K$306,4,FALSE)</f>
        <v>BLS</v>
      </c>
      <c r="D222" s="219">
        <f>VLOOKUP(A222,'[2]1800 H'!$A$10:$K$305,5,FALSE)</f>
        <v>196525</v>
      </c>
      <c r="E222" s="259">
        <f>VLOOKUP(A222,'[2]1800 H'!$A$10:$K$305,6,FALSE)</f>
        <v>0.64678295211453019</v>
      </c>
      <c r="F222" s="258">
        <f>VLOOKUP(A222,'[2]1800 H'!$A$10:$K$305,7,FALSE)</f>
        <v>36702</v>
      </c>
      <c r="G222" s="259">
        <f>VLOOKUP(A222,'[2]1800 H'!$A$10:$K$305,8,FALSE)</f>
        <v>0.12078986341945039</v>
      </c>
      <c r="H222" s="258">
        <f>VLOOKUP(A222,'[1]2015 Meal Counts'!$C$4:$AK$291,7,0)</f>
        <v>70623</v>
      </c>
      <c r="I222" s="259">
        <f>VLOOKUP(A222,'[2]1800 H'!$A$10:$K$305,10,FALSE)</f>
        <v>0.23242718446601943</v>
      </c>
      <c r="J222" s="258">
        <f>VLOOKUP(A222,'[2]1800 H'!$A$10:$K$305,11,FALSE)</f>
        <v>303850</v>
      </c>
    </row>
    <row r="223" spans="1:10">
      <c r="A223" s="360" t="s">
        <v>525</v>
      </c>
      <c r="B223" s="359" t="s">
        <v>649</v>
      </c>
      <c r="C223" s="257" t="str">
        <f>VLOOKUP(A223,'[2]1800 H'!$A$10:$K$306,4,FALSE)</f>
        <v>BL</v>
      </c>
      <c r="D223" s="219">
        <f>VLOOKUP(A223,'[2]1800 H'!$A$10:$K$305,5,FALSE)</f>
        <v>224305</v>
      </c>
      <c r="E223" s="259">
        <f>VLOOKUP(A223,'[2]1800 H'!$A$10:$K$305,6,FALSE)</f>
        <v>0.60672823076257254</v>
      </c>
      <c r="F223" s="258">
        <f>VLOOKUP(A223,'[2]1800 H'!$A$10:$K$305,7,FALSE)</f>
        <v>45964</v>
      </c>
      <c r="G223" s="259">
        <f>VLOOKUP(A223,'[2]1800 H'!$A$10:$K$305,8,FALSE)</f>
        <v>0.12432917856833722</v>
      </c>
      <c r="H223" s="258">
        <f>VLOOKUP(A223,'[1]2015 Meal Counts'!$C$4:$AK$291,7,0)</f>
        <v>99427</v>
      </c>
      <c r="I223" s="259">
        <f>VLOOKUP(A223,'[2]1800 H'!$A$10:$K$305,10,FALSE)</f>
        <v>0.26894259066909026</v>
      </c>
      <c r="J223" s="258">
        <f>VLOOKUP(A223,'[2]1800 H'!$A$10:$K$305,11,FALSE)</f>
        <v>369696</v>
      </c>
    </row>
    <row r="224" spans="1:10">
      <c r="A224" s="360" t="s">
        <v>526</v>
      </c>
      <c r="B224" s="359" t="s">
        <v>54</v>
      </c>
      <c r="C224" s="257" t="str">
        <f>VLOOKUP(A224,'[2]1800 H'!$A$10:$K$306,4,FALSE)</f>
        <v>BL</v>
      </c>
      <c r="D224" s="219">
        <f>VLOOKUP(A224,'[2]1800 H'!$A$10:$K$305,5,FALSE)</f>
        <v>16225</v>
      </c>
      <c r="E224" s="259">
        <f>VLOOKUP(A224,'[2]1800 H'!$A$10:$K$305,6,FALSE)</f>
        <v>0.38010120414187321</v>
      </c>
      <c r="F224" s="258">
        <f>VLOOKUP(A224,'[2]1800 H'!$A$10:$K$305,7,FALSE)</f>
        <v>4950</v>
      </c>
      <c r="G224" s="259">
        <f>VLOOKUP(A224,'[2]1800 H'!$A$10:$K$305,8,FALSE)</f>
        <v>0.11596307922972403</v>
      </c>
      <c r="H224" s="258">
        <f>VLOOKUP(A224,'[1]2015 Meal Counts'!$C$4:$AK$291,7,0)</f>
        <v>21511</v>
      </c>
      <c r="I224" s="259">
        <f>VLOOKUP(A224,'[2]1800 H'!$A$10:$K$305,10,FALSE)</f>
        <v>0.50393571662840275</v>
      </c>
      <c r="J224" s="258">
        <f>VLOOKUP(A224,'[2]1800 H'!$A$10:$K$305,11,FALSE)</f>
        <v>42686</v>
      </c>
    </row>
    <row r="225" spans="1:10">
      <c r="A225" s="360" t="s">
        <v>527</v>
      </c>
      <c r="B225" s="359" t="s">
        <v>656</v>
      </c>
      <c r="C225" s="257" t="str">
        <f>VLOOKUP(A225,'[2]1800 H'!$A$10:$K$306,4,FALSE)</f>
        <v>BL</v>
      </c>
      <c r="D225" s="219">
        <f>VLOOKUP(A225,'[2]1800 H'!$A$10:$K$305,5,FALSE)</f>
        <v>177395</v>
      </c>
      <c r="E225" s="259">
        <f>VLOOKUP(A225,'[2]1800 H'!$A$10:$K$305,6,FALSE)</f>
        <v>0.5771871258264355</v>
      </c>
      <c r="F225" s="258">
        <f>VLOOKUP(A225,'[2]1800 H'!$A$10:$K$305,7,FALSE)</f>
        <v>39748</v>
      </c>
      <c r="G225" s="259">
        <f>VLOOKUP(A225,'[2]1800 H'!$A$10:$K$305,8,FALSE)</f>
        <v>0.12932739861523243</v>
      </c>
      <c r="H225" s="258">
        <f>VLOOKUP(A225,'[1]2015 Meal Counts'!$C$4:$AK$291,7,0)</f>
        <v>90201</v>
      </c>
      <c r="I225" s="259">
        <f>VLOOKUP(A225,'[2]1800 H'!$A$10:$K$305,10,FALSE)</f>
        <v>0.29348547555833204</v>
      </c>
      <c r="J225" s="258">
        <f>VLOOKUP(A225,'[2]1800 H'!$A$10:$K$305,11,FALSE)</f>
        <v>307344</v>
      </c>
    </row>
    <row r="226" spans="1:10">
      <c r="A226" s="360" t="s">
        <v>528</v>
      </c>
      <c r="B226" s="359" t="s">
        <v>55</v>
      </c>
      <c r="C226" s="257" t="str">
        <f>VLOOKUP(A226,'[2]1800 H'!$A$10:$K$306,4,FALSE)</f>
        <v>BLSC</v>
      </c>
      <c r="D226" s="219">
        <f>VLOOKUP(A226,'[2]1800 H'!$A$10:$K$305,5,FALSE)</f>
        <v>103610</v>
      </c>
      <c r="E226" s="259">
        <f>VLOOKUP(A226,'[2]1800 H'!$A$10:$K$305,6,FALSE)</f>
        <v>0.61550982582040259</v>
      </c>
      <c r="F226" s="258">
        <f>VLOOKUP(A226,'[2]1800 H'!$A$10:$K$305,7,FALSE)</f>
        <v>21084</v>
      </c>
      <c r="G226" s="259">
        <f>VLOOKUP(A226,'[2]1800 H'!$A$10:$K$305,8,FALSE)</f>
        <v>0.12525247724734453</v>
      </c>
      <c r="H226" s="258">
        <f>VLOOKUP(A226,'[1]2015 Meal Counts'!$C$4:$AK$291,7,0)</f>
        <v>43638</v>
      </c>
      <c r="I226" s="259">
        <f>VLOOKUP(A226,'[2]1800 H'!$A$10:$K$305,10,FALSE)</f>
        <v>0.2592376969322529</v>
      </c>
      <c r="J226" s="258">
        <f>VLOOKUP(A226,'[2]1800 H'!$A$10:$K$305,11,FALSE)</f>
        <v>168332</v>
      </c>
    </row>
    <row r="227" spans="1:10">
      <c r="A227" s="360" t="s">
        <v>529</v>
      </c>
      <c r="B227" s="359" t="s">
        <v>56</v>
      </c>
      <c r="C227" s="257" t="str">
        <f>VLOOKUP(A227,'[2]1800 H'!$A$10:$K$306,4,FALSE)</f>
        <v>BLC</v>
      </c>
      <c r="D227" s="219">
        <f>VLOOKUP(A227,'[2]1800 H'!$A$10:$K$305,5,FALSE)</f>
        <v>82177</v>
      </c>
      <c r="E227" s="259">
        <f>VLOOKUP(A227,'[2]1800 H'!$A$10:$K$305,6,FALSE)</f>
        <v>0.5880749110842356</v>
      </c>
      <c r="F227" s="258">
        <f>VLOOKUP(A227,'[2]1800 H'!$A$10:$K$305,7,FALSE)</f>
        <v>14040</v>
      </c>
      <c r="G227" s="259">
        <f>VLOOKUP(A227,'[2]1800 H'!$A$10:$K$305,8,FALSE)</f>
        <v>0.10047302471035287</v>
      </c>
      <c r="H227" s="258">
        <f>VLOOKUP(A227,'[1]2015 Meal Counts'!$C$4:$AK$291,7,0)</f>
        <v>43522</v>
      </c>
      <c r="I227" s="259">
        <f>VLOOKUP(A227,'[2]1800 H'!$A$10:$K$305,10,FALSE)</f>
        <v>0.31145206420541149</v>
      </c>
      <c r="J227" s="258">
        <f>VLOOKUP(A227,'[2]1800 H'!$A$10:$K$305,11,FALSE)</f>
        <v>139739</v>
      </c>
    </row>
    <row r="228" spans="1:10">
      <c r="A228" s="360" t="s">
        <v>530</v>
      </c>
      <c r="B228" s="359" t="s">
        <v>57</v>
      </c>
      <c r="C228" s="257" t="str">
        <f>VLOOKUP(A228,'[2]1800 H'!$A$10:$K$306,4,FALSE)</f>
        <v>BL</v>
      </c>
      <c r="D228" s="219">
        <f>VLOOKUP(A228,'[2]1800 H'!$A$10:$K$305,5,FALSE)</f>
        <v>3692</v>
      </c>
      <c r="E228" s="259">
        <f>VLOOKUP(A228,'[2]1800 H'!$A$10:$K$305,6,FALSE)</f>
        <v>0.74706596519627677</v>
      </c>
      <c r="F228" s="258">
        <f>VLOOKUP(A228,'[2]1800 H'!$A$10:$K$305,7,FALSE)</f>
        <v>752</v>
      </c>
      <c r="G228" s="259">
        <f>VLOOKUP(A228,'[2]1800 H'!$A$10:$K$305,8,FALSE)</f>
        <v>0.15216511533791988</v>
      </c>
      <c r="H228" s="258">
        <f>VLOOKUP(A228,'[1]2015 Meal Counts'!$C$4:$AK$291,7,0)</f>
        <v>498</v>
      </c>
      <c r="I228" s="259">
        <f>VLOOKUP(A228,'[2]1800 H'!$A$10:$K$305,10,FALSE)</f>
        <v>0.10076891946580332</v>
      </c>
      <c r="J228" s="258">
        <f>VLOOKUP(A228,'[2]1800 H'!$A$10:$K$305,11,FALSE)</f>
        <v>4942</v>
      </c>
    </row>
    <row r="229" spans="1:10">
      <c r="A229" s="360" t="s">
        <v>531</v>
      </c>
      <c r="B229" s="359" t="s">
        <v>58</v>
      </c>
      <c r="C229" s="257" t="str">
        <f>VLOOKUP(A229,'[2]1800 H'!$A$10:$K$306,4,FALSE)</f>
        <v>BLS</v>
      </c>
      <c r="D229" s="219">
        <f>VLOOKUP(A229,'[2]1800 H'!$A$10:$K$305,5,FALSE)</f>
        <v>49120</v>
      </c>
      <c r="E229" s="259">
        <f>VLOOKUP(A229,'[2]1800 H'!$A$10:$K$305,6,FALSE)</f>
        <v>0.64199079882894183</v>
      </c>
      <c r="F229" s="258">
        <f>VLOOKUP(A229,'[2]1800 H'!$A$10:$K$305,7,FALSE)</f>
        <v>8405</v>
      </c>
      <c r="G229" s="259">
        <f>VLOOKUP(A229,'[2]1800 H'!$A$10:$K$305,8,FALSE)</f>
        <v>0.10985204935173568</v>
      </c>
      <c r="H229" s="258">
        <f>VLOOKUP(A229,'[1]2015 Meal Counts'!$C$4:$AK$291,7,0)</f>
        <v>18987</v>
      </c>
      <c r="I229" s="259">
        <f>VLOOKUP(A229,'[2]1800 H'!$A$10:$K$305,10,FALSE)</f>
        <v>0.24815715181932246</v>
      </c>
      <c r="J229" s="258">
        <f>VLOOKUP(A229,'[2]1800 H'!$A$10:$K$305,11,FALSE)</f>
        <v>76512</v>
      </c>
    </row>
    <row r="230" spans="1:10">
      <c r="A230" s="360" t="s">
        <v>532</v>
      </c>
      <c r="B230" s="359" t="s">
        <v>59</v>
      </c>
      <c r="C230" s="257" t="str">
        <f>VLOOKUP(A230,'[2]1800 H'!$A$10:$K$306,4,FALSE)</f>
        <v>BL</v>
      </c>
      <c r="D230" s="219">
        <f>VLOOKUP(A230,'[2]1800 H'!$A$10:$K$305,5,FALSE)</f>
        <v>49531</v>
      </c>
      <c r="E230" s="259">
        <f>VLOOKUP(A230,'[2]1800 H'!$A$10:$K$305,6,FALSE)</f>
        <v>1</v>
      </c>
      <c r="F230" s="258">
        <f>VLOOKUP(A230,'[2]1800 H'!$A$10:$K$305,7,FALSE)</f>
        <v>0</v>
      </c>
      <c r="G230" s="259">
        <f>VLOOKUP(A230,'[2]1800 H'!$A$10:$K$305,8,FALSE)</f>
        <v>0</v>
      </c>
      <c r="H230" s="258">
        <f>VLOOKUP(A230,'[1]2015 Meal Counts'!$C$4:$AK$291,7,0)</f>
        <v>0</v>
      </c>
      <c r="I230" s="259">
        <f>VLOOKUP(A230,'[2]1800 H'!$A$10:$K$305,10,FALSE)</f>
        <v>0</v>
      </c>
      <c r="J230" s="258">
        <f>VLOOKUP(A230,'[2]1800 H'!$A$10:$K$305,11,FALSE)</f>
        <v>49531</v>
      </c>
    </row>
    <row r="231" spans="1:10">
      <c r="A231" s="360" t="s">
        <v>533</v>
      </c>
      <c r="B231" s="359" t="s">
        <v>60</v>
      </c>
      <c r="C231" s="257" t="str">
        <f>VLOOKUP(A231,'[2]1800 H'!$A$10:$K$306,4,FALSE)</f>
        <v>BL</v>
      </c>
      <c r="D231" s="219">
        <f>VLOOKUP(A231,'[2]1800 H'!$A$10:$K$305,5,FALSE)</f>
        <v>18304</v>
      </c>
      <c r="E231" s="259">
        <f>VLOOKUP(A231,'[2]1800 H'!$A$10:$K$305,6,FALSE)</f>
        <v>0.69833276105451914</v>
      </c>
      <c r="F231" s="258">
        <f>VLOOKUP(A231,'[2]1800 H'!$A$10:$K$305,7,FALSE)</f>
        <v>3542</v>
      </c>
      <c r="G231" s="259">
        <f>VLOOKUP(A231,'[2]1800 H'!$A$10:$K$305,8,FALSE)</f>
        <v>0.13513410400213652</v>
      </c>
      <c r="H231" s="258">
        <f>VLOOKUP(A231,'[1]2015 Meal Counts'!$C$4:$AK$291,7,0)</f>
        <v>4365</v>
      </c>
      <c r="I231" s="259">
        <f>VLOOKUP(A231,'[2]1800 H'!$A$10:$K$305,10,FALSE)</f>
        <v>0.1665331349433444</v>
      </c>
      <c r="J231" s="258">
        <f>VLOOKUP(A231,'[2]1800 H'!$A$10:$K$305,11,FALSE)</f>
        <v>26211</v>
      </c>
    </row>
    <row r="232" spans="1:10">
      <c r="A232" s="360" t="s">
        <v>534</v>
      </c>
      <c r="B232" s="359" t="s">
        <v>61</v>
      </c>
      <c r="C232" s="257" t="str">
        <f>VLOOKUP(A232,'[2]1800 H'!$A$10:$K$306,4,FALSE)</f>
        <v>BL</v>
      </c>
      <c r="D232" s="219">
        <f>VLOOKUP(A232,'[2]1800 H'!$A$10:$K$305,5,FALSE)</f>
        <v>80372</v>
      </c>
      <c r="E232" s="259">
        <f>VLOOKUP(A232,'[2]1800 H'!$A$10:$K$305,6,FALSE)</f>
        <v>0.63481482066552397</v>
      </c>
      <c r="F232" s="258">
        <f>VLOOKUP(A232,'[2]1800 H'!$A$10:$K$305,7,FALSE)</f>
        <v>19862</v>
      </c>
      <c r="G232" s="259">
        <f>VLOOKUP(A232,'[2]1800 H'!$A$10:$K$305,8,FALSE)</f>
        <v>0.15687916149975908</v>
      </c>
      <c r="H232" s="258">
        <f>VLOOKUP(A232,'[1]2015 Meal Counts'!$C$4:$AK$291,7,0)</f>
        <v>26373</v>
      </c>
      <c r="I232" s="259">
        <f>VLOOKUP(A232,'[2]1800 H'!$A$10:$K$305,10,FALSE)</f>
        <v>0.20830601783471689</v>
      </c>
      <c r="J232" s="258">
        <f>VLOOKUP(A232,'[2]1800 H'!$A$10:$K$305,11,FALSE)</f>
        <v>126607</v>
      </c>
    </row>
    <row r="233" spans="1:10">
      <c r="A233" s="360" t="s">
        <v>535</v>
      </c>
      <c r="B233" s="359" t="s">
        <v>62</v>
      </c>
      <c r="C233" s="257" t="str">
        <f>VLOOKUP(A233,'[2]1800 H'!$A$10:$K$306,4,FALSE)</f>
        <v>BL</v>
      </c>
      <c r="D233" s="219">
        <f>VLOOKUP(A233,'[2]1800 H'!$A$10:$K$305,5,FALSE)</f>
        <v>13022</v>
      </c>
      <c r="E233" s="259">
        <f>VLOOKUP(A233,'[2]1800 H'!$A$10:$K$305,6,FALSE)</f>
        <v>0.83662062319306141</v>
      </c>
      <c r="F233" s="258">
        <f>VLOOKUP(A233,'[2]1800 H'!$A$10:$K$305,7,FALSE)</f>
        <v>580</v>
      </c>
      <c r="G233" s="259">
        <f>VLOOKUP(A233,'[2]1800 H'!$A$10:$K$305,8,FALSE)</f>
        <v>3.7263090266623833E-2</v>
      </c>
      <c r="H233" s="258">
        <f>VLOOKUP(A233,'[1]2015 Meal Counts'!$C$4:$AK$291,7,0)</f>
        <v>1963</v>
      </c>
      <c r="I233" s="259">
        <f>VLOOKUP(A233,'[2]1800 H'!$A$10:$K$305,10,FALSE)</f>
        <v>0.12611628654031481</v>
      </c>
      <c r="J233" s="258">
        <f>VLOOKUP(A233,'[2]1800 H'!$A$10:$K$305,11,FALSE)</f>
        <v>15565</v>
      </c>
    </row>
    <row r="234" spans="1:10">
      <c r="A234" s="360" t="s">
        <v>536</v>
      </c>
      <c r="B234" s="359" t="s">
        <v>63</v>
      </c>
      <c r="C234" s="257" t="str">
        <f>VLOOKUP(A234,'[2]1800 H'!$A$10:$K$306,4,FALSE)</f>
        <v>BL</v>
      </c>
      <c r="D234" s="219">
        <f>VLOOKUP(A234,'[2]1800 H'!$A$10:$K$305,5,FALSE)</f>
        <v>6791</v>
      </c>
      <c r="E234" s="259">
        <f>VLOOKUP(A234,'[2]1800 H'!$A$10:$K$305,6,FALSE)</f>
        <v>0.65097776073619629</v>
      </c>
      <c r="F234" s="258">
        <f>VLOOKUP(A234,'[2]1800 H'!$A$10:$K$305,7,FALSE)</f>
        <v>1307</v>
      </c>
      <c r="G234" s="259">
        <f>VLOOKUP(A234,'[2]1800 H'!$A$10:$K$305,8,FALSE)</f>
        <v>0.12528757668711657</v>
      </c>
      <c r="H234" s="258">
        <f>VLOOKUP(A234,'[1]2015 Meal Counts'!$C$4:$AK$291,7,0)</f>
        <v>2334</v>
      </c>
      <c r="I234" s="259">
        <f>VLOOKUP(A234,'[2]1800 H'!$A$10:$K$305,10,FALSE)</f>
        <v>0.22373466257668712</v>
      </c>
      <c r="J234" s="258">
        <f>VLOOKUP(A234,'[2]1800 H'!$A$10:$K$305,11,FALSE)</f>
        <v>10432</v>
      </c>
    </row>
    <row r="235" spans="1:10">
      <c r="A235" s="360" t="s">
        <v>537</v>
      </c>
      <c r="B235" s="359" t="s">
        <v>654</v>
      </c>
      <c r="C235" s="257" t="str">
        <f>VLOOKUP(A235,'[2]1800 H'!$A$10:$K$306,4,FALSE)</f>
        <v>BL</v>
      </c>
      <c r="D235" s="219">
        <f>VLOOKUP(A235,'[2]1800 H'!$A$10:$K$305,5,FALSE)</f>
        <v>2355</v>
      </c>
      <c r="E235" s="259">
        <f>VLOOKUP(A235,'[2]1800 H'!$A$10:$K$305,6,FALSE)</f>
        <v>0.78343313373253498</v>
      </c>
      <c r="F235" s="258">
        <f>VLOOKUP(A235,'[2]1800 H'!$A$10:$K$305,7,FALSE)</f>
        <v>186</v>
      </c>
      <c r="G235" s="259">
        <f>VLOOKUP(A235,'[2]1800 H'!$A$10:$K$305,8,FALSE)</f>
        <v>6.1876247504990017E-2</v>
      </c>
      <c r="H235" s="258">
        <f>VLOOKUP(A235,'[1]2015 Meal Counts'!$C$4:$AK$291,7,0)</f>
        <v>465</v>
      </c>
      <c r="I235" s="259">
        <f>VLOOKUP(A235,'[2]1800 H'!$A$10:$K$305,10,FALSE)</f>
        <v>0.15469061876247506</v>
      </c>
      <c r="J235" s="258">
        <f>VLOOKUP(A235,'[2]1800 H'!$A$10:$K$305,11,FALSE)</f>
        <v>3006</v>
      </c>
    </row>
    <row r="236" spans="1:10">
      <c r="A236" s="360" t="s">
        <v>538</v>
      </c>
      <c r="B236" s="359" t="s">
        <v>651</v>
      </c>
      <c r="C236" s="257" t="str">
        <f>VLOOKUP(A236,'[2]1800 H'!$A$10:$K$306,4,FALSE)</f>
        <v>BL</v>
      </c>
      <c r="D236" s="219">
        <f>VLOOKUP(A236,'[2]1800 H'!$A$10:$K$305,5,FALSE)</f>
        <v>14178</v>
      </c>
      <c r="E236" s="259">
        <f>VLOOKUP(A236,'[2]1800 H'!$A$10:$K$305,6,FALSE)</f>
        <v>0.69275872178246845</v>
      </c>
      <c r="F236" s="258">
        <f>VLOOKUP(A236,'[2]1800 H'!$A$10:$K$305,7,FALSE)</f>
        <v>1653</v>
      </c>
      <c r="G236" s="259">
        <f>VLOOKUP(A236,'[2]1800 H'!$A$10:$K$305,8,FALSE)</f>
        <v>8.0768103195543825E-2</v>
      </c>
      <c r="H236" s="258">
        <f>VLOOKUP(A236,'[1]2015 Meal Counts'!$C$4:$AK$291,7,0)</f>
        <v>4635</v>
      </c>
      <c r="I236" s="259">
        <f>VLOOKUP(A236,'[2]1800 H'!$A$10:$K$305,10,FALSE)</f>
        <v>0.22647317502198769</v>
      </c>
      <c r="J236" s="258">
        <f>VLOOKUP(A236,'[2]1800 H'!$A$10:$K$305,11,FALSE)</f>
        <v>20466</v>
      </c>
    </row>
    <row r="237" spans="1:10">
      <c r="A237" s="360" t="s">
        <v>539</v>
      </c>
      <c r="B237" s="359" t="s">
        <v>64</v>
      </c>
      <c r="C237" s="257" t="str">
        <f>VLOOKUP(A237,'[2]1800 H'!$A$10:$K$306,4,FALSE)</f>
        <v>BL</v>
      </c>
      <c r="D237" s="219">
        <f>VLOOKUP(A237,'[2]1800 H'!$A$10:$K$305,5,FALSE)</f>
        <v>43871</v>
      </c>
      <c r="E237" s="259">
        <f>VLOOKUP(A237,'[2]1800 H'!$A$10:$K$305,6,FALSE)</f>
        <v>0.65057686033751516</v>
      </c>
      <c r="F237" s="258">
        <f>VLOOKUP(A237,'[2]1800 H'!$A$10:$K$305,7,FALSE)</f>
        <v>6166</v>
      </c>
      <c r="G237" s="259">
        <f>VLOOKUP(A237,'[2]1800 H'!$A$10:$K$305,8,FALSE)</f>
        <v>9.1437553756265388E-2</v>
      </c>
      <c r="H237" s="258">
        <f>VLOOKUP(A237,'[1]2015 Meal Counts'!$C$4:$AK$291,7,0)</f>
        <v>17397</v>
      </c>
      <c r="I237" s="259">
        <f>VLOOKUP(A237,'[2]1800 H'!$A$10:$K$305,10,FALSE)</f>
        <v>0.25798558590621939</v>
      </c>
      <c r="J237" s="258">
        <f>VLOOKUP(A237,'[2]1800 H'!$A$10:$K$305,11,FALSE)</f>
        <v>67434</v>
      </c>
    </row>
    <row r="238" spans="1:10">
      <c r="A238" s="360" t="s">
        <v>540</v>
      </c>
      <c r="B238" s="359" t="s">
        <v>65</v>
      </c>
      <c r="C238" s="257" t="str">
        <f>VLOOKUP(A238,'[2]1800 H'!$A$10:$K$306,4,FALSE)</f>
        <v>BL</v>
      </c>
      <c r="D238" s="219">
        <f>VLOOKUP(A238,'[2]1800 H'!$A$10:$K$305,5,FALSE)</f>
        <v>14709</v>
      </c>
      <c r="E238" s="259">
        <f>VLOOKUP(A238,'[2]1800 H'!$A$10:$K$305,6,FALSE)</f>
        <v>0.64635057344992752</v>
      </c>
      <c r="F238" s="258">
        <f>VLOOKUP(A238,'[2]1800 H'!$A$10:$K$305,7,FALSE)</f>
        <v>3988</v>
      </c>
      <c r="G238" s="259">
        <f>VLOOKUP(A238,'[2]1800 H'!$A$10:$K$305,8,FALSE)</f>
        <v>0.17524278244056773</v>
      </c>
      <c r="H238" s="258">
        <f>VLOOKUP(A238,'[1]2015 Meal Counts'!$C$4:$AK$291,7,0)</f>
        <v>4060</v>
      </c>
      <c r="I238" s="259">
        <f>VLOOKUP(A238,'[2]1800 H'!$A$10:$K$305,10,FALSE)</f>
        <v>0.17840664410950477</v>
      </c>
      <c r="J238" s="258">
        <f>VLOOKUP(A238,'[2]1800 H'!$A$10:$K$305,11,FALSE)</f>
        <v>22757</v>
      </c>
    </row>
    <row r="239" spans="1:10">
      <c r="A239" s="360" t="s">
        <v>541</v>
      </c>
      <c r="B239" s="359" t="s">
        <v>66</v>
      </c>
      <c r="C239" s="257" t="str">
        <f>VLOOKUP(A239,'[2]1800 H'!$A$10:$K$306,4,FALSE)</f>
        <v>BLS</v>
      </c>
      <c r="D239" s="219">
        <f>VLOOKUP(A239,'[2]1800 H'!$A$10:$K$305,5,FALSE)</f>
        <v>39123</v>
      </c>
      <c r="E239" s="259">
        <f>VLOOKUP(A239,'[2]1800 H'!$A$10:$K$305,6,FALSE)</f>
        <v>0.54715186775380054</v>
      </c>
      <c r="F239" s="258">
        <f>VLOOKUP(A239,'[2]1800 H'!$A$10:$K$305,7,FALSE)</f>
        <v>10922</v>
      </c>
      <c r="G239" s="259">
        <f>VLOOKUP(A239,'[2]1800 H'!$A$10:$K$305,8,FALSE)</f>
        <v>0.15274883571318687</v>
      </c>
      <c r="H239" s="258">
        <f>VLOOKUP(A239,'[1]2015 Meal Counts'!$C$4:$AK$291,7,0)</f>
        <v>21458</v>
      </c>
      <c r="I239" s="259">
        <f>VLOOKUP(A239,'[2]1800 H'!$A$10:$K$305,10,FALSE)</f>
        <v>0.30009929653301259</v>
      </c>
      <c r="J239" s="258">
        <f>VLOOKUP(A239,'[2]1800 H'!$A$10:$K$305,11,FALSE)</f>
        <v>71503</v>
      </c>
    </row>
    <row r="240" spans="1:10">
      <c r="A240" s="360" t="s">
        <v>542</v>
      </c>
      <c r="B240" s="359" t="s">
        <v>67</v>
      </c>
      <c r="C240" s="257" t="str">
        <f>VLOOKUP(A240,'[2]1800 H'!$A$10:$K$306,4,FALSE)</f>
        <v>BLS</v>
      </c>
      <c r="D240" s="219">
        <f>VLOOKUP(A240,'[2]1800 H'!$A$10:$K$305,5,FALSE)</f>
        <v>246312</v>
      </c>
      <c r="E240" s="259">
        <f>VLOOKUP(A240,'[2]1800 H'!$A$10:$K$305,6,FALSE)</f>
        <v>0.53319825436408974</v>
      </c>
      <c r="F240" s="258">
        <f>VLOOKUP(A240,'[2]1800 H'!$A$10:$K$305,7,FALSE)</f>
        <v>56060</v>
      </c>
      <c r="G240" s="259">
        <f>VLOOKUP(A240,'[2]1800 H'!$A$10:$K$305,8,FALSE)</f>
        <v>0.12135459961208091</v>
      </c>
      <c r="H240" s="258">
        <f>VLOOKUP(A240,'[1]2015 Meal Counts'!$C$4:$AK$291,7,0)</f>
        <v>159580</v>
      </c>
      <c r="I240" s="259">
        <f>VLOOKUP(A240,'[2]1800 H'!$A$10:$K$305,10,FALSE)</f>
        <v>0.34544714602382931</v>
      </c>
      <c r="J240" s="258">
        <f>VLOOKUP(A240,'[2]1800 H'!$A$10:$K$305,11,FALSE)</f>
        <v>461952</v>
      </c>
    </row>
    <row r="241" spans="1:10">
      <c r="A241" s="360" t="s">
        <v>543</v>
      </c>
      <c r="B241" s="359" t="s">
        <v>68</v>
      </c>
      <c r="C241" s="257" t="str">
        <f>VLOOKUP(A241,'[2]1800 H'!$A$10:$K$306,4,FALSE)</f>
        <v>BLS</v>
      </c>
      <c r="D241" s="219">
        <f>VLOOKUP(A241,'[2]1800 H'!$A$10:$K$305,5,FALSE)</f>
        <v>629488</v>
      </c>
      <c r="E241" s="259">
        <f>VLOOKUP(A241,'[2]1800 H'!$A$10:$K$305,6,FALSE)</f>
        <v>0.48989299194521185</v>
      </c>
      <c r="F241" s="258">
        <f>VLOOKUP(A241,'[2]1800 H'!$A$10:$K$305,7,FALSE)</f>
        <v>157744</v>
      </c>
      <c r="G241" s="259">
        <f>VLOOKUP(A241,'[2]1800 H'!$A$10:$K$305,8,FALSE)</f>
        <v>0.12276275341452975</v>
      </c>
      <c r="H241" s="258">
        <f>VLOOKUP(A241,'[1]2015 Meal Counts'!$C$4:$AK$291,7,0)</f>
        <v>497718</v>
      </c>
      <c r="I241" s="259">
        <f>VLOOKUP(A241,'[2]1800 H'!$A$10:$K$305,10,FALSE)</f>
        <v>0.3873442546402584</v>
      </c>
      <c r="J241" s="258">
        <f>VLOOKUP(A241,'[2]1800 H'!$A$10:$K$305,11,FALSE)</f>
        <v>1284950</v>
      </c>
    </row>
    <row r="242" spans="1:10">
      <c r="A242" s="360" t="s">
        <v>544</v>
      </c>
      <c r="B242" s="359" t="s">
        <v>69</v>
      </c>
      <c r="C242" s="257" t="str">
        <f>VLOOKUP(A242,'[2]1800 H'!$A$10:$K$306,4,FALSE)</f>
        <v>BL</v>
      </c>
      <c r="D242" s="219">
        <f>VLOOKUP(A242,'[2]1800 H'!$A$10:$K$305,5,FALSE)</f>
        <v>186845</v>
      </c>
      <c r="E242" s="259">
        <f>VLOOKUP(A242,'[2]1800 H'!$A$10:$K$305,6,FALSE)</f>
        <v>0.44084788512402351</v>
      </c>
      <c r="F242" s="258">
        <f>VLOOKUP(A242,'[2]1800 H'!$A$10:$K$305,7,FALSE)</f>
        <v>31221</v>
      </c>
      <c r="G242" s="259">
        <f>VLOOKUP(A242,'[2]1800 H'!$A$10:$K$305,8,FALSE)</f>
        <v>7.3663795239140129E-2</v>
      </c>
      <c r="H242" s="258">
        <f>VLOOKUP(A242,'[1]2015 Meal Counts'!$C$4:$AK$291,7,0)</f>
        <v>205765</v>
      </c>
      <c r="I242" s="259">
        <f>VLOOKUP(A242,'[2]1800 H'!$A$10:$K$305,10,FALSE)</f>
        <v>0.48548831963683636</v>
      </c>
      <c r="J242" s="258">
        <f>VLOOKUP(A242,'[2]1800 H'!$A$10:$K$305,11,FALSE)</f>
        <v>423831</v>
      </c>
    </row>
    <row r="243" spans="1:10">
      <c r="A243" s="360" t="s">
        <v>545</v>
      </c>
      <c r="B243" s="359" t="s">
        <v>70</v>
      </c>
      <c r="C243" s="257" t="str">
        <f>VLOOKUP(A243,'[2]1800 H'!$A$10:$K$306,4,FALSE)</f>
        <v>BLS</v>
      </c>
      <c r="D243" s="219">
        <f>VLOOKUP(A243,'[2]1800 H'!$A$10:$K$305,5,FALSE)</f>
        <v>257306</v>
      </c>
      <c r="E243" s="259">
        <f>VLOOKUP(A243,'[2]1800 H'!$A$10:$K$305,6,FALSE)</f>
        <v>0.46139969587421814</v>
      </c>
      <c r="F243" s="258">
        <f>VLOOKUP(A243,'[2]1800 H'!$A$10:$K$305,7,FALSE)</f>
        <v>49958</v>
      </c>
      <c r="G243" s="259">
        <f>VLOOKUP(A243,'[2]1800 H'!$A$10:$K$305,8,FALSE)</f>
        <v>8.9584409250014346E-2</v>
      </c>
      <c r="H243" s="258">
        <f>VLOOKUP(A243,'[1]2015 Meal Counts'!$C$4:$AK$291,7,0)</f>
        <v>250400</v>
      </c>
      <c r="I243" s="259">
        <f>VLOOKUP(A243,'[2]1800 H'!$A$10:$K$305,10,FALSE)</f>
        <v>0.44901589487576749</v>
      </c>
      <c r="J243" s="258">
        <f>VLOOKUP(A243,'[2]1800 H'!$A$10:$K$305,11,FALSE)</f>
        <v>557664</v>
      </c>
    </row>
    <row r="244" spans="1:10">
      <c r="A244" s="360" t="s">
        <v>546</v>
      </c>
      <c r="B244" s="359" t="s">
        <v>71</v>
      </c>
      <c r="C244" s="257" t="str">
        <f>VLOOKUP(A244,'[2]1800 H'!$A$10:$K$306,4,FALSE)</f>
        <v>BLC</v>
      </c>
      <c r="D244" s="219">
        <f>VLOOKUP(A244,'[2]1800 H'!$A$10:$K$305,5,FALSE)</f>
        <v>44542</v>
      </c>
      <c r="E244" s="259">
        <f>VLOOKUP(A244,'[2]1800 H'!$A$10:$K$305,6,FALSE)</f>
        <v>0.57040044052299299</v>
      </c>
      <c r="F244" s="258">
        <f>VLOOKUP(A244,'[2]1800 H'!$A$10:$K$305,7,FALSE)</f>
        <v>8370</v>
      </c>
      <c r="G244" s="259">
        <f>VLOOKUP(A244,'[2]1800 H'!$A$10:$K$305,8,FALSE)</f>
        <v>0.10718539102818579</v>
      </c>
      <c r="H244" s="258">
        <f>VLOOKUP(A244,'[1]2015 Meal Counts'!$C$4:$AK$291,7,0)</f>
        <v>25177</v>
      </c>
      <c r="I244" s="259">
        <f>VLOOKUP(A244,'[2]1800 H'!$A$10:$K$305,10,FALSE)</f>
        <v>0.3224141684488212</v>
      </c>
      <c r="J244" s="258">
        <f>VLOOKUP(A244,'[2]1800 H'!$A$10:$K$305,11,FALSE)</f>
        <v>78089</v>
      </c>
    </row>
    <row r="245" spans="1:10">
      <c r="A245" s="360" t="s">
        <v>547</v>
      </c>
      <c r="B245" s="359" t="s">
        <v>72</v>
      </c>
      <c r="C245" s="257" t="str">
        <f>VLOOKUP(A245,'[2]1800 H'!$A$10:$K$306,4,FALSE)</f>
        <v>L</v>
      </c>
      <c r="D245" s="219">
        <f>VLOOKUP(A245,'[2]1800 H'!$A$10:$K$305,5,FALSE)</f>
        <v>11378</v>
      </c>
      <c r="E245" s="259">
        <f>VLOOKUP(A245,'[2]1800 H'!$A$10:$K$305,6,FALSE)</f>
        <v>0.25094285525242055</v>
      </c>
      <c r="F245" s="258">
        <f>VLOOKUP(A245,'[2]1800 H'!$A$10:$K$305,7,FALSE)</f>
        <v>1671</v>
      </c>
      <c r="G245" s="259">
        <f>VLOOKUP(A245,'[2]1800 H'!$A$10:$K$305,8,FALSE)</f>
        <v>3.6854061445490839E-2</v>
      </c>
      <c r="H245" s="258">
        <f>VLOOKUP(A245,'[1]2015 Meal Counts'!$C$4:$AK$291,7,0)</f>
        <v>32292</v>
      </c>
      <c r="I245" s="259">
        <f>VLOOKUP(A245,'[2]1800 H'!$A$10:$K$305,10,FALSE)</f>
        <v>0.71220308330208859</v>
      </c>
      <c r="J245" s="258">
        <f>VLOOKUP(A245,'[2]1800 H'!$A$10:$K$305,11,FALSE)</f>
        <v>45341</v>
      </c>
    </row>
    <row r="246" spans="1:10">
      <c r="A246" s="360" t="s">
        <v>548</v>
      </c>
      <c r="B246" s="359" t="s">
        <v>254</v>
      </c>
      <c r="C246" s="257" t="str">
        <f>VLOOKUP(A246,'[2]1800 H'!$A$10:$K$306,4,FALSE)</f>
        <v>BLC</v>
      </c>
      <c r="D246" s="219">
        <f>VLOOKUP(A246,'[2]1800 H'!$A$10:$K$305,5,FALSE)</f>
        <v>132364</v>
      </c>
      <c r="E246" s="259">
        <f>VLOOKUP(A246,'[2]1800 H'!$A$10:$K$305,6,FALSE)</f>
        <v>0.5809642943358132</v>
      </c>
      <c r="F246" s="258">
        <f>VLOOKUP(A246,'[2]1800 H'!$A$10:$K$305,7,FALSE)</f>
        <v>21692</v>
      </c>
      <c r="G246" s="259">
        <f>VLOOKUP(A246,'[2]1800 H'!$A$10:$K$305,8,FALSE)</f>
        <v>9.5209252309785594E-2</v>
      </c>
      <c r="H246" s="258">
        <f>VLOOKUP(A246,'[1]2015 Meal Counts'!$C$4:$AK$291,7,0)</f>
        <v>73779</v>
      </c>
      <c r="I246" s="259">
        <f>VLOOKUP(A246,'[2]1800 H'!$A$10:$K$305,10,FALSE)</f>
        <v>0.32382645335440119</v>
      </c>
      <c r="J246" s="258">
        <f>VLOOKUP(A246,'[2]1800 H'!$A$10:$K$305,11,FALSE)</f>
        <v>227835</v>
      </c>
    </row>
    <row r="247" spans="1:10">
      <c r="A247" s="360" t="s">
        <v>549</v>
      </c>
      <c r="B247" s="359" t="s">
        <v>255</v>
      </c>
      <c r="C247" s="257" t="str">
        <f>VLOOKUP(A247,'[2]1800 H'!$A$10:$K$306,4,FALSE)</f>
        <v>BL</v>
      </c>
      <c r="D247" s="219">
        <f>VLOOKUP(A247,'[2]1800 H'!$A$10:$K$305,5,FALSE)</f>
        <v>63878</v>
      </c>
      <c r="E247" s="259">
        <f>VLOOKUP(A247,'[2]1800 H'!$A$10:$K$305,6,FALSE)</f>
        <v>0.63465474416294088</v>
      </c>
      <c r="F247" s="258">
        <f>VLOOKUP(A247,'[2]1800 H'!$A$10:$K$305,7,FALSE)</f>
        <v>8821</v>
      </c>
      <c r="G247" s="259">
        <f>VLOOKUP(A247,'[2]1800 H'!$A$10:$K$305,8,FALSE)</f>
        <v>8.7640337804272231E-2</v>
      </c>
      <c r="H247" s="258">
        <f>VLOOKUP(A247,'[1]2015 Meal Counts'!$C$4:$AK$291,7,0)</f>
        <v>27951</v>
      </c>
      <c r="I247" s="259">
        <f>VLOOKUP(A247,'[2]1800 H'!$A$10:$K$305,10,FALSE)</f>
        <v>0.27770491803278691</v>
      </c>
      <c r="J247" s="258">
        <f>VLOOKUP(A247,'[2]1800 H'!$A$10:$K$305,11,FALSE)</f>
        <v>100650</v>
      </c>
    </row>
    <row r="248" spans="1:10">
      <c r="A248" s="360" t="s">
        <v>550</v>
      </c>
      <c r="B248" s="359" t="s">
        <v>256</v>
      </c>
      <c r="C248" s="257" t="str">
        <f>VLOOKUP(A248,'[2]1800 H'!$A$10:$K$306,4,FALSE)</f>
        <v>BLS</v>
      </c>
      <c r="D248" s="219">
        <f>VLOOKUP(A248,'[2]1800 H'!$A$10:$K$305,5,FALSE)</f>
        <v>29500</v>
      </c>
      <c r="E248" s="259">
        <f>VLOOKUP(A248,'[2]1800 H'!$A$10:$K$305,6,FALSE)</f>
        <v>0.73179202222663231</v>
      </c>
      <c r="F248" s="258">
        <f>VLOOKUP(A248,'[2]1800 H'!$A$10:$K$305,7,FALSE)</f>
        <v>2497</v>
      </c>
      <c r="G248" s="259">
        <f>VLOOKUP(A248,'[2]1800 H'!$A$10:$K$305,8,FALSE)</f>
        <v>6.1941853542369515E-2</v>
      </c>
      <c r="H248" s="258">
        <f>VLOOKUP(A248,'[1]2015 Meal Counts'!$C$4:$AK$291,7,0)</f>
        <v>8315</v>
      </c>
      <c r="I248" s="259">
        <f>VLOOKUP(A248,'[2]1800 H'!$A$10:$K$305,10,FALSE)</f>
        <v>0.20626612423099822</v>
      </c>
      <c r="J248" s="258">
        <f>VLOOKUP(A248,'[2]1800 H'!$A$10:$K$305,11,FALSE)</f>
        <v>40312</v>
      </c>
    </row>
    <row r="249" spans="1:10">
      <c r="A249" s="360" t="s">
        <v>551</v>
      </c>
      <c r="B249" s="359" t="s">
        <v>257</v>
      </c>
      <c r="C249" s="257" t="str">
        <f>VLOOKUP(A249,'[2]1800 H'!$A$10:$K$306,4,FALSE)</f>
        <v>BL</v>
      </c>
      <c r="D249" s="219">
        <f>VLOOKUP(A249,'[2]1800 H'!$A$10:$K$305,5,FALSE)</f>
        <v>2232</v>
      </c>
      <c r="E249" s="259">
        <f>VLOOKUP(A249,'[2]1800 H'!$A$10:$K$305,6,FALSE)</f>
        <v>0.52741020793950855</v>
      </c>
      <c r="F249" s="258">
        <f>VLOOKUP(A249,'[2]1800 H'!$A$10:$K$305,7,FALSE)</f>
        <v>178</v>
      </c>
      <c r="G249" s="259">
        <f>VLOOKUP(A249,'[2]1800 H'!$A$10:$K$305,8,FALSE)</f>
        <v>4.2060491493383742E-2</v>
      </c>
      <c r="H249" s="258">
        <f>VLOOKUP(A249,'[1]2015 Meal Counts'!$C$4:$AK$291,7,0)</f>
        <v>1822</v>
      </c>
      <c r="I249" s="259">
        <f>VLOOKUP(A249,'[2]1800 H'!$A$10:$K$305,10,FALSE)</f>
        <v>0.43052930056710775</v>
      </c>
      <c r="J249" s="258">
        <f>VLOOKUP(A249,'[2]1800 H'!$A$10:$K$305,11,FALSE)</f>
        <v>4232</v>
      </c>
    </row>
    <row r="250" spans="1:10">
      <c r="A250" s="360" t="s">
        <v>552</v>
      </c>
      <c r="B250" s="359" t="s">
        <v>258</v>
      </c>
      <c r="C250" s="257" t="str">
        <f>VLOOKUP(A250,'[2]1800 H'!$A$10:$K$306,4,FALSE)</f>
        <v>BLS</v>
      </c>
      <c r="D250" s="219">
        <f>VLOOKUP(A250,'[2]1800 H'!$A$10:$K$305,5,FALSE)</f>
        <v>394321</v>
      </c>
      <c r="E250" s="259">
        <f>VLOOKUP(A250,'[2]1800 H'!$A$10:$K$305,6,FALSE)</f>
        <v>0.71762836728677037</v>
      </c>
      <c r="F250" s="258">
        <f>VLOOKUP(A250,'[2]1800 H'!$A$10:$K$305,7,FALSE)</f>
        <v>60878</v>
      </c>
      <c r="G250" s="259">
        <f>VLOOKUP(A250,'[2]1800 H'!$A$10:$K$305,8,FALSE)</f>
        <v>0.11079242481045647</v>
      </c>
      <c r="H250" s="258">
        <f>VLOOKUP(A250,'[1]2015 Meal Counts'!$C$4:$AK$291,7,0)</f>
        <v>94279</v>
      </c>
      <c r="I250" s="259">
        <f>VLOOKUP(A250,'[2]1800 H'!$A$10:$K$305,10,FALSE)</f>
        <v>0.17157920790277317</v>
      </c>
      <c r="J250" s="258">
        <f>VLOOKUP(A250,'[2]1800 H'!$A$10:$K$305,11,FALSE)</f>
        <v>549478</v>
      </c>
    </row>
    <row r="251" spans="1:10">
      <c r="A251" s="360" t="s">
        <v>553</v>
      </c>
      <c r="B251" s="359" t="s">
        <v>259</v>
      </c>
      <c r="C251" s="257" t="str">
        <f>VLOOKUP(A251,'[2]1800 H'!$A$10:$K$306,4,FALSE)</f>
        <v>BL</v>
      </c>
      <c r="D251" s="219">
        <f>VLOOKUP(A251,'[2]1800 H'!$A$10:$K$305,5,FALSE)</f>
        <v>75523</v>
      </c>
      <c r="E251" s="259">
        <f>VLOOKUP(A251,'[2]1800 H'!$A$10:$K$305,6,FALSE)</f>
        <v>0.7105840068496373</v>
      </c>
      <c r="F251" s="258">
        <f>VLOOKUP(A251,'[2]1800 H'!$A$10:$K$305,7,FALSE)</f>
        <v>11912</v>
      </c>
      <c r="G251" s="259">
        <f>VLOOKUP(A251,'[2]1800 H'!$A$10:$K$305,8,FALSE)</f>
        <v>0.11207813102753968</v>
      </c>
      <c r="H251" s="258">
        <f>VLOOKUP(A251,'[1]2015 Meal Counts'!$C$4:$AK$291,7,0)</f>
        <v>18848</v>
      </c>
      <c r="I251" s="259">
        <f>VLOOKUP(A251,'[2]1800 H'!$A$10:$K$305,10,FALSE)</f>
        <v>0.17733786212282304</v>
      </c>
      <c r="J251" s="258">
        <f>VLOOKUP(A251,'[2]1800 H'!$A$10:$K$305,11,FALSE)</f>
        <v>106283</v>
      </c>
    </row>
    <row r="252" spans="1:10">
      <c r="A252" s="360" t="s">
        <v>554</v>
      </c>
      <c r="B252" s="359" t="s">
        <v>260</v>
      </c>
      <c r="C252" s="257" t="str">
        <f>VLOOKUP(A252,'[2]1800 H'!$A$10:$K$306,4,FALSE)</f>
        <v>BL</v>
      </c>
      <c r="D252" s="219">
        <f>VLOOKUP(A252,'[2]1800 H'!$A$10:$K$305,5,FALSE)</f>
        <v>13549</v>
      </c>
      <c r="E252" s="259">
        <f>VLOOKUP(A252,'[2]1800 H'!$A$10:$K$305,6,FALSE)</f>
        <v>0.47079467667396363</v>
      </c>
      <c r="F252" s="258">
        <f>VLOOKUP(A252,'[2]1800 H'!$A$10:$K$305,7,FALSE)</f>
        <v>3631</v>
      </c>
      <c r="G252" s="259">
        <f>VLOOKUP(A252,'[2]1800 H'!$A$10:$K$305,8,FALSE)</f>
        <v>0.12616838667083638</v>
      </c>
      <c r="H252" s="258">
        <f>VLOOKUP(A252,'[1]2015 Meal Counts'!$C$4:$AK$291,7,0)</f>
        <v>11599</v>
      </c>
      <c r="I252" s="259">
        <f>VLOOKUP(A252,'[2]1800 H'!$A$10:$K$305,10,FALSE)</f>
        <v>0.40303693665519996</v>
      </c>
      <c r="J252" s="258">
        <f>VLOOKUP(A252,'[2]1800 H'!$A$10:$K$305,11,FALSE)</f>
        <v>28779</v>
      </c>
    </row>
    <row r="253" spans="1:10">
      <c r="A253" s="360" t="s">
        <v>555</v>
      </c>
      <c r="B253" s="359" t="s">
        <v>652</v>
      </c>
      <c r="C253" s="257" t="str">
        <f>VLOOKUP(A253,'[2]1800 H'!$A$10:$K$306,4,FALSE)</f>
        <v>BLSC</v>
      </c>
      <c r="D253" s="219">
        <f>VLOOKUP(A253,'[2]1800 H'!$A$10:$K$305,5,FALSE)</f>
        <v>48907</v>
      </c>
      <c r="E253" s="259">
        <f>VLOOKUP(A253,'[2]1800 H'!$A$10:$K$305,6,FALSE)</f>
        <v>0.59334433309877954</v>
      </c>
      <c r="F253" s="258">
        <f>VLOOKUP(A253,'[2]1800 H'!$A$10:$K$305,7,FALSE)</f>
        <v>9085</v>
      </c>
      <c r="G253" s="259">
        <f>VLOOKUP(A253,'[2]1800 H'!$A$10:$K$305,8,FALSE)</f>
        <v>0.11022007618955185</v>
      </c>
      <c r="H253" s="258">
        <f>VLOOKUP(A253,'[1]2015 Meal Counts'!$C$4:$AK$291,7,0)</f>
        <v>24434</v>
      </c>
      <c r="I253" s="259">
        <f>VLOOKUP(A253,'[2]1800 H'!$A$10:$K$305,10,FALSE)</f>
        <v>0.29643559071166864</v>
      </c>
      <c r="J253" s="258">
        <f>VLOOKUP(A253,'[2]1800 H'!$A$10:$K$305,11,FALSE)</f>
        <v>82426</v>
      </c>
    </row>
    <row r="254" spans="1:10">
      <c r="A254" s="360" t="s">
        <v>556</v>
      </c>
      <c r="B254" s="359" t="s">
        <v>261</v>
      </c>
      <c r="C254" s="257" t="str">
        <f>VLOOKUP(A254,'[2]1800 H'!$A$10:$K$306,4,FALSE)</f>
        <v>BLS</v>
      </c>
      <c r="D254" s="219">
        <f>VLOOKUP(A254,'[2]1800 H'!$A$10:$K$305,5,FALSE)</f>
        <v>13750</v>
      </c>
      <c r="E254" s="259">
        <f>VLOOKUP(A254,'[2]1800 H'!$A$10:$K$305,6,FALSE)</f>
        <v>0.43267566632052612</v>
      </c>
      <c r="F254" s="258">
        <f>VLOOKUP(A254,'[2]1800 H'!$A$10:$K$305,7,FALSE)</f>
        <v>5352</v>
      </c>
      <c r="G254" s="259">
        <f>VLOOKUP(A254,'[2]1800 H'!$A$10:$K$305,8,FALSE)</f>
        <v>0.16841310299254225</v>
      </c>
      <c r="H254" s="258">
        <f>VLOOKUP(A254,'[1]2015 Meal Counts'!$C$4:$AK$291,7,0)</f>
        <v>12677</v>
      </c>
      <c r="I254" s="259">
        <f>VLOOKUP(A254,'[2]1800 H'!$A$10:$K$305,10,FALSE)</f>
        <v>0.39891123068693163</v>
      </c>
      <c r="J254" s="258">
        <f>VLOOKUP(A254,'[2]1800 H'!$A$10:$K$305,11,FALSE)</f>
        <v>31779</v>
      </c>
    </row>
    <row r="255" spans="1:10">
      <c r="A255" s="360" t="s">
        <v>557</v>
      </c>
      <c r="B255" s="359" t="s">
        <v>262</v>
      </c>
      <c r="C255" s="257" t="str">
        <f>VLOOKUP(A255,'[2]1800 H'!$A$10:$K$306,4,FALSE)</f>
        <v>BLS</v>
      </c>
      <c r="D255" s="219">
        <f>VLOOKUP(A255,'[2]1800 H'!$A$10:$K$305,5,FALSE)</f>
        <v>35329</v>
      </c>
      <c r="E255" s="259">
        <f>VLOOKUP(A255,'[2]1800 H'!$A$10:$K$305,6,FALSE)</f>
        <v>0.63232030355097368</v>
      </c>
      <c r="F255" s="258">
        <f>VLOOKUP(A255,'[2]1800 H'!$A$10:$K$305,7,FALSE)</f>
        <v>11398</v>
      </c>
      <c r="G255" s="259">
        <f>VLOOKUP(A255,'[2]1800 H'!$A$10:$K$305,8,FALSE)</f>
        <v>0.20400200458190149</v>
      </c>
      <c r="H255" s="258">
        <f>VLOOKUP(A255,'[1]2015 Meal Counts'!$C$4:$AK$291,7,0)</f>
        <v>9145</v>
      </c>
      <c r="I255" s="259">
        <f>VLOOKUP(A255,'[2]1800 H'!$A$10:$K$305,10,FALSE)</f>
        <v>0.16367769186712486</v>
      </c>
      <c r="J255" s="258">
        <f>VLOOKUP(A255,'[2]1800 H'!$A$10:$K$305,11,FALSE)</f>
        <v>55872</v>
      </c>
    </row>
    <row r="256" spans="1:10">
      <c r="A256" s="360" t="s">
        <v>558</v>
      </c>
      <c r="B256" s="359" t="s">
        <v>263</v>
      </c>
      <c r="C256" s="257" t="str">
        <f>VLOOKUP(A256,'[2]1800 H'!$A$10:$K$306,4,FALSE)</f>
        <v>BLS</v>
      </c>
      <c r="D256" s="219">
        <f>VLOOKUP(A256,'[2]1800 H'!$A$10:$K$305,5,FALSE)</f>
        <v>444811</v>
      </c>
      <c r="E256" s="259">
        <f>VLOOKUP(A256,'[2]1800 H'!$A$10:$K$305,6,FALSE)</f>
        <v>0.58562592489217269</v>
      </c>
      <c r="F256" s="258">
        <f>VLOOKUP(A256,'[2]1800 H'!$A$10:$K$305,7,FALSE)</f>
        <v>67109</v>
      </c>
      <c r="G256" s="259">
        <f>VLOOKUP(A256,'[2]1800 H'!$A$10:$K$305,8,FALSE)</f>
        <v>8.8353863086993847E-2</v>
      </c>
      <c r="H256" s="258">
        <f>VLOOKUP(A256,'[1]2015 Meal Counts'!$C$4:$AK$291,7,0)</f>
        <v>247628</v>
      </c>
      <c r="I256" s="259">
        <f>VLOOKUP(A256,'[2]1800 H'!$A$10:$K$305,10,FALSE)</f>
        <v>0.32602021202083342</v>
      </c>
      <c r="J256" s="258">
        <f>VLOOKUP(A256,'[2]1800 H'!$A$10:$K$305,11,FALSE)</f>
        <v>759548</v>
      </c>
    </row>
    <row r="257" spans="1:10">
      <c r="A257" s="360" t="s">
        <v>559</v>
      </c>
      <c r="B257" s="359" t="s">
        <v>264</v>
      </c>
      <c r="C257" s="257" t="str">
        <f>VLOOKUP(A257,'[2]1800 H'!$A$10:$K$306,4,FALSE)</f>
        <v>BLSC</v>
      </c>
      <c r="D257" s="219">
        <f>VLOOKUP(A257,'[2]1800 H'!$A$10:$K$305,5,FALSE)</f>
        <v>195836</v>
      </c>
      <c r="E257" s="259">
        <f>VLOOKUP(A257,'[2]1800 H'!$A$10:$K$305,6,FALSE)</f>
        <v>0.66690277541290655</v>
      </c>
      <c r="F257" s="258">
        <f>VLOOKUP(A257,'[2]1800 H'!$A$10:$K$305,7,FALSE)</f>
        <v>36928</v>
      </c>
      <c r="G257" s="259">
        <f>VLOOKUP(A257,'[2]1800 H'!$A$10:$K$305,8,FALSE)</f>
        <v>0.12575515068959645</v>
      </c>
      <c r="H257" s="258">
        <f>VLOOKUP(A257,'[1]2015 Meal Counts'!$C$4:$AK$291,7,0)</f>
        <v>60886</v>
      </c>
      <c r="I257" s="259">
        <f>VLOOKUP(A257,'[2]1800 H'!$A$10:$K$305,10,FALSE)</f>
        <v>0.20734207389749701</v>
      </c>
      <c r="J257" s="258">
        <f>VLOOKUP(A257,'[2]1800 H'!$A$10:$K$305,11,FALSE)</f>
        <v>293650</v>
      </c>
    </row>
    <row r="258" spans="1:10">
      <c r="A258" s="360" t="s">
        <v>560</v>
      </c>
      <c r="B258" s="359" t="s">
        <v>265</v>
      </c>
      <c r="C258" s="257" t="str">
        <f>VLOOKUP(A258,'[2]1800 H'!$A$10:$K$306,4,FALSE)</f>
        <v>BL</v>
      </c>
      <c r="D258" s="219">
        <f>VLOOKUP(A258,'[2]1800 H'!$A$10:$K$305,5,FALSE)</f>
        <v>93237</v>
      </c>
      <c r="E258" s="259">
        <f>VLOOKUP(A258,'[2]1800 H'!$A$10:$K$305,6,FALSE)</f>
        <v>0.54796621824144431</v>
      </c>
      <c r="F258" s="258">
        <f>VLOOKUP(A258,'[2]1800 H'!$A$10:$K$305,7,FALSE)</f>
        <v>25703</v>
      </c>
      <c r="G258" s="259">
        <f>VLOOKUP(A258,'[2]1800 H'!$A$10:$K$305,8,FALSE)</f>
        <v>0.15105994087604541</v>
      </c>
      <c r="H258" s="258">
        <f>VLOOKUP(A258,'[1]2015 Meal Counts'!$C$4:$AK$291,7,0)</f>
        <v>51211</v>
      </c>
      <c r="I258" s="259">
        <f>VLOOKUP(A258,'[2]1800 H'!$A$10:$K$305,10,FALSE)</f>
        <v>0.30097384088251022</v>
      </c>
      <c r="J258" s="258">
        <f>VLOOKUP(A258,'[2]1800 H'!$A$10:$K$305,11,FALSE)</f>
        <v>170151</v>
      </c>
    </row>
    <row r="259" spans="1:10">
      <c r="A259" s="360" t="s">
        <v>561</v>
      </c>
      <c r="B259" s="359" t="s">
        <v>266</v>
      </c>
      <c r="C259" s="257" t="str">
        <f>VLOOKUP(A259,'[2]1800 H'!$A$10:$K$306,4,FALSE)</f>
        <v>BL</v>
      </c>
      <c r="D259" s="219">
        <f>VLOOKUP(A259,'[2]1800 H'!$A$10:$K$305,5,FALSE)</f>
        <v>95076</v>
      </c>
      <c r="E259" s="259">
        <f>VLOOKUP(A259,'[2]1800 H'!$A$10:$K$305,6,FALSE)</f>
        <v>0.52782172776177072</v>
      </c>
      <c r="F259" s="258">
        <f>VLOOKUP(A259,'[2]1800 H'!$A$10:$K$305,7,FALSE)</f>
        <v>25544</v>
      </c>
      <c r="G259" s="259">
        <f>VLOOKUP(A259,'[2]1800 H'!$A$10:$K$305,8,FALSE)</f>
        <v>0.14180948098307325</v>
      </c>
      <c r="H259" s="258">
        <f>VLOOKUP(A259,'[1]2015 Meal Counts'!$C$4:$AK$291,7,0)</f>
        <v>59509</v>
      </c>
      <c r="I259" s="259">
        <f>VLOOKUP(A259,'[2]1800 H'!$A$10:$K$305,10,FALSE)</f>
        <v>0.330368791255156</v>
      </c>
      <c r="J259" s="258">
        <f>VLOOKUP(A259,'[2]1800 H'!$A$10:$K$305,11,FALSE)</f>
        <v>180129</v>
      </c>
    </row>
    <row r="260" spans="1:10">
      <c r="A260" s="360" t="s">
        <v>562</v>
      </c>
      <c r="B260" s="359" t="s">
        <v>267</v>
      </c>
      <c r="C260" s="257" t="str">
        <f>VLOOKUP(A260,'[2]1800 H'!$A$10:$K$306,4,FALSE)</f>
        <v>BLS</v>
      </c>
      <c r="D260" s="219">
        <f>VLOOKUP(A260,'[2]1800 H'!$A$10:$K$305,5,FALSE)</f>
        <v>64437</v>
      </c>
      <c r="E260" s="259">
        <f>VLOOKUP(A260,'[2]1800 H'!$A$10:$K$305,6,FALSE)</f>
        <v>0.61207101266183495</v>
      </c>
      <c r="F260" s="258">
        <f>VLOOKUP(A260,'[2]1800 H'!$A$10:$K$305,7,FALSE)</f>
        <v>12893</v>
      </c>
      <c r="G260" s="259">
        <f>VLOOKUP(A260,'[2]1800 H'!$A$10:$K$305,8,FALSE)</f>
        <v>0.12246739553748683</v>
      </c>
      <c r="H260" s="258">
        <f>VLOOKUP(A260,'[1]2015 Meal Counts'!$C$4:$AK$291,7,0)</f>
        <v>27947</v>
      </c>
      <c r="I260" s="259">
        <f>VLOOKUP(A260,'[2]1800 H'!$A$10:$K$305,10,FALSE)</f>
        <v>0.26546159180067819</v>
      </c>
      <c r="J260" s="258">
        <f>VLOOKUP(A260,'[2]1800 H'!$A$10:$K$305,11,FALSE)</f>
        <v>105277</v>
      </c>
    </row>
    <row r="261" spans="1:10">
      <c r="A261" s="360" t="s">
        <v>563</v>
      </c>
      <c r="B261" s="359" t="s">
        <v>268</v>
      </c>
      <c r="C261" s="257" t="str">
        <f>VLOOKUP(A261,'[2]1800 H'!$A$10:$K$306,4,FALSE)</f>
        <v>BLS</v>
      </c>
      <c r="D261" s="219">
        <f>VLOOKUP(A261,'[2]1800 H'!$A$10:$K$305,5,FALSE)</f>
        <v>101052</v>
      </c>
      <c r="E261" s="259">
        <f>VLOOKUP(A261,'[2]1800 H'!$A$10:$K$305,6,FALSE)</f>
        <v>0.67590598370633959</v>
      </c>
      <c r="F261" s="258">
        <f>VLOOKUP(A261,'[2]1800 H'!$A$10:$K$305,7,FALSE)</f>
        <v>19101</v>
      </c>
      <c r="G261" s="259">
        <f>VLOOKUP(A261,'[2]1800 H'!$A$10:$K$305,8,FALSE)</f>
        <v>0.1277607587655345</v>
      </c>
      <c r="H261" s="258">
        <f>VLOOKUP(A261,'[1]2015 Meal Counts'!$C$4:$AK$291,7,0)</f>
        <v>29353</v>
      </c>
      <c r="I261" s="259">
        <f>VLOOKUP(A261,'[2]1800 H'!$A$10:$K$305,10,FALSE)</f>
        <v>0.19633325752812597</v>
      </c>
      <c r="J261" s="258">
        <f>VLOOKUP(A261,'[2]1800 H'!$A$10:$K$305,11,FALSE)</f>
        <v>149506</v>
      </c>
    </row>
    <row r="262" spans="1:10">
      <c r="A262" s="360" t="s">
        <v>564</v>
      </c>
      <c r="B262" s="359" t="s">
        <v>269</v>
      </c>
      <c r="C262" s="257" t="str">
        <f>VLOOKUP(A262,'[2]1800 H'!$A$10:$K$306,4,FALSE)</f>
        <v>BL</v>
      </c>
      <c r="D262" s="219">
        <f>VLOOKUP(A262,'[2]1800 H'!$A$10:$K$305,5,FALSE)</f>
        <v>107182</v>
      </c>
      <c r="E262" s="259">
        <f>VLOOKUP(A262,'[2]1800 H'!$A$10:$K$305,6,FALSE)</f>
        <v>0.6147554617462675</v>
      </c>
      <c r="F262" s="258">
        <f>VLOOKUP(A262,'[2]1800 H'!$A$10:$K$305,7,FALSE)</f>
        <v>17659</v>
      </c>
      <c r="G262" s="259">
        <f>VLOOKUP(A262,'[2]1800 H'!$A$10:$K$305,8,FALSE)</f>
        <v>0.10128535294151386</v>
      </c>
      <c r="H262" s="258">
        <f>VLOOKUP(A262,'[1]2015 Meal Counts'!$C$4:$AK$291,7,0)</f>
        <v>49508</v>
      </c>
      <c r="I262" s="259">
        <f>VLOOKUP(A262,'[2]1800 H'!$A$10:$K$305,10,FALSE)</f>
        <v>0.28395918531221859</v>
      </c>
      <c r="J262" s="258">
        <f>VLOOKUP(A262,'[2]1800 H'!$A$10:$K$305,11,FALSE)</f>
        <v>174349</v>
      </c>
    </row>
    <row r="263" spans="1:10">
      <c r="A263" s="360" t="s">
        <v>565</v>
      </c>
      <c r="B263" s="359" t="s">
        <v>270</v>
      </c>
      <c r="C263" s="257" t="str">
        <f>VLOOKUP(A263,'[2]1800 H'!$A$10:$K$306,4,FALSE)</f>
        <v>BL</v>
      </c>
      <c r="D263" s="219">
        <f>VLOOKUP(A263,'[2]1800 H'!$A$10:$K$305,5,FALSE)</f>
        <v>2414</v>
      </c>
      <c r="E263" s="259">
        <f>VLOOKUP(A263,'[2]1800 H'!$A$10:$K$305,6,FALSE)</f>
        <v>0.5052323147760569</v>
      </c>
      <c r="F263" s="258">
        <f>VLOOKUP(A263,'[2]1800 H'!$A$10:$K$305,7,FALSE)</f>
        <v>175</v>
      </c>
      <c r="G263" s="259">
        <f>VLOOKUP(A263,'[2]1800 H'!$A$10:$K$305,8,FALSE)</f>
        <v>3.6626203432398495E-2</v>
      </c>
      <c r="H263" s="258">
        <f>VLOOKUP(A263,'[1]2015 Meal Counts'!$C$4:$AK$291,7,0)</f>
        <v>2189</v>
      </c>
      <c r="I263" s="259">
        <f>VLOOKUP(A263,'[2]1800 H'!$A$10:$K$305,10,FALSE)</f>
        <v>0.45814148179154457</v>
      </c>
      <c r="J263" s="258">
        <f>VLOOKUP(A263,'[2]1800 H'!$A$10:$K$305,11,FALSE)</f>
        <v>4778</v>
      </c>
    </row>
    <row r="264" spans="1:10">
      <c r="A264" s="360" t="s">
        <v>566</v>
      </c>
      <c r="B264" s="359" t="s">
        <v>271</v>
      </c>
      <c r="C264" s="257" t="str">
        <f>VLOOKUP(A264,'[2]1800 H'!$A$10:$K$306,4,FALSE)</f>
        <v>BL</v>
      </c>
      <c r="D264" s="219">
        <f>VLOOKUP(A264,'[2]1800 H'!$A$10:$K$305,5,FALSE)</f>
        <v>12374</v>
      </c>
      <c r="E264" s="259">
        <f>VLOOKUP(A264,'[2]1800 H'!$A$10:$K$305,6,FALSE)</f>
        <v>0.46648571213149365</v>
      </c>
      <c r="F264" s="258">
        <f>VLOOKUP(A264,'[2]1800 H'!$A$10:$K$305,7,FALSE)</f>
        <v>1959</v>
      </c>
      <c r="G264" s="259">
        <f>VLOOKUP(A264,'[2]1800 H'!$A$10:$K$305,8,FALSE)</f>
        <v>7.3852069667496037E-2</v>
      </c>
      <c r="H264" s="258">
        <f>VLOOKUP(A264,'[1]2015 Meal Counts'!$C$4:$AK$291,7,0)</f>
        <v>12193</v>
      </c>
      <c r="I264" s="259">
        <f>VLOOKUP(A264,'[2]1800 H'!$A$10:$K$305,10,FALSE)</f>
        <v>0.45966221820101033</v>
      </c>
      <c r="J264" s="258">
        <f>VLOOKUP(A264,'[2]1800 H'!$A$10:$K$305,11,FALSE)</f>
        <v>26526</v>
      </c>
    </row>
    <row r="265" spans="1:10">
      <c r="A265" s="360" t="s">
        <v>567</v>
      </c>
      <c r="B265" s="359" t="s">
        <v>272</v>
      </c>
      <c r="C265" s="257" t="str">
        <f>VLOOKUP(A265,'[2]1800 H'!$A$10:$K$306,4,FALSE)</f>
        <v>BL</v>
      </c>
      <c r="D265" s="219">
        <f>VLOOKUP(A265,'[2]1800 H'!$A$10:$K$305,5,FALSE)</f>
        <v>71935</v>
      </c>
      <c r="E265" s="259">
        <f>VLOOKUP(A265,'[2]1800 H'!$A$10:$K$305,6,FALSE)</f>
        <v>0.38283457778298147</v>
      </c>
      <c r="F265" s="258">
        <f>VLOOKUP(A265,'[2]1800 H'!$A$10:$K$305,7,FALSE)</f>
        <v>17758</v>
      </c>
      <c r="G265" s="259">
        <f>VLOOKUP(A265,'[2]1800 H'!$A$10:$K$305,8,FALSE)</f>
        <v>9.4507213905194759E-2</v>
      </c>
      <c r="H265" s="258">
        <f>VLOOKUP(A265,'[1]2015 Meal Counts'!$C$4:$AK$291,7,0)</f>
        <v>98208</v>
      </c>
      <c r="I265" s="259">
        <f>VLOOKUP(A265,'[2]1800 H'!$A$10:$K$305,10,FALSE)</f>
        <v>0.52265820831182375</v>
      </c>
      <c r="J265" s="258">
        <f>VLOOKUP(A265,'[2]1800 H'!$A$10:$K$305,11,FALSE)</f>
        <v>187901</v>
      </c>
    </row>
    <row r="266" spans="1:10">
      <c r="A266" s="360" t="s">
        <v>568</v>
      </c>
      <c r="B266" s="359" t="s">
        <v>273</v>
      </c>
      <c r="C266" s="257" t="str">
        <f>VLOOKUP(A266,'[2]1800 H'!$A$10:$K$306,4,FALSE)</f>
        <v>BL</v>
      </c>
      <c r="D266" s="219">
        <f>VLOOKUP(A266,'[2]1800 H'!$A$10:$K$305,5,FALSE)</f>
        <v>20762</v>
      </c>
      <c r="E266" s="259">
        <f>VLOOKUP(A266,'[2]1800 H'!$A$10:$K$305,6,FALSE)</f>
        <v>0.33719872669395179</v>
      </c>
      <c r="F266" s="258">
        <f>VLOOKUP(A266,'[2]1800 H'!$A$10:$K$305,7,FALSE)</f>
        <v>5151</v>
      </c>
      <c r="G266" s="259">
        <f>VLOOKUP(A266,'[2]1800 H'!$A$10:$K$305,8,FALSE)</f>
        <v>8.365815630481388E-2</v>
      </c>
      <c r="H266" s="258">
        <f>VLOOKUP(A266,'[1]2015 Meal Counts'!$C$4:$AK$291,7,0)</f>
        <v>35659</v>
      </c>
      <c r="I266" s="259">
        <f>VLOOKUP(A266,'[2]1800 H'!$A$10:$K$305,10,FALSE)</f>
        <v>0.57914311700123433</v>
      </c>
      <c r="J266" s="258">
        <f>VLOOKUP(A266,'[2]1800 H'!$A$10:$K$305,11,FALSE)</f>
        <v>61572</v>
      </c>
    </row>
    <row r="267" spans="1:10">
      <c r="A267" s="360" t="s">
        <v>569</v>
      </c>
      <c r="B267" s="359" t="s">
        <v>341</v>
      </c>
      <c r="C267" s="257" t="str">
        <f>VLOOKUP(A267,'[2]1800 H'!$A$10:$K$306,4,FALSE)</f>
        <v>BL</v>
      </c>
      <c r="D267" s="219">
        <f>VLOOKUP(A267,'[2]1800 H'!$A$10:$K$305,5,FALSE)</f>
        <v>4956</v>
      </c>
      <c r="E267" s="259">
        <f>VLOOKUP(A267,'[2]1800 H'!$A$10:$K$305,6,FALSE)</f>
        <v>0.42301126664390576</v>
      </c>
      <c r="F267" s="258">
        <f>VLOOKUP(A267,'[2]1800 H'!$A$10:$K$305,7,FALSE)</f>
        <v>1515</v>
      </c>
      <c r="G267" s="259">
        <f>VLOOKUP(A267,'[2]1800 H'!$A$10:$K$305,8,FALSE)</f>
        <v>0.12931034482758622</v>
      </c>
      <c r="H267" s="258">
        <f>VLOOKUP(A267,'[1]2015 Meal Counts'!$C$4:$AK$291,7,0)</f>
        <v>5245</v>
      </c>
      <c r="I267" s="259">
        <f>VLOOKUP(A267,'[2]1800 H'!$A$10:$K$305,10,FALSE)</f>
        <v>0.447678388528508</v>
      </c>
      <c r="J267" s="258">
        <f>VLOOKUP(A267,'[2]1800 H'!$A$10:$K$305,11,FALSE)</f>
        <v>11716</v>
      </c>
    </row>
    <row r="268" spans="1:10">
      <c r="A268" s="360" t="s">
        <v>570</v>
      </c>
      <c r="B268" s="359" t="s">
        <v>274</v>
      </c>
      <c r="C268" s="257" t="str">
        <f>VLOOKUP(A268,'[2]1800 H'!$A$10:$K$306,4,FALSE)</f>
        <v>BL</v>
      </c>
      <c r="D268" s="219">
        <f>VLOOKUP(A268,'[2]1800 H'!$A$10:$K$305,5,FALSE)</f>
        <v>4976</v>
      </c>
      <c r="E268" s="259">
        <f>VLOOKUP(A268,'[2]1800 H'!$A$10:$K$305,6,FALSE)</f>
        <v>0.60300533204071738</v>
      </c>
      <c r="F268" s="258">
        <f>VLOOKUP(A268,'[2]1800 H'!$A$10:$K$305,7,FALSE)</f>
        <v>501</v>
      </c>
      <c r="G268" s="259">
        <f>VLOOKUP(A268,'[2]1800 H'!$A$10:$K$305,8,FALSE)</f>
        <v>6.0712554532234612E-2</v>
      </c>
      <c r="H268" s="258">
        <f>VLOOKUP(A268,'[1]2015 Meal Counts'!$C$4:$AK$291,7,0)</f>
        <v>2775</v>
      </c>
      <c r="I268" s="259">
        <f>VLOOKUP(A268,'[2]1800 H'!$A$10:$K$305,10,FALSE)</f>
        <v>0.336282113427048</v>
      </c>
      <c r="J268" s="258">
        <f>VLOOKUP(A268,'[2]1800 H'!$A$10:$K$305,11,FALSE)</f>
        <v>8252</v>
      </c>
    </row>
    <row r="269" spans="1:10">
      <c r="A269" s="360" t="s">
        <v>571</v>
      </c>
      <c r="B269" s="359" t="s">
        <v>275</v>
      </c>
      <c r="C269" s="257" t="str">
        <f>VLOOKUP(A269,'[2]1800 H'!$A$10:$K$306,4,FALSE)</f>
        <v>L</v>
      </c>
      <c r="D269" s="219">
        <f>VLOOKUP(A269,'[2]1800 H'!$A$10:$K$305,5,FALSE)</f>
        <v>4775</v>
      </c>
      <c r="E269" s="259">
        <f>VLOOKUP(A269,'[2]1800 H'!$A$10:$K$305,6,FALSE)</f>
        <v>0.39200394056317217</v>
      </c>
      <c r="F269" s="258">
        <f>VLOOKUP(A269,'[2]1800 H'!$A$10:$K$305,7,FALSE)</f>
        <v>75</v>
      </c>
      <c r="G269" s="259">
        <f>VLOOKUP(A269,'[2]1800 H'!$A$10:$K$305,8,FALSE)</f>
        <v>6.1571299564896148E-3</v>
      </c>
      <c r="H269" s="258">
        <f>VLOOKUP(A269,'[1]2015 Meal Counts'!$C$4:$AK$291,7,0)</f>
        <v>7331</v>
      </c>
      <c r="I269" s="259">
        <f>VLOOKUP(A269,'[2]1800 H'!$A$10:$K$305,10,FALSE)</f>
        <v>0.60183892948033824</v>
      </c>
      <c r="J269" s="258">
        <f>VLOOKUP(A269,'[2]1800 H'!$A$10:$K$305,11,FALSE)</f>
        <v>12181</v>
      </c>
    </row>
    <row r="270" spans="1:10">
      <c r="A270" s="360" t="s">
        <v>572</v>
      </c>
      <c r="B270" s="359" t="s">
        <v>276</v>
      </c>
      <c r="C270" s="257" t="str">
        <f>VLOOKUP(A270,'[2]1800 H'!$A$10:$K$306,4,FALSE)</f>
        <v>L</v>
      </c>
      <c r="D270" s="219">
        <f>VLOOKUP(A270,'[2]1800 H'!$A$10:$K$305,5,FALSE)</f>
        <v>8643</v>
      </c>
      <c r="E270" s="259">
        <f>VLOOKUP(A270,'[2]1800 H'!$A$10:$K$305,6,FALSE)</f>
        <v>0.52592186929536322</v>
      </c>
      <c r="F270" s="258">
        <f>VLOOKUP(A270,'[2]1800 H'!$A$10:$K$305,7,FALSE)</f>
        <v>1203</v>
      </c>
      <c r="G270" s="259">
        <f>VLOOKUP(A270,'[2]1800 H'!$A$10:$K$305,8,FALSE)</f>
        <v>7.3201898503103324E-2</v>
      </c>
      <c r="H270" s="258">
        <f>VLOOKUP(A270,'[1]2015 Meal Counts'!$C$4:$AK$291,7,0)</f>
        <v>6588</v>
      </c>
      <c r="I270" s="259">
        <f>VLOOKUP(A270,'[2]1800 H'!$A$10:$K$305,10,FALSE)</f>
        <v>0.4008762322015334</v>
      </c>
      <c r="J270" s="258">
        <f>VLOOKUP(A270,'[2]1800 H'!$A$10:$K$305,11,FALSE)</f>
        <v>16434</v>
      </c>
    </row>
    <row r="271" spans="1:10">
      <c r="A271" s="360" t="s">
        <v>573</v>
      </c>
      <c r="B271" s="359" t="s">
        <v>277</v>
      </c>
      <c r="C271" s="257" t="str">
        <f>VLOOKUP(A271,'[2]1800 H'!$A$10:$K$306,4,FALSE)</f>
        <v>BL</v>
      </c>
      <c r="D271" s="219">
        <f>VLOOKUP(A271,'[2]1800 H'!$A$10:$K$305,5,FALSE)</f>
        <v>15869</v>
      </c>
      <c r="E271" s="259">
        <f>VLOOKUP(A271,'[2]1800 H'!$A$10:$K$305,6,FALSE)</f>
        <v>0.61617612798011956</v>
      </c>
      <c r="F271" s="258">
        <f>VLOOKUP(A271,'[2]1800 H'!$A$10:$K$305,7,FALSE)</f>
        <v>3602</v>
      </c>
      <c r="G271" s="259">
        <f>VLOOKUP(A271,'[2]1800 H'!$A$10:$K$305,8,FALSE)</f>
        <v>0.13986176904558514</v>
      </c>
      <c r="H271" s="258">
        <f>VLOOKUP(A271,'[1]2015 Meal Counts'!$C$4:$AK$291,7,0)</f>
        <v>6283</v>
      </c>
      <c r="I271" s="259">
        <f>VLOOKUP(A271,'[2]1800 H'!$A$10:$K$305,10,FALSE)</f>
        <v>0.24396210297429524</v>
      </c>
      <c r="J271" s="258">
        <f>VLOOKUP(A271,'[2]1800 H'!$A$10:$K$305,11,FALSE)</f>
        <v>25754</v>
      </c>
    </row>
    <row r="272" spans="1:10">
      <c r="A272" s="360" t="s">
        <v>574</v>
      </c>
      <c r="B272" s="359" t="s">
        <v>278</v>
      </c>
      <c r="C272" s="257" t="str">
        <f>VLOOKUP(A272,'[2]1800 H'!$A$10:$K$306,4,FALSE)</f>
        <v>L</v>
      </c>
      <c r="D272" s="219">
        <f>VLOOKUP(A272,'[2]1800 H'!$A$10:$K$305,5,FALSE)</f>
        <v>6426</v>
      </c>
      <c r="E272" s="259">
        <f>VLOOKUP(A272,'[2]1800 H'!$A$10:$K$305,6,FALSE)</f>
        <v>0.32126787321267875</v>
      </c>
      <c r="F272" s="258">
        <f>VLOOKUP(A272,'[2]1800 H'!$A$10:$K$305,7,FALSE)</f>
        <v>945</v>
      </c>
      <c r="G272" s="259">
        <f>VLOOKUP(A272,'[2]1800 H'!$A$10:$K$305,8,FALSE)</f>
        <v>4.7245275472452754E-2</v>
      </c>
      <c r="H272" s="258">
        <f>VLOOKUP(A272,'[1]2015 Meal Counts'!$C$4:$AK$291,7,0)</f>
        <v>12631</v>
      </c>
      <c r="I272" s="259">
        <f>VLOOKUP(A272,'[2]1800 H'!$A$10:$K$305,10,FALSE)</f>
        <v>0.63148685131486848</v>
      </c>
      <c r="J272" s="258">
        <f>VLOOKUP(A272,'[2]1800 H'!$A$10:$K$305,11,FALSE)</f>
        <v>20002</v>
      </c>
    </row>
    <row r="273" spans="1:10">
      <c r="A273" s="360" t="s">
        <v>575</v>
      </c>
      <c r="B273" s="359" t="s">
        <v>279</v>
      </c>
      <c r="C273" s="257" t="str">
        <f>VLOOKUP(A273,'[2]1800 H'!$A$10:$K$306,4,FALSE)</f>
        <v>BL</v>
      </c>
      <c r="D273" s="219">
        <f>VLOOKUP(A273,'[2]1800 H'!$A$10:$K$305,5,FALSE)</f>
        <v>4432</v>
      </c>
      <c r="E273" s="259">
        <f>VLOOKUP(A273,'[2]1800 H'!$A$10:$K$305,6,FALSE)</f>
        <v>0.46316229491064898</v>
      </c>
      <c r="F273" s="258">
        <f>VLOOKUP(A273,'[2]1800 H'!$A$10:$K$305,7,FALSE)</f>
        <v>633</v>
      </c>
      <c r="G273" s="259">
        <f>VLOOKUP(A273,'[2]1800 H'!$A$10:$K$305,8,FALSE)</f>
        <v>6.615111296896227E-2</v>
      </c>
      <c r="H273" s="258">
        <f>VLOOKUP(A273,'[1]2015 Meal Counts'!$C$4:$AK$291,7,0)</f>
        <v>4504</v>
      </c>
      <c r="I273" s="259">
        <f>VLOOKUP(A273,'[2]1800 H'!$A$10:$K$305,10,FALSE)</f>
        <v>0.47068659212038877</v>
      </c>
      <c r="J273" s="258">
        <f>VLOOKUP(A273,'[2]1800 H'!$A$10:$K$305,11,FALSE)</f>
        <v>9569</v>
      </c>
    </row>
    <row r="274" spans="1:10">
      <c r="A274" s="360" t="s">
        <v>576</v>
      </c>
      <c r="B274" s="359" t="s">
        <v>280</v>
      </c>
      <c r="C274" s="257" t="str">
        <f>VLOOKUP(A274,'[2]1800 H'!$A$10:$K$306,4,FALSE)</f>
        <v>BLSC</v>
      </c>
      <c r="D274" s="219">
        <f>VLOOKUP(A274,'[2]1800 H'!$A$10:$K$305,5,FALSE)</f>
        <v>95858</v>
      </c>
      <c r="E274" s="259">
        <f>VLOOKUP(A274,'[2]1800 H'!$A$10:$K$305,6,FALSE)</f>
        <v>1</v>
      </c>
      <c r="F274" s="258">
        <f>VLOOKUP(A274,'[2]1800 H'!$A$10:$K$305,7,FALSE)</f>
        <v>0</v>
      </c>
      <c r="G274" s="259">
        <f>VLOOKUP(A274,'[2]1800 H'!$A$10:$K$305,8,FALSE)</f>
        <v>0</v>
      </c>
      <c r="H274" s="258">
        <f>VLOOKUP(A274,'[1]2015 Meal Counts'!$C$4:$AK$291,7,0)</f>
        <v>0</v>
      </c>
      <c r="I274" s="259">
        <f>VLOOKUP(A274,'[2]1800 H'!$A$10:$K$305,10,FALSE)</f>
        <v>0</v>
      </c>
      <c r="J274" s="258">
        <f>VLOOKUP(A274,'[2]1800 H'!$A$10:$K$305,11,FALSE)</f>
        <v>95858</v>
      </c>
    </row>
    <row r="275" spans="1:10">
      <c r="A275" s="360" t="s">
        <v>577</v>
      </c>
      <c r="B275" s="359" t="s">
        <v>281</v>
      </c>
      <c r="C275" s="257" t="str">
        <f>VLOOKUP(A275,'[2]1800 H'!$A$10:$K$306,4,FALSE)</f>
        <v>BL</v>
      </c>
      <c r="D275" s="219">
        <f>VLOOKUP(A275,'[2]1800 H'!$A$10:$K$305,5,FALSE)</f>
        <v>56510</v>
      </c>
      <c r="E275" s="259">
        <f>VLOOKUP(A275,'[2]1800 H'!$A$10:$K$305,6,FALSE)</f>
        <v>0.49187034329085716</v>
      </c>
      <c r="F275" s="258">
        <f>VLOOKUP(A275,'[2]1800 H'!$A$10:$K$305,7,FALSE)</f>
        <v>14326</v>
      </c>
      <c r="G275" s="259">
        <f>VLOOKUP(A275,'[2]1800 H'!$A$10:$K$305,8,FALSE)</f>
        <v>0.12469535547663811</v>
      </c>
      <c r="H275" s="258">
        <f>VLOOKUP(A275,'[1]2015 Meal Counts'!$C$4:$AK$291,7,0)</f>
        <v>44052</v>
      </c>
      <c r="I275" s="259">
        <f>VLOOKUP(A275,'[2]1800 H'!$A$10:$K$305,10,FALSE)</f>
        <v>0.38343430123250472</v>
      </c>
      <c r="J275" s="258">
        <f>VLOOKUP(A275,'[2]1800 H'!$A$10:$K$305,11,FALSE)</f>
        <v>114888</v>
      </c>
    </row>
    <row r="276" spans="1:10">
      <c r="A276" s="360" t="s">
        <v>578</v>
      </c>
      <c r="B276" s="359" t="s">
        <v>282</v>
      </c>
      <c r="C276" s="257" t="str">
        <f>VLOOKUP(A276,'[2]1800 H'!$A$10:$K$306,4,FALSE)</f>
        <v>BLSC</v>
      </c>
      <c r="D276" s="219">
        <f>VLOOKUP(A276,'[2]1800 H'!$A$10:$K$305,5,FALSE)</f>
        <v>2118148</v>
      </c>
      <c r="E276" s="259">
        <f>VLOOKUP(A276,'[2]1800 H'!$A$10:$K$305,6,FALSE)</f>
        <v>0.99511918280020506</v>
      </c>
      <c r="F276" s="258">
        <f>VLOOKUP(A276,'[2]1800 H'!$A$10:$K$305,7,FALSE)</f>
        <v>0</v>
      </c>
      <c r="G276" s="259">
        <f>VLOOKUP(A276,'[2]1800 H'!$A$10:$K$305,8,FALSE)</f>
        <v>0</v>
      </c>
      <c r="H276" s="258">
        <f>VLOOKUP(A276,'[1]2015 Meal Counts'!$C$4:$AK$291,7,0)</f>
        <v>10389</v>
      </c>
      <c r="I276" s="259">
        <f>VLOOKUP(A276,'[2]1800 H'!$A$10:$K$305,10,FALSE)</f>
        <v>4.8808171997949765E-3</v>
      </c>
      <c r="J276" s="258">
        <f>VLOOKUP(A276,'[2]1800 H'!$A$10:$K$305,11,FALSE)</f>
        <v>2128537</v>
      </c>
    </row>
    <row r="277" spans="1:10">
      <c r="A277" s="360" t="s">
        <v>579</v>
      </c>
      <c r="B277" s="359" t="s">
        <v>655</v>
      </c>
      <c r="C277" s="257" t="str">
        <f>VLOOKUP(A277,'[2]1800 H'!$A$10:$K$306,4,FALSE)</f>
        <v>BL</v>
      </c>
      <c r="D277" s="219">
        <f>VLOOKUP(A277,'[2]1800 H'!$A$10:$K$305,5,FALSE)</f>
        <v>186080</v>
      </c>
      <c r="E277" s="259">
        <f>VLOOKUP(A277,'[2]1800 H'!$A$10:$K$305,6,FALSE)</f>
        <v>0.58602521344507119</v>
      </c>
      <c r="F277" s="258">
        <f>VLOOKUP(A277,'[2]1800 H'!$A$10:$K$305,7,FALSE)</f>
        <v>44736</v>
      </c>
      <c r="G277" s="259">
        <f>VLOOKUP(A277,'[2]1800 H'!$A$10:$K$305,8,FALSE)</f>
        <v>0.14088791889874624</v>
      </c>
      <c r="H277" s="258">
        <f>VLOOKUP(A277,'[1]2015 Meal Counts'!$C$4:$AK$291,7,0)</f>
        <v>86713</v>
      </c>
      <c r="I277" s="259">
        <f>VLOOKUP(A277,'[2]1800 H'!$A$10:$K$305,10,FALSE)</f>
        <v>0.27308686765618256</v>
      </c>
      <c r="J277" s="258">
        <f>VLOOKUP(A277,'[2]1800 H'!$A$10:$K$305,11,FALSE)</f>
        <v>317529</v>
      </c>
    </row>
    <row r="278" spans="1:10">
      <c r="A278" s="360" t="s">
        <v>580</v>
      </c>
      <c r="B278" s="359" t="s">
        <v>283</v>
      </c>
      <c r="C278" s="257" t="str">
        <f>VLOOKUP(A278,'[2]1800 H'!$A$10:$K$306,4,FALSE)</f>
        <v>BL</v>
      </c>
      <c r="D278" s="219">
        <f>VLOOKUP(A278,'[2]1800 H'!$A$10:$K$305,5,FALSE)</f>
        <v>183934</v>
      </c>
      <c r="E278" s="259">
        <f>VLOOKUP(A278,'[2]1800 H'!$A$10:$K$305,6,FALSE)</f>
        <v>0.6061906362671623</v>
      </c>
      <c r="F278" s="258">
        <f>VLOOKUP(A278,'[2]1800 H'!$A$10:$K$305,7,FALSE)</f>
        <v>31325</v>
      </c>
      <c r="G278" s="259">
        <f>VLOOKUP(A278,'[2]1800 H'!$A$10:$K$305,8,FALSE)</f>
        <v>0.10323769222149717</v>
      </c>
      <c r="H278" s="258">
        <f>VLOOKUP(A278,'[1]2015 Meal Counts'!$C$4:$AK$291,7,0)</f>
        <v>88167</v>
      </c>
      <c r="I278" s="259">
        <f>VLOOKUP(A278,'[2]1800 H'!$A$10:$K$305,10,FALSE)</f>
        <v>0.2905716715113405</v>
      </c>
      <c r="J278" s="258">
        <f>VLOOKUP(A278,'[2]1800 H'!$A$10:$K$305,11,FALSE)</f>
        <v>303426</v>
      </c>
    </row>
    <row r="279" spans="1:10">
      <c r="A279" s="360" t="s">
        <v>581</v>
      </c>
      <c r="B279" s="359" t="s">
        <v>284</v>
      </c>
      <c r="C279" s="257" t="str">
        <f>VLOOKUP(A279,'[2]1800 H'!$A$10:$K$306,4,FALSE)</f>
        <v>BLS</v>
      </c>
      <c r="D279" s="219">
        <f>VLOOKUP(A279,'[2]1800 H'!$A$10:$K$305,5,FALSE)</f>
        <v>135285</v>
      </c>
      <c r="E279" s="259">
        <f>VLOOKUP(A279,'[2]1800 H'!$A$10:$K$305,6,FALSE)</f>
        <v>0.99800818855814988</v>
      </c>
      <c r="F279" s="258">
        <f>VLOOKUP(A279,'[2]1800 H'!$A$10:$K$305,7,FALSE)</f>
        <v>0</v>
      </c>
      <c r="G279" s="259">
        <f>VLOOKUP(A279,'[2]1800 H'!$A$10:$K$305,8,FALSE)</f>
        <v>0</v>
      </c>
      <c r="H279" s="258">
        <f>VLOOKUP(A279,'[1]2015 Meal Counts'!$C$4:$AK$291,7,0)</f>
        <v>270</v>
      </c>
      <c r="I279" s="259">
        <f>VLOOKUP(A279,'[2]1800 H'!$A$10:$K$305,10,FALSE)</f>
        <v>1.9918114418501715E-3</v>
      </c>
      <c r="J279" s="258">
        <f>VLOOKUP(A279,'[2]1800 H'!$A$10:$K$305,11,FALSE)</f>
        <v>135555</v>
      </c>
    </row>
    <row r="280" spans="1:10">
      <c r="A280" s="360" t="s">
        <v>582</v>
      </c>
      <c r="B280" s="359" t="s">
        <v>285</v>
      </c>
      <c r="C280" s="257" t="str">
        <f>VLOOKUP(A280,'[2]1800 H'!$A$10:$K$306,4,FALSE)</f>
        <v>BLS</v>
      </c>
      <c r="D280" s="219">
        <f>VLOOKUP(A280,'[2]1800 H'!$A$10:$K$305,5,FALSE)</f>
        <v>440466</v>
      </c>
      <c r="E280" s="259">
        <f>VLOOKUP(A280,'[2]1800 H'!$A$10:$K$305,6,FALSE)</f>
        <v>0.93069043332741708</v>
      </c>
      <c r="F280" s="258">
        <f>VLOOKUP(A280,'[2]1800 H'!$A$10:$K$305,7,FALSE)</f>
        <v>0</v>
      </c>
      <c r="G280" s="259">
        <f>VLOOKUP(A280,'[2]1800 H'!$A$10:$K$305,8,FALSE)</f>
        <v>0</v>
      </c>
      <c r="H280" s="258">
        <f>VLOOKUP(A280,'[1]2015 Meal Counts'!$C$4:$AK$291,7,0)</f>
        <v>32802</v>
      </c>
      <c r="I280" s="259">
        <f>VLOOKUP(A280,'[2]1800 H'!$A$10:$K$305,10,FALSE)</f>
        <v>6.9309566672582978E-2</v>
      </c>
      <c r="J280" s="258">
        <f>VLOOKUP(A280,'[2]1800 H'!$A$10:$K$305,11,FALSE)</f>
        <v>473268</v>
      </c>
    </row>
    <row r="281" spans="1:10">
      <c r="A281" s="360" t="s">
        <v>583</v>
      </c>
      <c r="B281" s="359" t="s">
        <v>286</v>
      </c>
      <c r="C281" s="257" t="str">
        <f>VLOOKUP(A281,'[2]1800 H'!$A$10:$K$306,4,FALSE)</f>
        <v>BLS</v>
      </c>
      <c r="D281" s="219">
        <f>VLOOKUP(A281,'[2]1800 H'!$A$10:$K$305,5,FALSE)</f>
        <v>824969</v>
      </c>
      <c r="E281" s="259">
        <f>VLOOKUP(A281,'[2]1800 H'!$A$10:$K$305,6,FALSE)</f>
        <v>0.91074777962387465</v>
      </c>
      <c r="F281" s="258">
        <f>VLOOKUP(A281,'[2]1800 H'!$A$10:$K$305,7,FALSE)</f>
        <v>0</v>
      </c>
      <c r="G281" s="259">
        <f>VLOOKUP(A281,'[2]1800 H'!$A$10:$K$305,8,FALSE)</f>
        <v>0</v>
      </c>
      <c r="H281" s="258">
        <f>VLOOKUP(A281,'[1]2015 Meal Counts'!$C$4:$AK$291,7,0)</f>
        <v>80846</v>
      </c>
      <c r="I281" s="259">
        <f>VLOOKUP(A281,'[2]1800 H'!$A$10:$K$305,10,FALSE)</f>
        <v>8.9252220376125374E-2</v>
      </c>
      <c r="J281" s="258">
        <f>VLOOKUP(A281,'[2]1800 H'!$A$10:$K$305,11,FALSE)</f>
        <v>905815</v>
      </c>
    </row>
    <row r="282" spans="1:10">
      <c r="A282" s="360" t="s">
        <v>584</v>
      </c>
      <c r="B282" s="359" t="s">
        <v>287</v>
      </c>
      <c r="C282" s="257" t="str">
        <f>VLOOKUP(A282,'[2]1800 H'!$A$10:$K$306,4,FALSE)</f>
        <v>BLS</v>
      </c>
      <c r="D282" s="219">
        <f>VLOOKUP(A282,'[2]1800 H'!$A$10:$K$305,5,FALSE)</f>
        <v>531141</v>
      </c>
      <c r="E282" s="259">
        <f>VLOOKUP(A282,'[2]1800 H'!$A$10:$K$305,6,FALSE)</f>
        <v>0.94199657353248933</v>
      </c>
      <c r="F282" s="258">
        <f>VLOOKUP(A282,'[2]1800 H'!$A$10:$K$305,7,FALSE)</f>
        <v>0</v>
      </c>
      <c r="G282" s="259">
        <f>VLOOKUP(A282,'[2]1800 H'!$A$10:$K$305,8,FALSE)</f>
        <v>0</v>
      </c>
      <c r="H282" s="258">
        <f>VLOOKUP(A282,'[1]2015 Meal Counts'!$C$4:$AK$291,7,0)</f>
        <v>32705</v>
      </c>
      <c r="I282" s="259">
        <f>VLOOKUP(A282,'[2]1800 H'!$A$10:$K$305,10,FALSE)</f>
        <v>5.8003426467510631E-2</v>
      </c>
      <c r="J282" s="258">
        <f>VLOOKUP(A282,'[2]1800 H'!$A$10:$K$305,11,FALSE)</f>
        <v>563846</v>
      </c>
    </row>
    <row r="283" spans="1:10">
      <c r="A283" s="360" t="s">
        <v>585</v>
      </c>
      <c r="B283" s="359" t="s">
        <v>288</v>
      </c>
      <c r="C283" s="257" t="str">
        <f>VLOOKUP(A283,'[2]1800 H'!$A$10:$K$306,4,FALSE)</f>
        <v>BLS</v>
      </c>
      <c r="D283" s="219">
        <f>VLOOKUP(A283,'[2]1800 H'!$A$10:$K$305,5,FALSE)</f>
        <v>107030</v>
      </c>
      <c r="E283" s="259">
        <f>VLOOKUP(A283,'[2]1800 H'!$A$10:$K$305,6,FALSE)</f>
        <v>0.73967850281275482</v>
      </c>
      <c r="F283" s="258">
        <f>VLOOKUP(A283,'[2]1800 H'!$A$10:$K$305,7,FALSE)</f>
        <v>19091</v>
      </c>
      <c r="G283" s="259">
        <f>VLOOKUP(A283,'[2]1800 H'!$A$10:$K$305,8,FALSE)</f>
        <v>0.1319368616014043</v>
      </c>
      <c r="H283" s="258">
        <f>VLOOKUP(A283,'[1]2015 Meal Counts'!$C$4:$AK$291,7,0)</f>
        <v>18577</v>
      </c>
      <c r="I283" s="259">
        <f>VLOOKUP(A283,'[2]1800 H'!$A$10:$K$305,10,FALSE)</f>
        <v>0.12838463558584085</v>
      </c>
      <c r="J283" s="258">
        <f>VLOOKUP(A283,'[2]1800 H'!$A$10:$K$305,11,FALSE)</f>
        <v>144698</v>
      </c>
    </row>
    <row r="284" spans="1:10">
      <c r="A284" s="360" t="s">
        <v>586</v>
      </c>
      <c r="B284" s="359" t="s">
        <v>289</v>
      </c>
      <c r="C284" s="257" t="str">
        <f>VLOOKUP(A284,'[2]1800 H'!$A$10:$K$306,4,FALSE)</f>
        <v>BLS</v>
      </c>
      <c r="D284" s="219">
        <f>VLOOKUP(A284,'[2]1800 H'!$A$10:$K$305,5,FALSE)</f>
        <v>202194</v>
      </c>
      <c r="E284" s="259">
        <f>VLOOKUP(A284,'[2]1800 H'!$A$10:$K$305,6,FALSE)</f>
        <v>0.90038073608977354</v>
      </c>
      <c r="F284" s="258">
        <f>VLOOKUP(A284,'[2]1800 H'!$A$10:$K$305,7,FALSE)</f>
        <v>0</v>
      </c>
      <c r="G284" s="259">
        <f>VLOOKUP(A284,'[2]1800 H'!$A$10:$K$305,8,FALSE)</f>
        <v>0</v>
      </c>
      <c r="H284" s="258">
        <f>VLOOKUP(A284,'[1]2015 Meal Counts'!$C$4:$AK$291,7,0)</f>
        <v>22371</v>
      </c>
      <c r="I284" s="259">
        <f>VLOOKUP(A284,'[2]1800 H'!$A$10:$K$305,10,FALSE)</f>
        <v>9.9619263910226435E-2</v>
      </c>
      <c r="J284" s="258">
        <f>VLOOKUP(A284,'[2]1800 H'!$A$10:$K$305,11,FALSE)</f>
        <v>224565</v>
      </c>
    </row>
    <row r="285" spans="1:10">
      <c r="A285" s="360" t="s">
        <v>587</v>
      </c>
      <c r="B285" s="359" t="s">
        <v>290</v>
      </c>
      <c r="C285" s="257" t="str">
        <f>VLOOKUP(A285,'[2]1800 H'!$A$10:$K$306,4,FALSE)</f>
        <v>BLS</v>
      </c>
      <c r="D285" s="219">
        <f>VLOOKUP(A285,'[2]1800 H'!$A$10:$K$305,5,FALSE)</f>
        <v>79129</v>
      </c>
      <c r="E285" s="259">
        <f>VLOOKUP(A285,'[2]1800 H'!$A$10:$K$305,6,FALSE)</f>
        <v>0.54162702351209824</v>
      </c>
      <c r="F285" s="258">
        <f>VLOOKUP(A285,'[2]1800 H'!$A$10:$K$305,7,FALSE)</f>
        <v>17608</v>
      </c>
      <c r="G285" s="259">
        <f>VLOOKUP(A285,'[2]1800 H'!$A$10:$K$305,8,FALSE)</f>
        <v>0.12052431636948562</v>
      </c>
      <c r="H285" s="258">
        <f>VLOOKUP(A285,'[1]2015 Meal Counts'!$C$4:$AK$291,7,0)</f>
        <v>49358</v>
      </c>
      <c r="I285" s="259">
        <f>VLOOKUP(A285,'[2]1800 H'!$A$10:$K$305,10,FALSE)</f>
        <v>0.33784866011841608</v>
      </c>
      <c r="J285" s="258">
        <f>VLOOKUP(A285,'[2]1800 H'!$A$10:$K$305,11,FALSE)</f>
        <v>146095</v>
      </c>
    </row>
    <row r="286" spans="1:10">
      <c r="A286" s="360" t="s">
        <v>588</v>
      </c>
      <c r="B286" s="359" t="s">
        <v>291</v>
      </c>
      <c r="C286" s="257" t="str">
        <f>VLOOKUP(A286,'[2]1800 H'!$A$10:$K$306,4,FALSE)</f>
        <v>BLS</v>
      </c>
      <c r="D286" s="219">
        <f>VLOOKUP(A286,'[2]1800 H'!$A$10:$K$305,5,FALSE)</f>
        <v>405118</v>
      </c>
      <c r="E286" s="259">
        <f>VLOOKUP(A286,'[2]1800 H'!$A$10:$K$305,6,FALSE)</f>
        <v>0.76984822254865259</v>
      </c>
      <c r="F286" s="258">
        <f>VLOOKUP(A286,'[2]1800 H'!$A$10:$K$305,7,FALSE)</f>
        <v>40848</v>
      </c>
      <c r="G286" s="259">
        <f>VLOOKUP(A286,'[2]1800 H'!$A$10:$K$305,8,FALSE)</f>
        <v>7.7623705178904323E-2</v>
      </c>
      <c r="H286" s="258">
        <f>VLOOKUP(A286,'[1]2015 Meal Counts'!$C$4:$AK$291,7,0)</f>
        <v>80265</v>
      </c>
      <c r="I286" s="259">
        <f>VLOOKUP(A286,'[2]1800 H'!$A$10:$K$305,10,FALSE)</f>
        <v>0.15252807227244308</v>
      </c>
      <c r="J286" s="258">
        <f>VLOOKUP(A286,'[2]1800 H'!$A$10:$K$305,11,FALSE)</f>
        <v>526231</v>
      </c>
    </row>
    <row r="287" spans="1:10">
      <c r="A287" s="360" t="s">
        <v>589</v>
      </c>
      <c r="B287" s="359" t="s">
        <v>650</v>
      </c>
      <c r="C287" s="257" t="str">
        <f>VLOOKUP(A287,'[2]1800 H'!$A$10:$K$306,4,FALSE)</f>
        <v>BL</v>
      </c>
      <c r="D287" s="219">
        <f>VLOOKUP(A287,'[2]1800 H'!$A$10:$K$305,5,FALSE)</f>
        <v>237690</v>
      </c>
      <c r="E287" s="259">
        <f>VLOOKUP(A287,'[2]1800 H'!$A$10:$K$305,6,FALSE)</f>
        <v>0.4837587006960557</v>
      </c>
      <c r="F287" s="258">
        <f>VLOOKUP(A287,'[2]1800 H'!$A$10:$K$305,7,FALSE)</f>
        <v>58254</v>
      </c>
      <c r="G287" s="259">
        <f>VLOOKUP(A287,'[2]1800 H'!$A$10:$K$305,8,FALSE)</f>
        <v>0.11856148491879351</v>
      </c>
      <c r="H287" s="258">
        <f>VLOOKUP(A287,'[1]2015 Meal Counts'!$C$4:$AK$291,7,0)</f>
        <v>195396</v>
      </c>
      <c r="I287" s="259">
        <f>VLOOKUP(A287,'[2]1800 H'!$A$10:$K$305,10,FALSE)</f>
        <v>0.39767981438515082</v>
      </c>
      <c r="J287" s="258">
        <f>VLOOKUP(A287,'[2]1800 H'!$A$10:$K$305,11,FALSE)</f>
        <v>491340</v>
      </c>
    </row>
    <row r="288" spans="1:10">
      <c r="A288" s="360" t="s">
        <v>590</v>
      </c>
      <c r="B288" s="359" t="s">
        <v>292</v>
      </c>
      <c r="C288" s="257" t="str">
        <f>VLOOKUP(A288,'[2]1800 H'!$A$10:$K$306,4,FALSE)</f>
        <v>BLS</v>
      </c>
      <c r="D288" s="219">
        <f>VLOOKUP(A288,'[2]1800 H'!$A$10:$K$305,5,FALSE)</f>
        <v>93724</v>
      </c>
      <c r="E288" s="259">
        <f>VLOOKUP(A288,'[2]1800 H'!$A$10:$K$305,6,FALSE)</f>
        <v>0.73055217784429272</v>
      </c>
      <c r="F288" s="258">
        <f>VLOOKUP(A288,'[2]1800 H'!$A$10:$K$305,7,FALSE)</f>
        <v>9940</v>
      </c>
      <c r="G288" s="259">
        <f>VLOOKUP(A288,'[2]1800 H'!$A$10:$K$305,8,FALSE)</f>
        <v>7.7479499890873937E-2</v>
      </c>
      <c r="H288" s="258">
        <f>VLOOKUP(A288,'[1]2015 Meal Counts'!$C$4:$AK$291,7,0)</f>
        <v>24628</v>
      </c>
      <c r="I288" s="259">
        <f>VLOOKUP(A288,'[2]1800 H'!$A$10:$K$305,10,FALSE)</f>
        <v>0.19196832226483335</v>
      </c>
      <c r="J288" s="258">
        <f>VLOOKUP(A288,'[2]1800 H'!$A$10:$K$305,11,FALSE)</f>
        <v>128292</v>
      </c>
    </row>
    <row r="289" spans="1:14">
      <c r="A289" s="206"/>
      <c r="B289" s="155"/>
      <c r="C289" s="153"/>
      <c r="D289" s="153"/>
      <c r="E289" s="153"/>
      <c r="F289" s="153"/>
      <c r="G289" s="153"/>
      <c r="H289" s="153"/>
      <c r="I289" s="153"/>
      <c r="J289" s="153"/>
    </row>
    <row r="290" spans="1:14">
      <c r="A290" s="206"/>
      <c r="B290" s="377" t="s">
        <v>647</v>
      </c>
      <c r="C290" s="153"/>
      <c r="D290" s="157">
        <f>'[2]1800 H'!E290</f>
        <v>52485660</v>
      </c>
      <c r="E290" s="246">
        <f>'[2]1800 H'!F290</f>
        <v>0.61396577528636875</v>
      </c>
      <c r="F290" s="251">
        <f>'[2]1800 H'!G290</f>
        <v>8275296</v>
      </c>
      <c r="G290" s="246">
        <f>'[2]1800 H'!H290</f>
        <v>9.680260330848818E-2</v>
      </c>
      <c r="H290" s="251">
        <f>'[2]1800 H'!I290</f>
        <v>24725340</v>
      </c>
      <c r="I290" s="246">
        <f>'[2]1800 H'!J290</f>
        <v>0.28923162140514314</v>
      </c>
      <c r="J290" s="251">
        <f>'[2]1800 H'!K290</f>
        <v>85486296</v>
      </c>
      <c r="K290" s="379"/>
    </row>
    <row r="291" spans="1:14" s="326" customFormat="1">
      <c r="A291" s="339"/>
      <c r="B291" s="359"/>
      <c r="C291" s="335"/>
      <c r="D291" s="349"/>
      <c r="E291" s="350"/>
      <c r="F291" s="349"/>
      <c r="G291" s="350"/>
      <c r="H291" s="349"/>
      <c r="I291" s="350"/>
      <c r="J291" s="349"/>
      <c r="K291" s="379"/>
    </row>
    <row r="292" spans="1:14">
      <c r="A292" s="206"/>
      <c r="B292" s="362" t="s">
        <v>646</v>
      </c>
      <c r="C292" s="153"/>
      <c r="D292" s="387">
        <v>51272150</v>
      </c>
      <c r="E292" s="386">
        <v>0.60380818702717809</v>
      </c>
      <c r="F292" s="387">
        <v>8635067</v>
      </c>
      <c r="G292" s="386">
        <v>0.1016911549472416</v>
      </c>
      <c r="H292" s="387">
        <v>25007415</v>
      </c>
      <c r="I292" s="386">
        <v>0.29450065802558034</v>
      </c>
      <c r="J292" s="387">
        <v>84914632</v>
      </c>
      <c r="K292" s="379"/>
    </row>
    <row r="293" spans="1:14" s="326" customFormat="1">
      <c r="A293" s="339"/>
      <c r="B293" s="362" t="s">
        <v>642</v>
      </c>
      <c r="C293" s="335"/>
      <c r="D293" s="349">
        <v>50673451</v>
      </c>
      <c r="E293" s="348">
        <v>0.59925522626842465</v>
      </c>
      <c r="F293" s="349">
        <v>8420967</v>
      </c>
      <c r="G293" s="348">
        <v>9.9584859238892917E-2</v>
      </c>
      <c r="H293" s="349">
        <v>25466298</v>
      </c>
      <c r="I293" s="348">
        <v>0.30115991449268237</v>
      </c>
      <c r="J293" s="349">
        <v>84560716</v>
      </c>
      <c r="K293" s="379"/>
      <c r="N293" s="22"/>
    </row>
    <row r="294" spans="1:14" s="292" customFormat="1">
      <c r="A294" s="296"/>
      <c r="B294" s="362" t="s">
        <v>641</v>
      </c>
      <c r="C294" s="295"/>
      <c r="D294" s="299">
        <v>51178819</v>
      </c>
      <c r="E294" s="298">
        <v>0.58111573275439943</v>
      </c>
      <c r="F294" s="299">
        <v>8814418</v>
      </c>
      <c r="G294" s="298">
        <v>0.10008431368597169</v>
      </c>
      <c r="H294" s="299">
        <v>28076688</v>
      </c>
      <c r="I294" s="298">
        <v>0.31879995355962892</v>
      </c>
      <c r="J294" s="299">
        <v>88069925</v>
      </c>
      <c r="K294" s="379"/>
    </row>
    <row r="295" spans="1:14">
      <c r="A295" s="206"/>
      <c r="B295" s="362" t="s">
        <v>640</v>
      </c>
      <c r="C295" s="153"/>
      <c r="D295" s="237">
        <v>49155786</v>
      </c>
      <c r="E295" s="236">
        <v>0.55485391321185096</v>
      </c>
      <c r="F295" s="237">
        <v>9433870</v>
      </c>
      <c r="G295" s="236">
        <v>0.10648633888657348</v>
      </c>
      <c r="H295" s="237">
        <v>30002647</v>
      </c>
      <c r="I295" s="236">
        <v>0.3386597479015756</v>
      </c>
      <c r="J295" s="237">
        <v>88592303</v>
      </c>
      <c r="K295" s="379"/>
    </row>
    <row r="296" spans="1:14">
      <c r="A296" s="206"/>
      <c r="B296" s="362" t="s">
        <v>636</v>
      </c>
      <c r="C296" s="153"/>
      <c r="D296" s="157">
        <v>46633722</v>
      </c>
      <c r="E296" s="156">
        <v>0.52903014947567462</v>
      </c>
      <c r="F296" s="157">
        <v>9891041</v>
      </c>
      <c r="G296" s="156">
        <v>0.11220761874207738</v>
      </c>
      <c r="H296" s="157">
        <v>31624697</v>
      </c>
      <c r="I296" s="156">
        <v>0.35876223178224803</v>
      </c>
      <c r="J296" s="157">
        <v>88149460</v>
      </c>
      <c r="K296" s="379"/>
    </row>
    <row r="297" spans="1:14">
      <c r="A297" s="76"/>
      <c r="B297" s="22"/>
      <c r="C297" s="22"/>
      <c r="D297" s="80"/>
      <c r="E297" s="79"/>
      <c r="F297" s="80"/>
      <c r="G297" s="79"/>
      <c r="H297" s="80"/>
      <c r="I297" s="79"/>
      <c r="J297" s="78"/>
    </row>
    <row r="298" spans="1:14" s="81" customFormat="1">
      <c r="A298" s="125"/>
      <c r="B298" s="124"/>
      <c r="C298" s="124"/>
      <c r="D298" s="124"/>
      <c r="E298" s="124"/>
      <c r="F298" s="124"/>
    </row>
    <row r="299" spans="1:14" s="81" customFormat="1">
      <c r="A299" s="125"/>
      <c r="B299" s="124"/>
      <c r="C299" s="124"/>
      <c r="D299" s="124"/>
      <c r="E299" s="124"/>
      <c r="F299" s="124"/>
    </row>
    <row r="300" spans="1:14" s="81" customFormat="1">
      <c r="A300" s="125"/>
      <c r="B300" s="124"/>
      <c r="C300" s="124"/>
      <c r="D300" s="124"/>
      <c r="E300" s="124"/>
      <c r="F300" s="124"/>
    </row>
    <row r="301" spans="1:14" s="81" customFormat="1">
      <c r="A301" s="125"/>
      <c r="B301" s="124"/>
      <c r="C301" s="124"/>
      <c r="D301" s="124"/>
      <c r="E301" s="124"/>
      <c r="F301" s="124"/>
    </row>
    <row r="302" spans="1:14" s="81" customFormat="1">
      <c r="A302" s="125"/>
      <c r="B302" s="124"/>
      <c r="C302" s="124"/>
      <c r="D302" s="124"/>
      <c r="E302" s="124"/>
      <c r="F302" s="124"/>
    </row>
    <row r="303" spans="1:14" s="81" customFormat="1">
      <c r="A303" s="125"/>
      <c r="B303" s="124"/>
      <c r="C303" s="124"/>
      <c r="D303" s="124"/>
      <c r="E303" s="124"/>
      <c r="F303" s="124"/>
    </row>
    <row r="304" spans="1:14">
      <c r="A304" s="125"/>
      <c r="B304" s="124"/>
      <c r="D304" s="124"/>
      <c r="E304" s="124"/>
      <c r="F304" s="124"/>
      <c r="G304" s="22"/>
      <c r="I304" s="22"/>
    </row>
    <row r="305" spans="1:9">
      <c r="A305" s="125"/>
      <c r="B305" s="124"/>
      <c r="D305" s="124"/>
      <c r="E305" s="124"/>
      <c r="F305" s="124"/>
      <c r="G305" s="22"/>
      <c r="I305" s="22"/>
    </row>
    <row r="306" spans="1:9">
      <c r="A306" s="125"/>
      <c r="B306" s="124"/>
      <c r="D306" s="124"/>
      <c r="E306" s="124"/>
      <c r="F306" s="124"/>
      <c r="G306" s="22"/>
      <c r="I306" s="22"/>
    </row>
    <row r="307" spans="1:9">
      <c r="A307" s="125"/>
      <c r="B307" s="124"/>
      <c r="D307" s="124"/>
      <c r="E307" s="124"/>
      <c r="F307" s="124"/>
      <c r="G307" s="22"/>
      <c r="I307" s="22"/>
    </row>
    <row r="308" spans="1:9">
      <c r="A308" s="125"/>
      <c r="B308" s="124"/>
      <c r="D308" s="124"/>
      <c r="E308" s="124"/>
      <c r="F308" s="124"/>
      <c r="G308" s="22"/>
      <c r="I308" s="22"/>
    </row>
  </sheetData>
  <autoFilter ref="A8:J8">
    <sortState ref="A9:J288">
      <sortCondition ref="A8"/>
    </sortState>
  </autoFilter>
  <mergeCells count="4">
    <mergeCell ref="A1:J1"/>
    <mergeCell ref="A2:J2"/>
    <mergeCell ref="A3:J3"/>
    <mergeCell ref="A4:J4"/>
  </mergeCells>
  <printOptions horizontalCentered="1"/>
  <pageMargins left="0.5" right="0.5" top="0.75" bottom="0.75" header="0.5" footer="0.4"/>
  <pageSetup scale="73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302"/>
  <sheetViews>
    <sheetView zoomScaleNormal="100" workbookViewId="0">
      <selection sqref="A1:K1"/>
    </sheetView>
  </sheetViews>
  <sheetFormatPr defaultColWidth="9.109375" defaultRowHeight="13.2"/>
  <cols>
    <col min="1" max="1" width="8.6640625" style="181" customWidth="1"/>
    <col min="2" max="2" width="26.6640625" style="72" customWidth="1"/>
    <col min="3" max="3" width="7.6640625" style="95" customWidth="1"/>
    <col min="4" max="5" width="11.6640625" style="72" customWidth="1"/>
    <col min="6" max="6" width="11.6640625" style="94" customWidth="1"/>
    <col min="7" max="7" width="9.6640625" style="72" customWidth="1"/>
    <col min="8" max="10" width="11.6640625" style="72" customWidth="1"/>
    <col min="11" max="11" width="9.6640625" style="72" customWidth="1"/>
    <col min="12" max="16384" width="9.109375" style="93"/>
  </cols>
  <sheetData>
    <row r="1" spans="1:11" s="1" customFormat="1" ht="15.75" customHeight="1">
      <c r="A1" s="397" t="s">
        <v>607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1:11" s="1" customFormat="1" ht="15">
      <c r="A2" s="397" t="s">
        <v>608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</row>
    <row r="3" spans="1:11" s="1" customFormat="1" ht="15">
      <c r="A3" s="397" t="s">
        <v>609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</row>
    <row r="4" spans="1:11" s="1" customFormat="1" ht="15">
      <c r="A4" s="397" t="s">
        <v>644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</row>
    <row r="5" spans="1:11" s="1" customFormat="1" ht="15">
      <c r="A5" s="125"/>
      <c r="B5" s="2"/>
      <c r="C5" s="2"/>
      <c r="D5" s="141"/>
      <c r="E5" s="140"/>
      <c r="I5" s="140"/>
    </row>
    <row r="6" spans="1:11" s="85" customFormat="1">
      <c r="A6" s="82"/>
      <c r="B6" s="82"/>
      <c r="C6" s="24"/>
      <c r="D6" s="83"/>
      <c r="E6" s="83" t="s">
        <v>344</v>
      </c>
      <c r="F6" s="84" t="s">
        <v>19</v>
      </c>
      <c r="G6" s="83"/>
      <c r="H6" s="83"/>
      <c r="I6" s="83" t="s">
        <v>344</v>
      </c>
      <c r="J6" s="82" t="s">
        <v>19</v>
      </c>
      <c r="K6" s="83"/>
    </row>
    <row r="7" spans="1:11" s="85" customFormat="1">
      <c r="A7" s="179"/>
      <c r="B7" s="86"/>
      <c r="C7" s="87"/>
      <c r="D7" s="88" t="s">
        <v>600</v>
      </c>
      <c r="E7" s="88" t="s">
        <v>600</v>
      </c>
      <c r="F7" s="89" t="s">
        <v>610</v>
      </c>
      <c r="G7" s="88"/>
      <c r="H7" s="88" t="s">
        <v>606</v>
      </c>
      <c r="I7" s="88" t="s">
        <v>606</v>
      </c>
      <c r="J7" s="90" t="s">
        <v>610</v>
      </c>
      <c r="K7" s="88"/>
    </row>
    <row r="8" spans="1:11" s="85" customFormat="1">
      <c r="A8" s="27" t="s">
        <v>4</v>
      </c>
      <c r="C8" s="27" t="s">
        <v>5</v>
      </c>
      <c r="D8" s="88" t="s">
        <v>611</v>
      </c>
      <c r="E8" s="88" t="s">
        <v>601</v>
      </c>
      <c r="F8" s="90" t="s">
        <v>612</v>
      </c>
      <c r="G8" s="88" t="s">
        <v>600</v>
      </c>
      <c r="H8" s="88" t="s">
        <v>611</v>
      </c>
      <c r="I8" s="88" t="s">
        <v>601</v>
      </c>
      <c r="J8" s="90" t="s">
        <v>612</v>
      </c>
      <c r="K8" s="88" t="s">
        <v>606</v>
      </c>
    </row>
    <row r="9" spans="1:11" s="85" customFormat="1">
      <c r="A9" s="10" t="s">
        <v>7</v>
      </c>
      <c r="B9" s="10" t="s">
        <v>343</v>
      </c>
      <c r="C9" s="10" t="s">
        <v>8</v>
      </c>
      <c r="D9" s="91" t="s">
        <v>613</v>
      </c>
      <c r="E9" s="91" t="s">
        <v>614</v>
      </c>
      <c r="F9" s="92" t="s">
        <v>615</v>
      </c>
      <c r="G9" s="91" t="s">
        <v>616</v>
      </c>
      <c r="H9" s="91" t="s">
        <v>613</v>
      </c>
      <c r="I9" s="91" t="s">
        <v>614</v>
      </c>
      <c r="J9" s="92" t="s">
        <v>617</v>
      </c>
      <c r="K9" s="91" t="s">
        <v>616</v>
      </c>
    </row>
    <row r="10" spans="1:11">
      <c r="A10" s="374" t="s">
        <v>298</v>
      </c>
      <c r="B10" s="359" t="s">
        <v>73</v>
      </c>
      <c r="C10" s="257" t="str">
        <f>VLOOKUP(A10,'[2]1800 I'!$A$10:$M$304,5,FALSE)</f>
        <v>BL</v>
      </c>
      <c r="D10" s="217">
        <f>VLOOKUP(A10,'[2]1800 I'!$A$10:$M$304,6,FALSE)</f>
        <v>1311</v>
      </c>
      <c r="E10" s="260">
        <f>VLOOKUP(A10,'[2]1800 I'!$A$10:$M$304,7,FALSE)</f>
        <v>798</v>
      </c>
      <c r="F10" s="259">
        <f>VLOOKUP(A10,'[2]1800 I'!$A$10:$M$304,8,FALSE)</f>
        <v>0.60869565217391308</v>
      </c>
      <c r="G10" s="262">
        <f>VLOOKUP(A10,'[2]1800 I'!$A$10:$M$304,9,FALSE)</f>
        <v>34.695652173913047</v>
      </c>
      <c r="H10" s="261">
        <f>VLOOKUP(A10,'[2]1800 I'!$A$10:$M$304,10,FALSE)</f>
        <v>1311</v>
      </c>
      <c r="I10" s="261">
        <f>VLOOKUP(A10,'[2]1800 I'!$A$10:$M$304,11,FALSE)</f>
        <v>394</v>
      </c>
      <c r="J10" s="259">
        <f>VLOOKUP(A10,'[2]1800 I'!$A$10:$M$304,12,FALSE)</f>
        <v>0.3005339435545385</v>
      </c>
      <c r="K10" s="261">
        <f>VLOOKUP(A10,'[2]1800 I'!$A$10:$M$304,13,FALSE)</f>
        <v>17.130434782608695</v>
      </c>
    </row>
    <row r="11" spans="1:11">
      <c r="A11" s="360" t="s">
        <v>299</v>
      </c>
      <c r="B11" s="359" t="s">
        <v>74</v>
      </c>
      <c r="C11" s="257" t="str">
        <f>VLOOKUP(A11,'[2]1800 I'!$A$10:$M$304,5,FALSE)</f>
        <v>BL</v>
      </c>
      <c r="D11" s="217">
        <f>VLOOKUP(A11,'[2]1800 I'!$A$10:$M$304,6,FALSE)</f>
        <v>98054</v>
      </c>
      <c r="E11" s="260">
        <f>VLOOKUP(A11,'[2]1800 I'!$A$10:$M$304,7,FALSE)</f>
        <v>28239</v>
      </c>
      <c r="F11" s="259">
        <f>VLOOKUP(A11,'[2]1800 I'!$A$10:$M$304,8,FALSE)</f>
        <v>0.28799437044893628</v>
      </c>
      <c r="G11" s="262">
        <f>VLOOKUP(A11,'[2]1800 I'!$A$10:$M$304,9,FALSE)</f>
        <v>1283.590909090909</v>
      </c>
      <c r="H11" s="261">
        <f>VLOOKUP(A11,'[2]1800 I'!$A$10:$M$304,10,FALSE)</f>
        <v>98054</v>
      </c>
      <c r="I11" s="261">
        <f>VLOOKUP(A11,'[2]1800 I'!$A$10:$M$304,11,FALSE)</f>
        <v>64695</v>
      </c>
      <c r="J11" s="259">
        <f>VLOOKUP(A11,'[2]1800 I'!$A$10:$M$304,12,FALSE)</f>
        <v>0.65978950374283563</v>
      </c>
      <c r="K11" s="261">
        <f>VLOOKUP(A11,'[2]1800 I'!$A$10:$M$304,13,FALSE)</f>
        <v>2940.681818181818</v>
      </c>
    </row>
    <row r="12" spans="1:11">
      <c r="A12" s="360" t="s">
        <v>300</v>
      </c>
      <c r="B12" s="359" t="s">
        <v>75</v>
      </c>
      <c r="C12" s="257" t="str">
        <f>VLOOKUP(A12,'[2]1800 I'!$A$10:$M$304,5,FALSE)</f>
        <v>BL</v>
      </c>
      <c r="D12" s="217">
        <f>VLOOKUP(A12,'[2]1800 I'!$A$10:$M$304,6,FALSE)</f>
        <v>4692</v>
      </c>
      <c r="E12" s="260">
        <f>VLOOKUP(A12,'[2]1800 I'!$A$10:$M$304,7,FALSE)</f>
        <v>2391</v>
      </c>
      <c r="F12" s="259">
        <f>VLOOKUP(A12,'[2]1800 I'!$A$10:$M$304,8,FALSE)</f>
        <v>0.50959079283887465</v>
      </c>
      <c r="G12" s="262">
        <f>VLOOKUP(A12,'[2]1800 I'!$A$10:$M$304,9,FALSE)</f>
        <v>103.95652173913044</v>
      </c>
      <c r="H12" s="261">
        <f>VLOOKUP(A12,'[2]1800 I'!$A$10:$M$304,10,FALSE)</f>
        <v>4692</v>
      </c>
      <c r="I12" s="261">
        <f>VLOOKUP(A12,'[2]1800 I'!$A$10:$M$304,11,FALSE)</f>
        <v>4019</v>
      </c>
      <c r="J12" s="259">
        <f>VLOOKUP(A12,'[2]1800 I'!$A$10:$M$304,12,FALSE)</f>
        <v>0.85656436487638532</v>
      </c>
      <c r="K12" s="261">
        <f>VLOOKUP(A12,'[2]1800 I'!$A$10:$M$304,13,FALSE)</f>
        <v>174.7391304347826</v>
      </c>
    </row>
    <row r="13" spans="1:11">
      <c r="A13" s="360" t="s">
        <v>301</v>
      </c>
      <c r="B13" s="359" t="s">
        <v>76</v>
      </c>
      <c r="C13" s="257" t="str">
        <f>VLOOKUP(A13,'[2]1800 I'!$A$10:$M$304,5,FALSE)</f>
        <v>BL</v>
      </c>
      <c r="D13" s="217">
        <f>VLOOKUP(A13,'[2]1800 I'!$A$10:$M$304,6,FALSE)</f>
        <v>9361</v>
      </c>
      <c r="E13" s="260">
        <f>VLOOKUP(A13,'[2]1800 I'!$A$10:$M$304,7,FALSE)</f>
        <v>1487</v>
      </c>
      <c r="F13" s="259">
        <f>VLOOKUP(A13,'[2]1800 I'!$A$10:$M$304,8,FALSE)</f>
        <v>0.15885055015489799</v>
      </c>
      <c r="G13" s="262">
        <f>VLOOKUP(A13,'[2]1800 I'!$A$10:$M$304,9,FALSE)</f>
        <v>64.652173913043484</v>
      </c>
      <c r="H13" s="261">
        <f>VLOOKUP(A13,'[2]1800 I'!$A$10:$M$304,10,FALSE)</f>
        <v>9361</v>
      </c>
      <c r="I13" s="261">
        <f>VLOOKUP(A13,'[2]1800 I'!$A$10:$M$304,11,FALSE)</f>
        <v>4036</v>
      </c>
      <c r="J13" s="259">
        <f>VLOOKUP(A13,'[2]1800 I'!$A$10:$M$304,12,FALSE)</f>
        <v>0.43115051810703986</v>
      </c>
      <c r="K13" s="261">
        <f>VLOOKUP(A13,'[2]1800 I'!$A$10:$M$304,13,FALSE)</f>
        <v>175.47826086956522</v>
      </c>
    </row>
    <row r="14" spans="1:11">
      <c r="A14" s="360" t="s">
        <v>302</v>
      </c>
      <c r="B14" s="359" t="s">
        <v>77</v>
      </c>
      <c r="C14" s="257" t="str">
        <f>VLOOKUP(A14,'[2]1800 I'!$A$10:$M$304,5,FALSE)</f>
        <v>BLS</v>
      </c>
      <c r="D14" s="217">
        <f>VLOOKUP(A14,'[2]1800 I'!$A$10:$M$304,6,FALSE)</f>
        <v>54538</v>
      </c>
      <c r="E14" s="260">
        <f>VLOOKUP(A14,'[2]1800 I'!$A$10:$M$304,7,FALSE)</f>
        <v>14803</v>
      </c>
      <c r="F14" s="259">
        <f>VLOOKUP(A14,'[2]1800 I'!$A$10:$M$304,8,FALSE)</f>
        <v>0.27142542814184606</v>
      </c>
      <c r="G14" s="262">
        <f>VLOOKUP(A14,'[2]1800 I'!$A$10:$M$304,9,FALSE)</f>
        <v>672.86363636363637</v>
      </c>
      <c r="H14" s="261">
        <f>VLOOKUP(A14,'[2]1800 I'!$A$10:$M$304,10,FALSE)</f>
        <v>54538</v>
      </c>
      <c r="I14" s="261">
        <f>VLOOKUP(A14,'[2]1800 I'!$A$10:$M$304,11,FALSE)</f>
        <v>31757</v>
      </c>
      <c r="J14" s="259">
        <f>VLOOKUP(A14,'[2]1800 I'!$A$10:$M$304,12,FALSE)</f>
        <v>0.58229124647035091</v>
      </c>
      <c r="K14" s="261">
        <f>VLOOKUP(A14,'[2]1800 I'!$A$10:$M$304,13,FALSE)</f>
        <v>1443.5</v>
      </c>
    </row>
    <row r="15" spans="1:11">
      <c r="A15" s="360" t="s">
        <v>303</v>
      </c>
      <c r="B15" s="359" t="s">
        <v>78</v>
      </c>
      <c r="C15" s="257" t="str">
        <f>VLOOKUP(A15,'[2]1800 I'!$A$10:$M$304,5,FALSE)</f>
        <v>BL</v>
      </c>
      <c r="D15" s="217">
        <f>VLOOKUP(A15,'[2]1800 I'!$A$10:$M$304,6,FALSE)</f>
        <v>14674</v>
      </c>
      <c r="E15" s="260">
        <f>VLOOKUP(A15,'[2]1800 I'!$A$10:$M$304,7,FALSE)</f>
        <v>980</v>
      </c>
      <c r="F15" s="259">
        <f>VLOOKUP(A15,'[2]1800 I'!$A$10:$M$304,8,FALSE)</f>
        <v>6.678478942347009E-2</v>
      </c>
      <c r="G15" s="262">
        <f>VLOOKUP(A15,'[2]1800 I'!$A$10:$M$304,9,FALSE)</f>
        <v>44.545454545454547</v>
      </c>
      <c r="H15" s="261">
        <f>VLOOKUP(A15,'[2]1800 I'!$A$10:$M$304,10,FALSE)</f>
        <v>14674</v>
      </c>
      <c r="I15" s="261">
        <f>VLOOKUP(A15,'[2]1800 I'!$A$10:$M$304,11,FALSE)</f>
        <v>6017</v>
      </c>
      <c r="J15" s="259">
        <f>VLOOKUP(A15,'[2]1800 I'!$A$10:$M$304,12,FALSE)</f>
        <v>0.41004497751124436</v>
      </c>
      <c r="K15" s="261">
        <f>VLOOKUP(A15,'[2]1800 I'!$A$10:$M$304,13,FALSE)</f>
        <v>273.5</v>
      </c>
    </row>
    <row r="16" spans="1:11">
      <c r="A16" s="360" t="s">
        <v>304</v>
      </c>
      <c r="B16" s="359" t="s">
        <v>79</v>
      </c>
      <c r="C16" s="257" t="str">
        <f>VLOOKUP(A16,'[2]1800 I'!$A$10:$M$304,5,FALSE)</f>
        <v>BLSC</v>
      </c>
      <c r="D16" s="217">
        <f>VLOOKUP(A16,'[2]1800 I'!$A$10:$M$304,6,FALSE)</f>
        <v>371511</v>
      </c>
      <c r="E16" s="260">
        <f>VLOOKUP(A16,'[2]1800 I'!$A$10:$M$304,7,FALSE)</f>
        <v>72250</v>
      </c>
      <c r="F16" s="259">
        <f>VLOOKUP(A16,'[2]1800 I'!$A$10:$M$304,8,FALSE)</f>
        <v>0.19447607204093553</v>
      </c>
      <c r="G16" s="262">
        <f>VLOOKUP(A16,'[2]1800 I'!$A$10:$M$304,9,FALSE)</f>
        <v>3440.4761904761904</v>
      </c>
      <c r="H16" s="261">
        <f>VLOOKUP(A16,'[2]1800 I'!$A$10:$M$304,10,FALSE)</f>
        <v>371511</v>
      </c>
      <c r="I16" s="261">
        <f>VLOOKUP(A16,'[2]1800 I'!$A$10:$M$304,11,FALSE)</f>
        <v>194397</v>
      </c>
      <c r="J16" s="259">
        <f>VLOOKUP(A16,'[2]1800 I'!$A$10:$M$304,12,FALSE)</f>
        <v>0.52326041490023179</v>
      </c>
      <c r="K16" s="261">
        <f>VLOOKUP(A16,'[2]1800 I'!$A$10:$M$304,13,FALSE)</f>
        <v>9257</v>
      </c>
    </row>
    <row r="17" spans="1:11">
      <c r="A17" s="360" t="s">
        <v>296</v>
      </c>
      <c r="B17" s="359" t="s">
        <v>80</v>
      </c>
      <c r="C17" s="257" t="str">
        <f>VLOOKUP(A17,'[2]1800 I'!$A$10:$M$304,5,FALSE)</f>
        <v>BL</v>
      </c>
      <c r="D17" s="217">
        <f>VLOOKUP(A17,'[2]1800 I'!$A$10:$M$304,6,FALSE)</f>
        <v>3082</v>
      </c>
      <c r="E17" s="260">
        <f>VLOOKUP(A17,'[2]1800 I'!$A$10:$M$304,7,FALSE)</f>
        <v>1789</v>
      </c>
      <c r="F17" s="259">
        <f>VLOOKUP(A17,'[2]1800 I'!$A$10:$M$304,8,FALSE)</f>
        <v>0.58046722907203119</v>
      </c>
      <c r="G17" s="262">
        <f>VLOOKUP(A17,'[2]1800 I'!$A$10:$M$304,9,FALSE)</f>
        <v>77.782608695652172</v>
      </c>
      <c r="H17" s="261">
        <f>VLOOKUP(A17,'[2]1800 I'!$A$10:$M$304,10,FALSE)</f>
        <v>3082</v>
      </c>
      <c r="I17" s="261">
        <f>VLOOKUP(A17,'[2]1800 I'!$A$10:$M$304,11,FALSE)</f>
        <v>1865</v>
      </c>
      <c r="J17" s="259">
        <f>VLOOKUP(A17,'[2]1800 I'!$A$10:$M$304,12,FALSE)</f>
        <v>0.60512654120700848</v>
      </c>
      <c r="K17" s="261">
        <f>VLOOKUP(A17,'[2]1800 I'!$A$10:$M$304,13,FALSE)</f>
        <v>81.086956521739125</v>
      </c>
    </row>
    <row r="18" spans="1:11">
      <c r="A18" s="360" t="s">
        <v>305</v>
      </c>
      <c r="B18" s="359" t="s">
        <v>81</v>
      </c>
      <c r="C18" s="257" t="str">
        <f>VLOOKUP(A18,'[2]1800 I'!$A$10:$M$304,5,FALSE)</f>
        <v>BLS</v>
      </c>
      <c r="D18" s="217">
        <f>VLOOKUP(A18,'[2]1800 I'!$A$10:$M$304,6,FALSE)</f>
        <v>32714</v>
      </c>
      <c r="E18" s="260">
        <f>VLOOKUP(A18,'[2]1800 I'!$A$10:$M$304,7,FALSE)</f>
        <v>6901</v>
      </c>
      <c r="F18" s="259">
        <f>VLOOKUP(A18,'[2]1800 I'!$A$10:$M$304,8,FALSE)</f>
        <v>0.21094944060646817</v>
      </c>
      <c r="G18" s="262">
        <f>VLOOKUP(A18,'[2]1800 I'!$A$10:$M$304,9,FALSE)</f>
        <v>313.68181818181819</v>
      </c>
      <c r="H18" s="261">
        <f>VLOOKUP(A18,'[2]1800 I'!$A$10:$M$304,10,FALSE)</f>
        <v>32714</v>
      </c>
      <c r="I18" s="261">
        <f>VLOOKUP(A18,'[2]1800 I'!$A$10:$M$304,11,FALSE)</f>
        <v>17766</v>
      </c>
      <c r="J18" s="259">
        <f>VLOOKUP(A18,'[2]1800 I'!$A$10:$M$304,12,FALSE)</f>
        <v>0.54307024515497948</v>
      </c>
      <c r="K18" s="261">
        <f>VLOOKUP(A18,'[2]1800 I'!$A$10:$M$304,13,FALSE)</f>
        <v>807.5454545454545</v>
      </c>
    </row>
    <row r="19" spans="1:11">
      <c r="A19" s="360" t="s">
        <v>306</v>
      </c>
      <c r="B19" s="359" t="s">
        <v>82</v>
      </c>
      <c r="C19" s="257" t="str">
        <f>VLOOKUP(A19,'[2]1800 I'!$A$10:$M$304,5,FALSE)</f>
        <v>BLS</v>
      </c>
      <c r="D19" s="217">
        <f>VLOOKUP(A19,'[2]1800 I'!$A$10:$M$304,6,FALSE)</f>
        <v>19320</v>
      </c>
      <c r="E19" s="260">
        <f>VLOOKUP(A19,'[2]1800 I'!$A$10:$M$304,7,FALSE)</f>
        <v>8428</v>
      </c>
      <c r="F19" s="259">
        <f>VLOOKUP(A19,'[2]1800 I'!$A$10:$M$304,8,FALSE)</f>
        <v>0.43623188405797103</v>
      </c>
      <c r="G19" s="262">
        <f>VLOOKUP(A19,'[2]1800 I'!$A$10:$M$304,9,FALSE)</f>
        <v>401.33333333333331</v>
      </c>
      <c r="H19" s="261">
        <f>VLOOKUP(A19,'[2]1800 I'!$A$10:$M$304,10,FALSE)</f>
        <v>19320</v>
      </c>
      <c r="I19" s="261">
        <f>VLOOKUP(A19,'[2]1800 I'!$A$10:$M$304,11,FALSE)</f>
        <v>14348</v>
      </c>
      <c r="J19" s="259">
        <f>VLOOKUP(A19,'[2]1800 I'!$A$10:$M$304,12,FALSE)</f>
        <v>0.74265010351966876</v>
      </c>
      <c r="K19" s="261">
        <f>VLOOKUP(A19,'[2]1800 I'!$A$10:$M$304,13,FALSE)</f>
        <v>683.23809523809518</v>
      </c>
    </row>
    <row r="20" spans="1:11">
      <c r="A20" s="360" t="s">
        <v>307</v>
      </c>
      <c r="B20" s="359" t="s">
        <v>83</v>
      </c>
      <c r="C20" s="257" t="str">
        <f>VLOOKUP(A20,'[2]1800 I'!$A$10:$M$304,5,FALSE)</f>
        <v>BLS</v>
      </c>
      <c r="D20" s="217">
        <f>VLOOKUP(A20,'[2]1800 I'!$A$10:$M$304,6,FALSE)</f>
        <v>66462</v>
      </c>
      <c r="E20" s="260">
        <f>VLOOKUP(A20,'[2]1800 I'!$A$10:$M$304,7,FALSE)</f>
        <v>13693</v>
      </c>
      <c r="F20" s="259">
        <f>VLOOKUP(A20,'[2]1800 I'!$A$10:$M$304,8,FALSE)</f>
        <v>0.20602750443862658</v>
      </c>
      <c r="G20" s="262">
        <f>VLOOKUP(A20,'[2]1800 I'!$A$10:$M$304,9,FALSE)</f>
        <v>622.40909090909088</v>
      </c>
      <c r="H20" s="261">
        <f>VLOOKUP(A20,'[2]1800 I'!$A$10:$M$304,10,FALSE)</f>
        <v>66462</v>
      </c>
      <c r="I20" s="261">
        <f>VLOOKUP(A20,'[2]1800 I'!$A$10:$M$304,11,FALSE)</f>
        <v>35910</v>
      </c>
      <c r="J20" s="259">
        <f>VLOOKUP(A20,'[2]1800 I'!$A$10:$M$304,12,FALSE)</f>
        <v>0.54030874785591765</v>
      </c>
      <c r="K20" s="261">
        <f>VLOOKUP(A20,'[2]1800 I'!$A$10:$M$304,13,FALSE)</f>
        <v>1632.2727272727273</v>
      </c>
    </row>
    <row r="21" spans="1:11">
      <c r="A21" s="360" t="s">
        <v>308</v>
      </c>
      <c r="B21" s="359" t="s">
        <v>84</v>
      </c>
      <c r="C21" s="257" t="str">
        <f>VLOOKUP(A21,'[2]1800 I'!$A$10:$M$304,5,FALSE)</f>
        <v>BLSC</v>
      </c>
      <c r="D21" s="217">
        <f>VLOOKUP(A21,'[2]1800 I'!$A$10:$M$304,6,FALSE)</f>
        <v>273548</v>
      </c>
      <c r="E21" s="260">
        <f>VLOOKUP(A21,'[2]1800 I'!$A$10:$M$304,7,FALSE)</f>
        <v>26498</v>
      </c>
      <c r="F21" s="259">
        <f>VLOOKUP(A21,'[2]1800 I'!$A$10:$M$304,8,FALSE)</f>
        <v>9.6867825756357204E-2</v>
      </c>
      <c r="G21" s="262">
        <f>VLOOKUP(A21,'[2]1800 I'!$A$10:$M$304,9,FALSE)</f>
        <v>1204.4545454545455</v>
      </c>
      <c r="H21" s="261">
        <f>VLOOKUP(A21,'[2]1800 I'!$A$10:$M$304,10,FALSE)</f>
        <v>273548</v>
      </c>
      <c r="I21" s="261">
        <f>VLOOKUP(A21,'[2]1800 I'!$A$10:$M$304,11,FALSE)</f>
        <v>97069</v>
      </c>
      <c r="J21" s="259">
        <f>VLOOKUP(A21,'[2]1800 I'!$A$10:$M$304,12,FALSE)</f>
        <v>0.35485179931858396</v>
      </c>
      <c r="K21" s="261">
        <f>VLOOKUP(A21,'[2]1800 I'!$A$10:$M$304,13,FALSE)</f>
        <v>4412.227272727273</v>
      </c>
    </row>
    <row r="22" spans="1:11">
      <c r="A22" s="360" t="s">
        <v>309</v>
      </c>
      <c r="B22" s="359" t="s">
        <v>85</v>
      </c>
      <c r="C22" s="257" t="str">
        <f>VLOOKUP(A22,'[2]1800 I'!$A$10:$M$304,5,FALSE)</f>
        <v>BLS</v>
      </c>
      <c r="D22" s="217">
        <f>VLOOKUP(A22,'[2]1800 I'!$A$10:$M$304,6,FALSE)</f>
        <v>16468</v>
      </c>
      <c r="E22" s="260">
        <f>VLOOKUP(A22,'[2]1800 I'!$A$10:$M$304,7,FALSE)</f>
        <v>5983</v>
      </c>
      <c r="F22" s="259">
        <f>VLOOKUP(A22,'[2]1800 I'!$A$10:$M$304,8,FALSE)</f>
        <v>0.36331066310420207</v>
      </c>
      <c r="G22" s="262">
        <f>VLOOKUP(A22,'[2]1800 I'!$A$10:$M$304,9,FALSE)</f>
        <v>260.13043478260869</v>
      </c>
      <c r="H22" s="261">
        <f>VLOOKUP(A22,'[2]1800 I'!$A$10:$M$304,10,FALSE)</f>
        <v>16468</v>
      </c>
      <c r="I22" s="261">
        <f>VLOOKUP(A22,'[2]1800 I'!$A$10:$M$304,11,FALSE)</f>
        <v>11810</v>
      </c>
      <c r="J22" s="259">
        <f>VLOOKUP(A22,'[2]1800 I'!$A$10:$M$304,12,FALSE)</f>
        <v>0.71714840903570565</v>
      </c>
      <c r="K22" s="261">
        <f>VLOOKUP(A22,'[2]1800 I'!$A$10:$M$304,13,FALSE)</f>
        <v>513.47826086956525</v>
      </c>
    </row>
    <row r="23" spans="1:11">
      <c r="A23" s="360" t="s">
        <v>310</v>
      </c>
      <c r="B23" s="359" t="s">
        <v>86</v>
      </c>
      <c r="C23" s="257" t="str">
        <f>VLOOKUP(A23,'[2]1800 I'!$A$10:$M$304,5,FALSE)</f>
        <v>BL</v>
      </c>
      <c r="D23" s="217">
        <f>VLOOKUP(A23,'[2]1800 I'!$A$10:$M$304,6,FALSE)</f>
        <v>8043</v>
      </c>
      <c r="E23" s="260">
        <f>VLOOKUP(A23,'[2]1800 I'!$A$10:$M$304,7,FALSE)</f>
        <v>2826</v>
      </c>
      <c r="F23" s="259">
        <f>VLOOKUP(A23,'[2]1800 I'!$A$10:$M$304,8,FALSE)</f>
        <v>0.35136143230138006</v>
      </c>
      <c r="G23" s="262">
        <f>VLOOKUP(A23,'[2]1800 I'!$A$10:$M$304,9,FALSE)</f>
        <v>134.57142857142858</v>
      </c>
      <c r="H23" s="261">
        <f>VLOOKUP(A23,'[2]1800 I'!$A$10:$M$304,10,FALSE)</f>
        <v>8043</v>
      </c>
      <c r="I23" s="261">
        <f>VLOOKUP(A23,'[2]1800 I'!$A$10:$M$304,11,FALSE)</f>
        <v>8344</v>
      </c>
      <c r="J23" s="259">
        <f>VLOOKUP(A23,'[2]1800 I'!$A$10:$M$304,12,FALSE)</f>
        <v>1.0374238468233246</v>
      </c>
      <c r="K23" s="261">
        <f>VLOOKUP(A23,'[2]1800 I'!$A$10:$M$304,13,FALSE)</f>
        <v>397.33333333333331</v>
      </c>
    </row>
    <row r="24" spans="1:11">
      <c r="A24" s="360" t="s">
        <v>311</v>
      </c>
      <c r="B24" s="359" t="s">
        <v>87</v>
      </c>
      <c r="C24" s="257" t="str">
        <f>VLOOKUP(A24,'[2]1800 I'!$A$10:$M$304,5,FALSE)</f>
        <v>BLS</v>
      </c>
      <c r="D24" s="217">
        <f>VLOOKUP(A24,'[2]1800 I'!$A$10:$M$304,6,FALSE)</f>
        <v>31479</v>
      </c>
      <c r="E24" s="260">
        <f>VLOOKUP(A24,'[2]1800 I'!$A$10:$M$304,7,FALSE)</f>
        <v>8497</v>
      </c>
      <c r="F24" s="259">
        <f>VLOOKUP(A24,'[2]1800 I'!$A$10:$M$304,8,FALSE)</f>
        <v>0.26992598240096571</v>
      </c>
      <c r="G24" s="262">
        <f>VLOOKUP(A24,'[2]1800 I'!$A$10:$M$304,9,FALSE)</f>
        <v>404.61904761904759</v>
      </c>
      <c r="H24" s="261">
        <f>VLOOKUP(A24,'[2]1800 I'!$A$10:$M$304,10,FALSE)</f>
        <v>31479</v>
      </c>
      <c r="I24" s="261">
        <f>VLOOKUP(A24,'[2]1800 I'!$A$10:$M$304,11,FALSE)</f>
        <v>20139</v>
      </c>
      <c r="J24" s="259">
        <f>VLOOKUP(A24,'[2]1800 I'!$A$10:$M$304,12,FALSE)</f>
        <v>0.63975983989326213</v>
      </c>
      <c r="K24" s="261">
        <f>VLOOKUP(A24,'[2]1800 I'!$A$10:$M$304,13,FALSE)</f>
        <v>959</v>
      </c>
    </row>
    <row r="25" spans="1:11">
      <c r="A25" s="360" t="s">
        <v>312</v>
      </c>
      <c r="B25" s="359" t="s">
        <v>88</v>
      </c>
      <c r="C25" s="257" t="str">
        <f>VLOOKUP(A25,'[2]1800 I'!$A$10:$M$304,5,FALSE)</f>
        <v>BL</v>
      </c>
      <c r="D25" s="217">
        <f>VLOOKUP(A25,'[2]1800 I'!$A$10:$M$304,6,FALSE)</f>
        <v>34012</v>
      </c>
      <c r="E25" s="260">
        <f>VLOOKUP(A25,'[2]1800 I'!$A$10:$M$304,7,FALSE)</f>
        <v>1412</v>
      </c>
      <c r="F25" s="259">
        <f>VLOOKUP(A25,'[2]1800 I'!$A$10:$M$304,8,FALSE)</f>
        <v>4.1514759496648242E-2</v>
      </c>
      <c r="G25" s="262">
        <f>VLOOKUP(A25,'[2]1800 I'!$A$10:$M$304,9,FALSE)</f>
        <v>64.181818181818187</v>
      </c>
      <c r="H25" s="261">
        <f>VLOOKUP(A25,'[2]1800 I'!$A$10:$M$304,10,FALSE)</f>
        <v>34012</v>
      </c>
      <c r="I25" s="261">
        <f>VLOOKUP(A25,'[2]1800 I'!$A$10:$M$304,11,FALSE)</f>
        <v>19916</v>
      </c>
      <c r="J25" s="259">
        <f>VLOOKUP(A25,'[2]1800 I'!$A$10:$M$304,12,FALSE)</f>
        <v>0.58555803833940967</v>
      </c>
      <c r="K25" s="261">
        <f>VLOOKUP(A25,'[2]1800 I'!$A$10:$M$304,13,FALSE)</f>
        <v>905.27272727272725</v>
      </c>
    </row>
    <row r="26" spans="1:11">
      <c r="A26" s="360" t="s">
        <v>313</v>
      </c>
      <c r="B26" s="359" t="s">
        <v>89</v>
      </c>
      <c r="C26" s="257" t="str">
        <f>VLOOKUP(A26,'[2]1800 I'!$A$10:$M$304,5,FALSE)</f>
        <v>BLS</v>
      </c>
      <c r="D26" s="217">
        <f>VLOOKUP(A26,'[2]1800 I'!$A$10:$M$304,6,FALSE)</f>
        <v>30975</v>
      </c>
      <c r="E26" s="260">
        <f>VLOOKUP(A26,'[2]1800 I'!$A$10:$M$304,7,FALSE)</f>
        <v>3727</v>
      </c>
      <c r="F26" s="259">
        <f>VLOOKUP(A26,'[2]1800 I'!$A$10:$M$304,8,FALSE)</f>
        <v>0.1203228410008071</v>
      </c>
      <c r="G26" s="262">
        <f>VLOOKUP(A26,'[2]1800 I'!$A$10:$M$304,9,FALSE)</f>
        <v>177.47619047619048</v>
      </c>
      <c r="H26" s="261">
        <f>VLOOKUP(A26,'[2]1800 I'!$A$10:$M$304,10,FALSE)</f>
        <v>30975</v>
      </c>
      <c r="I26" s="261">
        <f>VLOOKUP(A26,'[2]1800 I'!$A$10:$M$304,11,FALSE)</f>
        <v>12660</v>
      </c>
      <c r="J26" s="259">
        <f>VLOOKUP(A26,'[2]1800 I'!$A$10:$M$304,12,FALSE)</f>
        <v>0.40871670702179175</v>
      </c>
      <c r="K26" s="261">
        <f>VLOOKUP(A26,'[2]1800 I'!$A$10:$M$304,13,FALSE)</f>
        <v>602.85714285714289</v>
      </c>
    </row>
    <row r="27" spans="1:11">
      <c r="A27" s="360" t="s">
        <v>314</v>
      </c>
      <c r="B27" s="359" t="s">
        <v>90</v>
      </c>
      <c r="C27" s="257" t="str">
        <f>VLOOKUP(A27,'[2]1800 I'!$A$10:$M$304,5,FALSE)</f>
        <v>BLS</v>
      </c>
      <c r="D27" s="217">
        <f>VLOOKUP(A27,'[2]1800 I'!$A$10:$M$304,6,FALSE)</f>
        <v>169290</v>
      </c>
      <c r="E27" s="260">
        <f>VLOOKUP(A27,'[2]1800 I'!$A$10:$M$304,7,FALSE)</f>
        <v>30404</v>
      </c>
      <c r="F27" s="259">
        <f>VLOOKUP(A27,'[2]1800 I'!$A$10:$M$304,8,FALSE)</f>
        <v>0.17959714100064977</v>
      </c>
      <c r="G27" s="262">
        <f>VLOOKUP(A27,'[2]1800 I'!$A$10:$M$304,9,FALSE)</f>
        <v>1382</v>
      </c>
      <c r="H27" s="261">
        <f>VLOOKUP(A27,'[2]1800 I'!$A$10:$M$304,10,FALSE)</f>
        <v>169290</v>
      </c>
      <c r="I27" s="261">
        <f>VLOOKUP(A27,'[2]1800 I'!$A$10:$M$304,11,FALSE)</f>
        <v>82997</v>
      </c>
      <c r="J27" s="259">
        <f>VLOOKUP(A27,'[2]1800 I'!$A$10:$M$304,12,FALSE)</f>
        <v>0.49026522535294464</v>
      </c>
      <c r="K27" s="261">
        <f>VLOOKUP(A27,'[2]1800 I'!$A$10:$M$304,13,FALSE)</f>
        <v>3772.590909090909</v>
      </c>
    </row>
    <row r="28" spans="1:11">
      <c r="A28" s="360" t="s">
        <v>315</v>
      </c>
      <c r="B28" s="359" t="s">
        <v>91</v>
      </c>
      <c r="C28" s="257" t="str">
        <f>VLOOKUP(A28,'[2]1800 I'!$A$10:$M$304,5,FALSE)</f>
        <v>BLC</v>
      </c>
      <c r="D28" s="217">
        <f>VLOOKUP(A28,'[2]1800 I'!$A$10:$M$304,6,FALSE)</f>
        <v>86457</v>
      </c>
      <c r="E28" s="260">
        <f>VLOOKUP(A28,'[2]1800 I'!$A$10:$M$304,7,FALSE)</f>
        <v>22958</v>
      </c>
      <c r="F28" s="259">
        <f>VLOOKUP(A28,'[2]1800 I'!$A$10:$M$304,8,FALSE)</f>
        <v>0.26554240836485188</v>
      </c>
      <c r="G28" s="262">
        <f>VLOOKUP(A28,'[2]1800 I'!$A$10:$M$304,9,FALSE)</f>
        <v>998.17391304347825</v>
      </c>
      <c r="H28" s="261">
        <f>VLOOKUP(A28,'[2]1800 I'!$A$10:$M$304,10,FALSE)</f>
        <v>86457</v>
      </c>
      <c r="I28" s="261">
        <f>VLOOKUP(A28,'[2]1800 I'!$A$10:$M$304,11,FALSE)</f>
        <v>37202</v>
      </c>
      <c r="J28" s="259">
        <f>VLOOKUP(A28,'[2]1800 I'!$A$10:$M$304,12,FALSE)</f>
        <v>0.4302948286431405</v>
      </c>
      <c r="K28" s="261">
        <f>VLOOKUP(A28,'[2]1800 I'!$A$10:$M$304,13,FALSE)</f>
        <v>1617.4782608695652</v>
      </c>
    </row>
    <row r="29" spans="1:11">
      <c r="A29" s="360" t="s">
        <v>316</v>
      </c>
      <c r="B29" s="359" t="s">
        <v>92</v>
      </c>
      <c r="C29" s="257" t="str">
        <f>VLOOKUP(A29,'[2]1800 I'!$A$10:$M$304,5,FALSE)</f>
        <v>BLS</v>
      </c>
      <c r="D29" s="217">
        <f>VLOOKUP(A29,'[2]1800 I'!$A$10:$M$304,6,FALSE)</f>
        <v>4510</v>
      </c>
      <c r="E29" s="260">
        <f>VLOOKUP(A29,'[2]1800 I'!$A$10:$M$304,7,FALSE)</f>
        <v>710</v>
      </c>
      <c r="F29" s="259">
        <f>VLOOKUP(A29,'[2]1800 I'!$A$10:$M$304,8,FALSE)</f>
        <v>0.1574279379157428</v>
      </c>
      <c r="G29" s="262">
        <f>VLOOKUP(A29,'[2]1800 I'!$A$10:$M$304,9,FALSE)</f>
        <v>32.272727272727273</v>
      </c>
      <c r="H29" s="261">
        <f>VLOOKUP(A29,'[2]1800 I'!$A$10:$M$304,10,FALSE)</f>
        <v>4510</v>
      </c>
      <c r="I29" s="261">
        <f>VLOOKUP(A29,'[2]1800 I'!$A$10:$M$304,11,FALSE)</f>
        <v>2462</v>
      </c>
      <c r="J29" s="259">
        <f>VLOOKUP(A29,'[2]1800 I'!$A$10:$M$304,12,FALSE)</f>
        <v>0.5458980044345898</v>
      </c>
      <c r="K29" s="261">
        <f>VLOOKUP(A29,'[2]1800 I'!$A$10:$M$304,13,FALSE)</f>
        <v>111.90909090909091</v>
      </c>
    </row>
    <row r="30" spans="1:11">
      <c r="A30" s="360" t="s">
        <v>317</v>
      </c>
      <c r="B30" s="359" t="s">
        <v>93</v>
      </c>
      <c r="C30" s="257" t="str">
        <f>VLOOKUP(A30,'[2]1800 I'!$A$10:$M$304,5,FALSE)</f>
        <v>BLC</v>
      </c>
      <c r="D30" s="217">
        <f>VLOOKUP(A30,'[2]1800 I'!$A$10:$M$304,6,FALSE)</f>
        <v>59791.6</v>
      </c>
      <c r="E30" s="260">
        <f>VLOOKUP(A30,'[2]1800 I'!$A$10:$M$304,7,FALSE)</f>
        <v>12199</v>
      </c>
      <c r="F30" s="259">
        <f>VLOOKUP(A30,'[2]1800 I'!$A$10:$M$304,8,FALSE)</f>
        <v>0.20402531459268528</v>
      </c>
      <c r="G30" s="262">
        <f>VLOOKUP(A30,'[2]1800 I'!$A$10:$M$304,9,FALSE)</f>
        <v>570.04672897196269</v>
      </c>
      <c r="H30" s="261">
        <f>VLOOKUP(A30,'[2]1800 I'!$A$10:$M$304,10,FALSE)</f>
        <v>59791.6</v>
      </c>
      <c r="I30" s="261">
        <f>VLOOKUP(A30,'[2]1800 I'!$A$10:$M$304,11,FALSE)</f>
        <v>25263</v>
      </c>
      <c r="J30" s="259">
        <f>VLOOKUP(A30,'[2]1800 I'!$A$10:$M$304,12,FALSE)</f>
        <v>0.42251754427043264</v>
      </c>
      <c r="K30" s="261">
        <f>VLOOKUP(A30,'[2]1800 I'!$A$10:$M$304,13,FALSE)</f>
        <v>1180.5140186915889</v>
      </c>
    </row>
    <row r="31" spans="1:11">
      <c r="A31" s="360" t="s">
        <v>318</v>
      </c>
      <c r="B31" s="359" t="s">
        <v>94</v>
      </c>
      <c r="C31" s="257" t="str">
        <f>VLOOKUP(A31,'[2]1800 I'!$A$10:$M$304,5,FALSE)</f>
        <v>BLS</v>
      </c>
      <c r="D31" s="217">
        <f>VLOOKUP(A31,'[2]1800 I'!$A$10:$M$304,6,FALSE)</f>
        <v>10350</v>
      </c>
      <c r="E31" s="260">
        <f>VLOOKUP(A31,'[2]1800 I'!$A$10:$M$304,7,FALSE)</f>
        <v>3808</v>
      </c>
      <c r="F31" s="259">
        <f>VLOOKUP(A31,'[2]1800 I'!$A$10:$M$304,8,FALSE)</f>
        <v>0.36792270531400967</v>
      </c>
      <c r="G31" s="262">
        <f>VLOOKUP(A31,'[2]1800 I'!$A$10:$M$304,9,FALSE)</f>
        <v>165.56521739130434</v>
      </c>
      <c r="H31" s="261">
        <f>VLOOKUP(A31,'[2]1800 I'!$A$10:$M$304,10,FALSE)</f>
        <v>10350</v>
      </c>
      <c r="I31" s="261">
        <f>VLOOKUP(A31,'[2]1800 I'!$A$10:$M$304,11,FALSE)</f>
        <v>6577</v>
      </c>
      <c r="J31" s="259">
        <f>VLOOKUP(A31,'[2]1800 I'!$A$10:$M$304,12,FALSE)</f>
        <v>0.63545893719806767</v>
      </c>
      <c r="K31" s="261">
        <f>VLOOKUP(A31,'[2]1800 I'!$A$10:$M$304,13,FALSE)</f>
        <v>285.95652173913044</v>
      </c>
    </row>
    <row r="32" spans="1:11">
      <c r="A32" s="360" t="s">
        <v>319</v>
      </c>
      <c r="B32" s="359" t="s">
        <v>95</v>
      </c>
      <c r="C32" s="257" t="str">
        <f>VLOOKUP(A32,'[2]1800 I'!$A$10:$M$304,5,FALSE)</f>
        <v>BL</v>
      </c>
      <c r="D32" s="217">
        <f>VLOOKUP(A32,'[2]1800 I'!$A$10:$M$304,6,FALSE)</f>
        <v>26358</v>
      </c>
      <c r="E32" s="260">
        <f>VLOOKUP(A32,'[2]1800 I'!$A$10:$M$304,7,FALSE)</f>
        <v>8549</v>
      </c>
      <c r="F32" s="259">
        <f>VLOOKUP(A32,'[2]1800 I'!$A$10:$M$304,8,FALSE)</f>
        <v>0.32434175582365887</v>
      </c>
      <c r="G32" s="262">
        <f>VLOOKUP(A32,'[2]1800 I'!$A$10:$M$304,9,FALSE)</f>
        <v>371.69565217391306</v>
      </c>
      <c r="H32" s="261">
        <f>VLOOKUP(A32,'[2]1800 I'!$A$10:$M$304,10,FALSE)</f>
        <v>26358</v>
      </c>
      <c r="I32" s="261">
        <f>VLOOKUP(A32,'[2]1800 I'!$A$10:$M$304,11,FALSE)</f>
        <v>14966</v>
      </c>
      <c r="J32" s="259">
        <f>VLOOKUP(A32,'[2]1800 I'!$A$10:$M$304,12,FALSE)</f>
        <v>0.56779725320585783</v>
      </c>
      <c r="K32" s="261">
        <f>VLOOKUP(A32,'[2]1800 I'!$A$10:$M$304,13,FALSE)</f>
        <v>650.695652173913</v>
      </c>
    </row>
    <row r="33" spans="1:11">
      <c r="A33" s="360" t="s">
        <v>320</v>
      </c>
      <c r="B33" s="359" t="s">
        <v>96</v>
      </c>
      <c r="C33" s="257" t="str">
        <f>VLOOKUP(A33,'[2]1800 I'!$A$10:$M$304,5,FALSE)</f>
        <v>BL</v>
      </c>
      <c r="D33" s="217">
        <f>VLOOKUP(A33,'[2]1800 I'!$A$10:$M$304,6,FALSE)</f>
        <v>485198.6486486487</v>
      </c>
      <c r="E33" s="260">
        <f>VLOOKUP(A33,'[2]1800 I'!$A$10:$M$304,7,FALSE)</f>
        <v>64976</v>
      </c>
      <c r="F33" s="259">
        <f>VLOOKUP(A33,'[2]1800 I'!$A$10:$M$304,8,FALSE)</f>
        <v>0.13391628394054259</v>
      </c>
      <c r="G33" s="262">
        <f>VLOOKUP(A33,'[2]1800 I'!$A$10:$M$304,9,FALSE)</f>
        <v>3090.1182519280205</v>
      </c>
      <c r="H33" s="261">
        <f>VLOOKUP(A33,'[2]1800 I'!$A$10:$M$304,10,FALSE)</f>
        <v>485198.6486486487</v>
      </c>
      <c r="I33" s="261">
        <f>VLOOKUP(A33,'[2]1800 I'!$A$10:$M$304,11,FALSE)</f>
        <v>245505</v>
      </c>
      <c r="J33" s="259">
        <f>VLOOKUP(A33,'[2]1800 I'!$A$10:$M$304,12,FALSE)</f>
        <v>0.50598863101488101</v>
      </c>
      <c r="K33" s="261">
        <f>VLOOKUP(A33,'[2]1800 I'!$A$10:$M$304,13,FALSE)</f>
        <v>11675.68766066838</v>
      </c>
    </row>
    <row r="34" spans="1:11">
      <c r="A34" s="360" t="s">
        <v>321</v>
      </c>
      <c r="B34" s="359" t="s">
        <v>97</v>
      </c>
      <c r="C34" s="257" t="str">
        <f>VLOOKUP(A34,'[2]1800 I'!$A$10:$M$304,5,FALSE)</f>
        <v>BLC</v>
      </c>
      <c r="D34" s="217">
        <f>VLOOKUP(A34,'[2]1800 I'!$A$10:$M$304,6,FALSE)</f>
        <v>41624</v>
      </c>
      <c r="E34" s="260">
        <f>VLOOKUP(A34,'[2]1800 I'!$A$10:$M$304,7,FALSE)</f>
        <v>2289</v>
      </c>
      <c r="F34" s="259">
        <f>VLOOKUP(A34,'[2]1800 I'!$A$10:$M$304,8,FALSE)</f>
        <v>5.4992312127618681E-2</v>
      </c>
      <c r="G34" s="262">
        <f>VLOOKUP(A34,'[2]1800 I'!$A$10:$M$304,9,FALSE)</f>
        <v>104.04545454545455</v>
      </c>
      <c r="H34" s="261">
        <f>VLOOKUP(A34,'[2]1800 I'!$A$10:$M$304,10,FALSE)</f>
        <v>41624</v>
      </c>
      <c r="I34" s="261">
        <f>VLOOKUP(A34,'[2]1800 I'!$A$10:$M$304,11,FALSE)</f>
        <v>14069</v>
      </c>
      <c r="J34" s="259">
        <f>VLOOKUP(A34,'[2]1800 I'!$A$10:$M$304,12,FALSE)</f>
        <v>0.33800211416490489</v>
      </c>
      <c r="K34" s="261">
        <f>VLOOKUP(A34,'[2]1800 I'!$A$10:$M$304,13,FALSE)</f>
        <v>639.5</v>
      </c>
    </row>
    <row r="35" spans="1:11">
      <c r="A35" s="360" t="s">
        <v>322</v>
      </c>
      <c r="B35" s="359" t="s">
        <v>98</v>
      </c>
      <c r="C35" s="257" t="str">
        <f>VLOOKUP(A35,'[2]1800 I'!$A$10:$M$304,5,FALSE)</f>
        <v>BL</v>
      </c>
      <c r="D35" s="217">
        <f>VLOOKUP(A35,'[2]1800 I'!$A$10:$M$304,6,FALSE)</f>
        <v>29997.333333333336</v>
      </c>
      <c r="E35" s="260">
        <f>VLOOKUP(A35,'[2]1800 I'!$A$10:$M$304,7,FALSE)</f>
        <v>1919</v>
      </c>
      <c r="F35" s="259">
        <f>VLOOKUP(A35,'[2]1800 I'!$A$10:$M$304,8,FALSE)</f>
        <v>6.3972353098053159E-2</v>
      </c>
      <c r="G35" s="262">
        <f>VLOOKUP(A35,'[2]1800 I'!$A$10:$M$304,9,FALSE)</f>
        <v>102.80357142857142</v>
      </c>
      <c r="H35" s="261">
        <f>VLOOKUP(A35,'[2]1800 I'!$A$10:$M$304,10,FALSE)</f>
        <v>29997.333333333336</v>
      </c>
      <c r="I35" s="261">
        <f>VLOOKUP(A35,'[2]1800 I'!$A$10:$M$304,11,FALSE)</f>
        <v>10356</v>
      </c>
      <c r="J35" s="259">
        <f>VLOOKUP(A35,'[2]1800 I'!$A$10:$M$304,12,FALSE)</f>
        <v>0.34523068717219307</v>
      </c>
      <c r="K35" s="261">
        <f>VLOOKUP(A35,'[2]1800 I'!$A$10:$M$304,13,FALSE)</f>
        <v>554.78571428571422</v>
      </c>
    </row>
    <row r="36" spans="1:11">
      <c r="A36" s="360" t="s">
        <v>323</v>
      </c>
      <c r="B36" s="359" t="s">
        <v>99</v>
      </c>
      <c r="C36" s="257" t="str">
        <f>VLOOKUP(A36,'[2]1800 I'!$A$10:$M$304,5,FALSE)</f>
        <v>L</v>
      </c>
      <c r="D36" s="217">
        <f>VLOOKUP(A36,'[2]1800 I'!$A$10:$M$304,6,FALSE)</f>
        <v>0</v>
      </c>
      <c r="E36" s="260">
        <f>VLOOKUP(A36,'[2]1800 I'!$A$10:$M$304,7,FALSE)</f>
        <v>0</v>
      </c>
      <c r="F36" s="259">
        <f>VLOOKUP(A36,'[2]1800 I'!$A$10:$M$304,8,FALSE)</f>
        <v>0</v>
      </c>
      <c r="G36" s="262">
        <f>VLOOKUP(A36,'[2]1800 I'!$A$10:$M$304,9,FALSE)</f>
        <v>0</v>
      </c>
      <c r="H36" s="261">
        <f>VLOOKUP(A36,'[2]1800 I'!$A$10:$M$304,10,FALSE)</f>
        <v>2980</v>
      </c>
      <c r="I36" s="261">
        <f>VLOOKUP(A36,'[2]1800 I'!$A$10:$M$304,11,FALSE)</f>
        <v>1171</v>
      </c>
      <c r="J36" s="259">
        <f>VLOOKUP(A36,'[2]1800 I'!$A$10:$M$304,12,FALSE)</f>
        <v>0.39295302013422817</v>
      </c>
      <c r="K36" s="261">
        <f>VLOOKUP(A36,'[2]1800 I'!$A$10:$M$304,13,FALSE)</f>
        <v>58.55</v>
      </c>
    </row>
    <row r="37" spans="1:11">
      <c r="A37" s="360" t="s">
        <v>324</v>
      </c>
      <c r="B37" s="359" t="s">
        <v>100</v>
      </c>
      <c r="C37" s="257" t="str">
        <f>VLOOKUP(A37,'[2]1800 I'!$A$10:$M$304,5,FALSE)</f>
        <v>BLC</v>
      </c>
      <c r="D37" s="217">
        <f>VLOOKUP(A37,'[2]1800 I'!$A$10:$M$304,6,FALSE)</f>
        <v>69080</v>
      </c>
      <c r="E37" s="260">
        <f>VLOOKUP(A37,'[2]1800 I'!$A$10:$M$304,7,FALSE)</f>
        <v>9972</v>
      </c>
      <c r="F37" s="259">
        <f>VLOOKUP(A37,'[2]1800 I'!$A$10:$M$304,8,FALSE)</f>
        <v>0.14435437174290677</v>
      </c>
      <c r="G37" s="262">
        <f>VLOOKUP(A37,'[2]1800 I'!$A$10:$M$304,9,FALSE)</f>
        <v>453.27272727272725</v>
      </c>
      <c r="H37" s="261">
        <f>VLOOKUP(A37,'[2]1800 I'!$A$10:$M$304,10,FALSE)</f>
        <v>69080</v>
      </c>
      <c r="I37" s="261">
        <f>VLOOKUP(A37,'[2]1800 I'!$A$10:$M$304,11,FALSE)</f>
        <v>23608</v>
      </c>
      <c r="J37" s="259">
        <f>VLOOKUP(A37,'[2]1800 I'!$A$10:$M$304,12,FALSE)</f>
        <v>0.34174869716270989</v>
      </c>
      <c r="K37" s="261">
        <f>VLOOKUP(A37,'[2]1800 I'!$A$10:$M$304,13,FALSE)</f>
        <v>1073.090909090909</v>
      </c>
    </row>
    <row r="38" spans="1:11">
      <c r="A38" s="360" t="s">
        <v>325</v>
      </c>
      <c r="B38" s="359" t="s">
        <v>653</v>
      </c>
      <c r="C38" s="257" t="str">
        <f>VLOOKUP(A38,'[2]1800 I'!$A$10:$M$304,5,FALSE)</f>
        <v>BLC</v>
      </c>
      <c r="D38" s="217">
        <f>VLOOKUP(A38,'[2]1800 I'!$A$10:$M$304,6,FALSE)</f>
        <v>570944</v>
      </c>
      <c r="E38" s="260">
        <f>VLOOKUP(A38,'[2]1800 I'!$A$10:$M$304,7,FALSE)</f>
        <v>94125</v>
      </c>
      <c r="F38" s="259">
        <f>VLOOKUP(A38,'[2]1800 I'!$A$10:$M$304,8,FALSE)</f>
        <v>0.16485855005044278</v>
      </c>
      <c r="G38" s="262">
        <f>VLOOKUP(A38,'[2]1800 I'!$A$10:$M$304,9,FALSE)</f>
        <v>4278.409090909091</v>
      </c>
      <c r="H38" s="261">
        <f>VLOOKUP(A38,'[2]1800 I'!$A$10:$M$304,10,FALSE)</f>
        <v>570944</v>
      </c>
      <c r="I38" s="261">
        <f>VLOOKUP(A38,'[2]1800 I'!$A$10:$M$304,11,FALSE)</f>
        <v>262864</v>
      </c>
      <c r="J38" s="259">
        <f>VLOOKUP(A38,'[2]1800 I'!$A$10:$M$304,12,FALSE)</f>
        <v>0.46040242125322273</v>
      </c>
      <c r="K38" s="261">
        <f>VLOOKUP(A38,'[2]1800 I'!$A$10:$M$304,13,FALSE)</f>
        <v>11948.363636363636</v>
      </c>
    </row>
    <row r="39" spans="1:11">
      <c r="A39" s="360" t="s">
        <v>326</v>
      </c>
      <c r="B39" s="359" t="s">
        <v>101</v>
      </c>
      <c r="C39" s="257" t="str">
        <f>VLOOKUP(A39,'[2]1800 I'!$A$10:$M$304,5,FALSE)</f>
        <v>BLC</v>
      </c>
      <c r="D39" s="217">
        <f>VLOOKUP(A39,'[2]1800 I'!$A$10:$M$304,6,FALSE)</f>
        <v>144496</v>
      </c>
      <c r="E39" s="260">
        <f>VLOOKUP(A39,'[2]1800 I'!$A$10:$M$304,7,FALSE)</f>
        <v>7318</v>
      </c>
      <c r="F39" s="259">
        <f>VLOOKUP(A39,'[2]1800 I'!$A$10:$M$304,8,FALSE)</f>
        <v>5.0645000553648546E-2</v>
      </c>
      <c r="G39" s="262">
        <f>VLOOKUP(A39,'[2]1800 I'!$A$10:$M$304,9,FALSE)</f>
        <v>332.63636363636363</v>
      </c>
      <c r="H39" s="261">
        <f>VLOOKUP(A39,'[2]1800 I'!$A$10:$M$304,10,FALSE)</f>
        <v>144496</v>
      </c>
      <c r="I39" s="261">
        <f>VLOOKUP(A39,'[2]1800 I'!$A$10:$M$304,11,FALSE)</f>
        <v>36265</v>
      </c>
      <c r="J39" s="259">
        <f>VLOOKUP(A39,'[2]1800 I'!$A$10:$M$304,12,FALSE)</f>
        <v>0.25097580555863136</v>
      </c>
      <c r="K39" s="261">
        <f>VLOOKUP(A39,'[2]1800 I'!$A$10:$M$304,13,FALSE)</f>
        <v>1648.409090909091</v>
      </c>
    </row>
    <row r="40" spans="1:11">
      <c r="A40" s="360" t="s">
        <v>327</v>
      </c>
      <c r="B40" s="359" t="s">
        <v>102</v>
      </c>
      <c r="C40" s="257" t="str">
        <f>VLOOKUP(A40,'[2]1800 I'!$A$10:$M$304,5,FALSE)</f>
        <v>BLC</v>
      </c>
      <c r="D40" s="217">
        <f>VLOOKUP(A40,'[2]1800 I'!$A$10:$M$304,6,FALSE)</f>
        <v>269434</v>
      </c>
      <c r="E40" s="260">
        <f>VLOOKUP(A40,'[2]1800 I'!$A$10:$M$304,7,FALSE)</f>
        <v>32469</v>
      </c>
      <c r="F40" s="259">
        <f>VLOOKUP(A40,'[2]1800 I'!$A$10:$M$304,8,FALSE)</f>
        <v>0.12050817639941507</v>
      </c>
      <c r="G40" s="262">
        <f>VLOOKUP(A40,'[2]1800 I'!$A$10:$M$304,9,FALSE)</f>
        <v>1475.8636363636363</v>
      </c>
      <c r="H40" s="261">
        <f>VLOOKUP(A40,'[2]1800 I'!$A$10:$M$304,10,FALSE)</f>
        <v>269434</v>
      </c>
      <c r="I40" s="261">
        <f>VLOOKUP(A40,'[2]1800 I'!$A$10:$M$304,11,FALSE)</f>
        <v>83752</v>
      </c>
      <c r="J40" s="259">
        <f>VLOOKUP(A40,'[2]1800 I'!$A$10:$M$304,12,FALSE)</f>
        <v>0.31084421416747698</v>
      </c>
      <c r="K40" s="261">
        <f>VLOOKUP(A40,'[2]1800 I'!$A$10:$M$304,13,FALSE)</f>
        <v>3806.909090909091</v>
      </c>
    </row>
    <row r="41" spans="1:11">
      <c r="A41" s="360" t="s">
        <v>328</v>
      </c>
      <c r="B41" s="359" t="s">
        <v>103</v>
      </c>
      <c r="C41" s="257" t="str">
        <f>VLOOKUP(A41,'[2]1800 I'!$A$10:$M$304,5,FALSE)</f>
        <v>BLC</v>
      </c>
      <c r="D41" s="217">
        <f>VLOOKUP(A41,'[2]1800 I'!$A$10:$M$304,6,FALSE)</f>
        <v>50732</v>
      </c>
      <c r="E41" s="260">
        <f>VLOOKUP(A41,'[2]1800 I'!$A$10:$M$304,7,FALSE)</f>
        <v>5359</v>
      </c>
      <c r="F41" s="259">
        <f>VLOOKUP(A41,'[2]1800 I'!$A$10:$M$304,8,FALSE)</f>
        <v>0.10563352519120082</v>
      </c>
      <c r="G41" s="262">
        <f>VLOOKUP(A41,'[2]1800 I'!$A$10:$M$304,9,FALSE)</f>
        <v>243.59090909090909</v>
      </c>
      <c r="H41" s="261">
        <f>VLOOKUP(A41,'[2]1800 I'!$A$10:$M$304,10,FALSE)</f>
        <v>50732</v>
      </c>
      <c r="I41" s="261">
        <f>VLOOKUP(A41,'[2]1800 I'!$A$10:$M$304,11,FALSE)</f>
        <v>16450</v>
      </c>
      <c r="J41" s="259">
        <f>VLOOKUP(A41,'[2]1800 I'!$A$10:$M$304,12,FALSE)</f>
        <v>0.32425293700228652</v>
      </c>
      <c r="K41" s="261">
        <f>VLOOKUP(A41,'[2]1800 I'!$A$10:$M$304,13,FALSE)</f>
        <v>747.72727272727275</v>
      </c>
    </row>
    <row r="42" spans="1:11">
      <c r="A42" s="360" t="s">
        <v>329</v>
      </c>
      <c r="B42" s="359" t="s">
        <v>104</v>
      </c>
      <c r="C42" s="257" t="str">
        <f>VLOOKUP(A42,'[2]1800 I'!$A$10:$M$304,5,FALSE)</f>
        <v>BL</v>
      </c>
      <c r="D42" s="217">
        <f>VLOOKUP(A42,'[2]1800 I'!$A$10:$M$304,6,FALSE)</f>
        <v>9828</v>
      </c>
      <c r="E42" s="260">
        <f>VLOOKUP(A42,'[2]1800 I'!$A$10:$M$304,7,FALSE)</f>
        <v>1769</v>
      </c>
      <c r="F42" s="259">
        <f>VLOOKUP(A42,'[2]1800 I'!$A$10:$M$304,8,FALSE)</f>
        <v>0.17999592999593</v>
      </c>
      <c r="G42" s="262">
        <f>VLOOKUP(A42,'[2]1800 I'!$A$10:$M$304,9,FALSE)</f>
        <v>84.238095238095241</v>
      </c>
      <c r="H42" s="261">
        <f>VLOOKUP(A42,'[2]1800 I'!$A$10:$M$304,10,FALSE)</f>
        <v>9828</v>
      </c>
      <c r="I42" s="261">
        <f>VLOOKUP(A42,'[2]1800 I'!$A$10:$M$304,11,FALSE)</f>
        <v>4371</v>
      </c>
      <c r="J42" s="259">
        <f>VLOOKUP(A42,'[2]1800 I'!$A$10:$M$304,12,FALSE)</f>
        <v>0.44474969474969472</v>
      </c>
      <c r="K42" s="261">
        <f>VLOOKUP(A42,'[2]1800 I'!$A$10:$M$304,13,FALSE)</f>
        <v>208.14285714285714</v>
      </c>
    </row>
    <row r="43" spans="1:11">
      <c r="A43" s="360" t="s">
        <v>330</v>
      </c>
      <c r="B43" s="359" t="s">
        <v>105</v>
      </c>
      <c r="C43" s="257" t="str">
        <f>VLOOKUP(A43,'[2]1800 I'!$A$10:$M$304,5,FALSE)</f>
        <v>BLS</v>
      </c>
      <c r="D43" s="217">
        <f>VLOOKUP(A43,'[2]1800 I'!$A$10:$M$304,6,FALSE)</f>
        <v>125723</v>
      </c>
      <c r="E43" s="260">
        <f>VLOOKUP(A43,'[2]1800 I'!$A$10:$M$304,7,FALSE)</f>
        <v>32828</v>
      </c>
      <c r="F43" s="259">
        <f>VLOOKUP(A43,'[2]1800 I'!$A$10:$M$304,8,FALSE)</f>
        <v>0.26111371825362106</v>
      </c>
      <c r="G43" s="262">
        <f>VLOOKUP(A43,'[2]1800 I'!$A$10:$M$304,9,FALSE)</f>
        <v>1727.7894736842106</v>
      </c>
      <c r="H43" s="261">
        <f>VLOOKUP(A43,'[2]1800 I'!$A$10:$M$304,10,FALSE)</f>
        <v>125723</v>
      </c>
      <c r="I43" s="261">
        <f>VLOOKUP(A43,'[2]1800 I'!$A$10:$M$304,11,FALSE)</f>
        <v>76386</v>
      </c>
      <c r="J43" s="259">
        <f>VLOOKUP(A43,'[2]1800 I'!$A$10:$M$304,12,FALSE)</f>
        <v>0.60757379318024551</v>
      </c>
      <c r="K43" s="261">
        <f>VLOOKUP(A43,'[2]1800 I'!$A$10:$M$304,13,FALSE)</f>
        <v>4020.3157894736842</v>
      </c>
    </row>
    <row r="44" spans="1:11">
      <c r="A44" s="360" t="s">
        <v>331</v>
      </c>
      <c r="B44" s="359" t="s">
        <v>106</v>
      </c>
      <c r="C44" s="257" t="str">
        <f>VLOOKUP(A44,'[2]1800 I'!$A$10:$M$304,5,FALSE)</f>
        <v>BL</v>
      </c>
      <c r="D44" s="217">
        <f>VLOOKUP(A44,'[2]1800 I'!$A$10:$M$304,6,FALSE)</f>
        <v>13684</v>
      </c>
      <c r="E44" s="260">
        <f>VLOOKUP(A44,'[2]1800 I'!$A$10:$M$304,7,FALSE)</f>
        <v>2404</v>
      </c>
      <c r="F44" s="259">
        <f>VLOOKUP(A44,'[2]1800 I'!$A$10:$M$304,8,FALSE)</f>
        <v>0.17567962584039754</v>
      </c>
      <c r="G44" s="262">
        <f>VLOOKUP(A44,'[2]1800 I'!$A$10:$M$304,9,FALSE)</f>
        <v>109.27272727272727</v>
      </c>
      <c r="H44" s="261">
        <f>VLOOKUP(A44,'[2]1800 I'!$A$10:$M$304,10,FALSE)</f>
        <v>13684</v>
      </c>
      <c r="I44" s="261">
        <f>VLOOKUP(A44,'[2]1800 I'!$A$10:$M$304,11,FALSE)</f>
        <v>6875</v>
      </c>
      <c r="J44" s="259">
        <f>VLOOKUP(A44,'[2]1800 I'!$A$10:$M$304,12,FALSE)</f>
        <v>0.502411575562701</v>
      </c>
      <c r="K44" s="261">
        <f>VLOOKUP(A44,'[2]1800 I'!$A$10:$M$304,13,FALSE)</f>
        <v>312.5</v>
      </c>
    </row>
    <row r="45" spans="1:11">
      <c r="A45" s="360" t="s">
        <v>332</v>
      </c>
      <c r="B45" s="359" t="s">
        <v>107</v>
      </c>
      <c r="C45" s="257" t="str">
        <f>VLOOKUP(A45,'[2]1800 I'!$A$10:$M$304,5,FALSE)</f>
        <v>BL</v>
      </c>
      <c r="D45" s="217">
        <f>VLOOKUP(A45,'[2]1800 I'!$A$10:$M$304,6,FALSE)</f>
        <v>27214</v>
      </c>
      <c r="E45" s="260">
        <f>VLOOKUP(A45,'[2]1800 I'!$A$10:$M$304,7,FALSE)</f>
        <v>5287</v>
      </c>
      <c r="F45" s="259">
        <f>VLOOKUP(A45,'[2]1800 I'!$A$10:$M$304,8,FALSE)</f>
        <v>0.19427500551186888</v>
      </c>
      <c r="G45" s="262">
        <f>VLOOKUP(A45,'[2]1800 I'!$A$10:$M$304,9,FALSE)</f>
        <v>240.31818181818181</v>
      </c>
      <c r="H45" s="261">
        <f>VLOOKUP(A45,'[2]1800 I'!$A$10:$M$304,10,FALSE)</f>
        <v>27214</v>
      </c>
      <c r="I45" s="261">
        <f>VLOOKUP(A45,'[2]1800 I'!$A$10:$M$304,11,FALSE)</f>
        <v>13618</v>
      </c>
      <c r="J45" s="259">
        <f>VLOOKUP(A45,'[2]1800 I'!$A$10:$M$304,12,FALSE)</f>
        <v>0.50040420371867422</v>
      </c>
      <c r="K45" s="261">
        <f>VLOOKUP(A45,'[2]1800 I'!$A$10:$M$304,13,FALSE)</f>
        <v>619</v>
      </c>
    </row>
    <row r="46" spans="1:11">
      <c r="A46" s="360" t="s">
        <v>333</v>
      </c>
      <c r="B46" s="359" t="s">
        <v>108</v>
      </c>
      <c r="C46" s="257" t="str">
        <f>VLOOKUP(A46,'[2]1800 I'!$A$10:$M$304,5,FALSE)</f>
        <v>BLC</v>
      </c>
      <c r="D46" s="217">
        <f>VLOOKUP(A46,'[2]1800 I'!$A$10:$M$304,6,FALSE)</f>
        <v>22704</v>
      </c>
      <c r="E46" s="260">
        <f>VLOOKUP(A46,'[2]1800 I'!$A$10:$M$304,7,FALSE)</f>
        <v>2143</v>
      </c>
      <c r="F46" s="259">
        <f>VLOOKUP(A46,'[2]1800 I'!$A$10:$M$304,8,FALSE)</f>
        <v>9.4388653981677242E-2</v>
      </c>
      <c r="G46" s="262">
        <f>VLOOKUP(A46,'[2]1800 I'!$A$10:$M$304,9,FALSE)</f>
        <v>97.409090909090907</v>
      </c>
      <c r="H46" s="261">
        <f>VLOOKUP(A46,'[2]1800 I'!$A$10:$M$304,10,FALSE)</f>
        <v>22704</v>
      </c>
      <c r="I46" s="261">
        <f>VLOOKUP(A46,'[2]1800 I'!$A$10:$M$304,11,FALSE)</f>
        <v>7481</v>
      </c>
      <c r="J46" s="259">
        <f>VLOOKUP(A46,'[2]1800 I'!$A$10:$M$304,12,FALSE)</f>
        <v>0.32950140944326989</v>
      </c>
      <c r="K46" s="261">
        <f>VLOOKUP(A46,'[2]1800 I'!$A$10:$M$304,13,FALSE)</f>
        <v>340.04545454545456</v>
      </c>
    </row>
    <row r="47" spans="1:11">
      <c r="A47" s="360" t="s">
        <v>334</v>
      </c>
      <c r="B47" s="359" t="s">
        <v>109</v>
      </c>
      <c r="C47" s="257" t="str">
        <f>VLOOKUP(A47,'[2]1800 I'!$A$10:$M$304,5,FALSE)</f>
        <v>BLC</v>
      </c>
      <c r="D47" s="217">
        <f>VLOOKUP(A47,'[2]1800 I'!$A$10:$M$304,6,FALSE)</f>
        <v>46992</v>
      </c>
      <c r="E47" s="260">
        <f>VLOOKUP(A47,'[2]1800 I'!$A$10:$M$304,7,FALSE)</f>
        <v>6938</v>
      </c>
      <c r="F47" s="259">
        <f>VLOOKUP(A47,'[2]1800 I'!$A$10:$M$304,8,FALSE)</f>
        <v>0.14764215185563501</v>
      </c>
      <c r="G47" s="262">
        <f>VLOOKUP(A47,'[2]1800 I'!$A$10:$M$304,9,FALSE)</f>
        <v>315.36363636363637</v>
      </c>
      <c r="H47" s="261">
        <f>VLOOKUP(A47,'[2]1800 I'!$A$10:$M$304,10,FALSE)</f>
        <v>46992</v>
      </c>
      <c r="I47" s="261">
        <f>VLOOKUP(A47,'[2]1800 I'!$A$10:$M$304,11,FALSE)</f>
        <v>22245</v>
      </c>
      <c r="J47" s="259">
        <f>VLOOKUP(A47,'[2]1800 I'!$A$10:$M$304,12,FALSE)</f>
        <v>0.47337844739530133</v>
      </c>
      <c r="K47" s="261">
        <f>VLOOKUP(A47,'[2]1800 I'!$A$10:$M$304,13,FALSE)</f>
        <v>1011.1363636363636</v>
      </c>
    </row>
    <row r="48" spans="1:11">
      <c r="A48" s="360" t="s">
        <v>335</v>
      </c>
      <c r="B48" s="359" t="s">
        <v>110</v>
      </c>
      <c r="C48" s="257" t="str">
        <f>VLOOKUP(A48,'[2]1800 I'!$A$10:$M$304,5,FALSE)</f>
        <v>BLS</v>
      </c>
      <c r="D48" s="217">
        <f>VLOOKUP(A48,'[2]1800 I'!$A$10:$M$304,6,FALSE)</f>
        <v>105443.45454545456</v>
      </c>
      <c r="E48" s="260">
        <f>VLOOKUP(A48,'[2]1800 I'!$A$10:$M$304,7,FALSE)</f>
        <v>22934</v>
      </c>
      <c r="F48" s="259">
        <f>VLOOKUP(A48,'[2]1800 I'!$A$10:$M$304,8,FALSE)</f>
        <v>0.21750046125540787</v>
      </c>
      <c r="G48" s="262">
        <f>VLOOKUP(A48,'[2]1800 I'!$A$10:$M$304,9,FALSE)</f>
        <v>1064.4472573839662</v>
      </c>
      <c r="H48" s="261">
        <f>VLOOKUP(A48,'[2]1800 I'!$A$10:$M$304,10,FALSE)</f>
        <v>105443.45454545456</v>
      </c>
      <c r="I48" s="261">
        <f>VLOOKUP(A48,'[2]1800 I'!$A$10:$M$304,11,FALSE)</f>
        <v>59573</v>
      </c>
      <c r="J48" s="259">
        <f>VLOOKUP(A48,'[2]1800 I'!$A$10:$M$304,12,FALSE)</f>
        <v>0.56497579917887908</v>
      </c>
      <c r="K48" s="261">
        <f>VLOOKUP(A48,'[2]1800 I'!$A$10:$M$304,13,FALSE)</f>
        <v>2764.9915611814345</v>
      </c>
    </row>
    <row r="49" spans="1:11">
      <c r="A49" s="360" t="s">
        <v>336</v>
      </c>
      <c r="B49" s="359" t="s">
        <v>111</v>
      </c>
      <c r="C49" s="257" t="str">
        <f>VLOOKUP(A49,'[2]1800 I'!$A$10:$M$304,5,FALSE)</f>
        <v>BLS</v>
      </c>
      <c r="D49" s="217">
        <f>VLOOKUP(A49,'[2]1800 I'!$A$10:$M$304,6,FALSE)</f>
        <v>5106</v>
      </c>
      <c r="E49" s="260">
        <f>VLOOKUP(A49,'[2]1800 I'!$A$10:$M$304,7,FALSE)</f>
        <v>3208</v>
      </c>
      <c r="F49" s="259">
        <f>VLOOKUP(A49,'[2]1800 I'!$A$10:$M$304,8,FALSE)</f>
        <v>0.62828045436741087</v>
      </c>
      <c r="G49" s="262">
        <f>VLOOKUP(A49,'[2]1800 I'!$A$10:$M$304,9,FALSE)</f>
        <v>139.47826086956522</v>
      </c>
      <c r="H49" s="261">
        <f>VLOOKUP(A49,'[2]1800 I'!$A$10:$M$304,10,FALSE)</f>
        <v>5106</v>
      </c>
      <c r="I49" s="261">
        <f>VLOOKUP(A49,'[2]1800 I'!$A$10:$M$304,11,FALSE)</f>
        <v>4309</v>
      </c>
      <c r="J49" s="259">
        <f>VLOOKUP(A49,'[2]1800 I'!$A$10:$M$304,12,FALSE)</f>
        <v>0.84390912651782213</v>
      </c>
      <c r="K49" s="261">
        <f>VLOOKUP(A49,'[2]1800 I'!$A$10:$M$304,13,FALSE)</f>
        <v>187.34782608695653</v>
      </c>
    </row>
    <row r="50" spans="1:11">
      <c r="A50" s="360" t="s">
        <v>337</v>
      </c>
      <c r="B50" s="359" t="s">
        <v>112</v>
      </c>
      <c r="C50" s="257" t="str">
        <f>VLOOKUP(A50,'[2]1800 I'!$A$10:$M$304,5,FALSE)</f>
        <v>BLSC</v>
      </c>
      <c r="D50" s="217">
        <f>VLOOKUP(A50,'[2]1800 I'!$A$10:$M$304,6,FALSE)</f>
        <v>19067</v>
      </c>
      <c r="E50" s="260">
        <f>VLOOKUP(A50,'[2]1800 I'!$A$10:$M$304,7,FALSE)</f>
        <v>7832</v>
      </c>
      <c r="F50" s="259">
        <f>VLOOKUP(A50,'[2]1800 I'!$A$10:$M$304,8,FALSE)</f>
        <v>0.41076204961451723</v>
      </c>
      <c r="G50" s="262">
        <f>VLOOKUP(A50,'[2]1800 I'!$A$10:$M$304,9,FALSE)</f>
        <v>340.52173913043481</v>
      </c>
      <c r="H50" s="261">
        <f>VLOOKUP(A50,'[2]1800 I'!$A$10:$M$304,10,FALSE)</f>
        <v>19067</v>
      </c>
      <c r="I50" s="261">
        <f>VLOOKUP(A50,'[2]1800 I'!$A$10:$M$304,11,FALSE)</f>
        <v>16172</v>
      </c>
      <c r="J50" s="259">
        <f>VLOOKUP(A50,'[2]1800 I'!$A$10:$M$304,12,FALSE)</f>
        <v>0.84816699008758589</v>
      </c>
      <c r="K50" s="261">
        <f>VLOOKUP(A50,'[2]1800 I'!$A$10:$M$304,13,FALSE)</f>
        <v>703.13043478260875</v>
      </c>
    </row>
    <row r="51" spans="1:11">
      <c r="A51" s="360" t="s">
        <v>342</v>
      </c>
      <c r="B51" s="359" t="s">
        <v>113</v>
      </c>
      <c r="C51" s="257" t="str">
        <f>VLOOKUP(A51,'[2]1800 I'!$A$10:$M$304,5,FALSE)</f>
        <v>BL</v>
      </c>
      <c r="D51" s="217">
        <f>VLOOKUP(A51,'[2]1800 I'!$A$10:$M$304,6,FALSE)</f>
        <v>713</v>
      </c>
      <c r="E51" s="260">
        <f>VLOOKUP(A51,'[2]1800 I'!$A$10:$M$304,7,FALSE)</f>
        <v>553</v>
      </c>
      <c r="F51" s="259">
        <f>VLOOKUP(A51,'[2]1800 I'!$A$10:$M$304,8,FALSE)</f>
        <v>0.7755960729312763</v>
      </c>
      <c r="G51" s="262">
        <f>VLOOKUP(A51,'[2]1800 I'!$A$10:$M$304,9,FALSE)</f>
        <v>24.043478260869566</v>
      </c>
      <c r="H51" s="261">
        <f>VLOOKUP(A51,'[2]1800 I'!$A$10:$M$304,10,FALSE)</f>
        <v>713</v>
      </c>
      <c r="I51" s="261">
        <f>VLOOKUP(A51,'[2]1800 I'!$A$10:$M$304,11,FALSE)</f>
        <v>552</v>
      </c>
      <c r="J51" s="259">
        <f>VLOOKUP(A51,'[2]1800 I'!$A$10:$M$304,12,FALSE)</f>
        <v>0.77419354838709675</v>
      </c>
      <c r="K51" s="261">
        <f>VLOOKUP(A51,'[2]1800 I'!$A$10:$M$304,13,FALSE)</f>
        <v>24</v>
      </c>
    </row>
    <row r="52" spans="1:11">
      <c r="A52" s="360" t="s">
        <v>338</v>
      </c>
      <c r="B52" s="359" t="s">
        <v>114</v>
      </c>
      <c r="C52" s="257" t="str">
        <f>VLOOKUP(A52,'[2]1800 I'!$A$10:$M$304,5,FALSE)</f>
        <v>BLSC</v>
      </c>
      <c r="D52" s="217">
        <f>VLOOKUP(A52,'[2]1800 I'!$A$10:$M$304,6,FALSE)</f>
        <v>115360</v>
      </c>
      <c r="E52" s="260">
        <f>VLOOKUP(A52,'[2]1800 I'!$A$10:$M$304,7,FALSE)</f>
        <v>24563</v>
      </c>
      <c r="F52" s="259">
        <f>VLOOKUP(A52,'[2]1800 I'!$A$10:$M$304,8,FALSE)</f>
        <v>0.21292475728155341</v>
      </c>
      <c r="G52" s="262">
        <f>VLOOKUP(A52,'[2]1800 I'!$A$10:$M$304,9,FALSE)</f>
        <v>1228.1500000000001</v>
      </c>
      <c r="H52" s="261">
        <f>VLOOKUP(A52,'[2]1800 I'!$A$10:$M$304,10,FALSE)</f>
        <v>115360</v>
      </c>
      <c r="I52" s="261">
        <f>VLOOKUP(A52,'[2]1800 I'!$A$10:$M$304,11,FALSE)</f>
        <v>64424</v>
      </c>
      <c r="J52" s="259">
        <f>VLOOKUP(A52,'[2]1800 I'!$A$10:$M$304,12,FALSE)</f>
        <v>0.55846047156726764</v>
      </c>
      <c r="K52" s="261">
        <f>VLOOKUP(A52,'[2]1800 I'!$A$10:$M$304,13,FALSE)</f>
        <v>3221.2</v>
      </c>
    </row>
    <row r="53" spans="1:11">
      <c r="A53" s="360" t="s">
        <v>339</v>
      </c>
      <c r="B53" s="359" t="s">
        <v>115</v>
      </c>
      <c r="C53" s="257" t="str">
        <f>VLOOKUP(A53,'[2]1800 I'!$A$10:$M$304,5,FALSE)</f>
        <v>BLS</v>
      </c>
      <c r="D53" s="217">
        <f>VLOOKUP(A53,'[2]1800 I'!$A$10:$M$304,6,FALSE)</f>
        <v>2300</v>
      </c>
      <c r="E53" s="260">
        <f>VLOOKUP(A53,'[2]1800 I'!$A$10:$M$304,7,FALSE)</f>
        <v>795</v>
      </c>
      <c r="F53" s="259">
        <f>VLOOKUP(A53,'[2]1800 I'!$A$10:$M$304,8,FALSE)</f>
        <v>0.34565217391304348</v>
      </c>
      <c r="G53" s="262">
        <f>VLOOKUP(A53,'[2]1800 I'!$A$10:$M$304,9,FALSE)</f>
        <v>34.565217391304351</v>
      </c>
      <c r="H53" s="261">
        <f>VLOOKUP(A53,'[2]1800 I'!$A$10:$M$304,10,FALSE)</f>
        <v>2300</v>
      </c>
      <c r="I53" s="261">
        <f>VLOOKUP(A53,'[2]1800 I'!$A$10:$M$304,11,FALSE)</f>
        <v>1561</v>
      </c>
      <c r="J53" s="259">
        <f>VLOOKUP(A53,'[2]1800 I'!$A$10:$M$304,12,FALSE)</f>
        <v>0.67869565217391303</v>
      </c>
      <c r="K53" s="261">
        <f>VLOOKUP(A53,'[2]1800 I'!$A$10:$M$304,13,FALSE)</f>
        <v>67.869565217391298</v>
      </c>
    </row>
    <row r="54" spans="1:11">
      <c r="A54" s="360" t="s">
        <v>340</v>
      </c>
      <c r="B54" s="359" t="s">
        <v>116</v>
      </c>
      <c r="C54" s="257" t="str">
        <f>VLOOKUP(A54,'[2]1800 I'!$A$10:$M$304,5,FALSE)</f>
        <v>BL</v>
      </c>
      <c r="D54" s="217">
        <f>VLOOKUP(A54,'[2]1800 I'!$A$10:$M$304,6,FALSE)</f>
        <v>6164</v>
      </c>
      <c r="E54" s="260">
        <f>VLOOKUP(A54,'[2]1800 I'!$A$10:$M$304,7,FALSE)</f>
        <v>1535</v>
      </c>
      <c r="F54" s="259">
        <f>VLOOKUP(A54,'[2]1800 I'!$A$10:$M$304,8,FALSE)</f>
        <v>0.2490266060999351</v>
      </c>
      <c r="G54" s="262">
        <f>VLOOKUP(A54,'[2]1800 I'!$A$10:$M$304,9,FALSE)</f>
        <v>66.739130434782609</v>
      </c>
      <c r="H54" s="261">
        <f>VLOOKUP(A54,'[2]1800 I'!$A$10:$M$304,10,FALSE)</f>
        <v>6164</v>
      </c>
      <c r="I54" s="261">
        <f>VLOOKUP(A54,'[2]1800 I'!$A$10:$M$304,11,FALSE)</f>
        <v>3254</v>
      </c>
      <c r="J54" s="259">
        <f>VLOOKUP(A54,'[2]1800 I'!$A$10:$M$304,12,FALSE)</f>
        <v>0.52790395846852689</v>
      </c>
      <c r="K54" s="261">
        <f>VLOOKUP(A54,'[2]1800 I'!$A$10:$M$304,13,FALSE)</f>
        <v>141.47826086956522</v>
      </c>
    </row>
    <row r="55" spans="1:11">
      <c r="A55" s="360" t="s">
        <v>356</v>
      </c>
      <c r="B55" s="359" t="s">
        <v>117</v>
      </c>
      <c r="C55" s="257" t="str">
        <f>VLOOKUP(A55,'[2]1800 I'!$A$10:$M$304,5,FALSE)</f>
        <v>BL</v>
      </c>
      <c r="D55" s="217">
        <f>VLOOKUP(A55,'[2]1800 I'!$A$10:$M$304,6,FALSE)</f>
        <v>874</v>
      </c>
      <c r="E55" s="260">
        <f>VLOOKUP(A55,'[2]1800 I'!$A$10:$M$304,7,FALSE)</f>
        <v>633</v>
      </c>
      <c r="F55" s="259">
        <f>VLOOKUP(A55,'[2]1800 I'!$A$10:$M$304,8,FALSE)</f>
        <v>0.72425629290617854</v>
      </c>
      <c r="G55" s="262">
        <f>VLOOKUP(A55,'[2]1800 I'!$A$10:$M$304,9,FALSE)</f>
        <v>27.521739130434781</v>
      </c>
      <c r="H55" s="261">
        <f>VLOOKUP(A55,'[2]1800 I'!$A$10:$M$304,10,FALSE)</f>
        <v>874</v>
      </c>
      <c r="I55" s="261">
        <f>VLOOKUP(A55,'[2]1800 I'!$A$10:$M$304,11,FALSE)</f>
        <v>820</v>
      </c>
      <c r="J55" s="259">
        <f>VLOOKUP(A55,'[2]1800 I'!$A$10:$M$304,12,FALSE)</f>
        <v>0.93821510297482835</v>
      </c>
      <c r="K55" s="261">
        <f>VLOOKUP(A55,'[2]1800 I'!$A$10:$M$304,13,FALSE)</f>
        <v>35.652173913043477</v>
      </c>
    </row>
    <row r="56" spans="1:11">
      <c r="A56" s="360" t="s">
        <v>357</v>
      </c>
      <c r="B56" s="359" t="s">
        <v>118</v>
      </c>
      <c r="C56" s="257" t="str">
        <f>VLOOKUP(A56,'[2]1800 I'!$A$10:$M$304,5,FALSE)</f>
        <v>BL</v>
      </c>
      <c r="D56" s="217">
        <f>VLOOKUP(A56,'[2]1800 I'!$A$10:$M$304,6,FALSE)</f>
        <v>4576</v>
      </c>
      <c r="E56" s="260">
        <f>VLOOKUP(A56,'[2]1800 I'!$A$10:$M$304,7,FALSE)</f>
        <v>1500</v>
      </c>
      <c r="F56" s="259">
        <f>VLOOKUP(A56,'[2]1800 I'!$A$10:$M$304,8,FALSE)</f>
        <v>0.32779720279720281</v>
      </c>
      <c r="G56" s="262">
        <f>VLOOKUP(A56,'[2]1800 I'!$A$10:$M$304,9,FALSE)</f>
        <v>68.181818181818187</v>
      </c>
      <c r="H56" s="261">
        <f>VLOOKUP(A56,'[2]1800 I'!$A$10:$M$304,10,FALSE)</f>
        <v>4576</v>
      </c>
      <c r="I56" s="261">
        <f>VLOOKUP(A56,'[2]1800 I'!$A$10:$M$304,11,FALSE)</f>
        <v>2761</v>
      </c>
      <c r="J56" s="259">
        <f>VLOOKUP(A56,'[2]1800 I'!$A$10:$M$304,12,FALSE)</f>
        <v>0.60336538461538458</v>
      </c>
      <c r="K56" s="261">
        <f>VLOOKUP(A56,'[2]1800 I'!$A$10:$M$304,13,FALSE)</f>
        <v>125.5</v>
      </c>
    </row>
    <row r="57" spans="1:11">
      <c r="A57" s="360" t="s">
        <v>358</v>
      </c>
      <c r="B57" s="359" t="s">
        <v>119</v>
      </c>
      <c r="C57" s="257" t="str">
        <f>VLOOKUP(A57,'[2]1800 I'!$A$10:$M$304,5,FALSE)</f>
        <v>BL</v>
      </c>
      <c r="D57" s="217">
        <f>VLOOKUP(A57,'[2]1800 I'!$A$10:$M$304,6,FALSE)</f>
        <v>858</v>
      </c>
      <c r="E57" s="260">
        <f>VLOOKUP(A57,'[2]1800 I'!$A$10:$M$304,7,FALSE)</f>
        <v>664</v>
      </c>
      <c r="F57" s="259">
        <f>VLOOKUP(A57,'[2]1800 I'!$A$10:$M$304,8,FALSE)</f>
        <v>0.77389277389277389</v>
      </c>
      <c r="G57" s="262">
        <f>VLOOKUP(A57,'[2]1800 I'!$A$10:$M$304,9,FALSE)</f>
        <v>30.181818181818183</v>
      </c>
      <c r="H57" s="261">
        <f>VLOOKUP(A57,'[2]1800 I'!$A$10:$M$304,10,FALSE)</f>
        <v>858</v>
      </c>
      <c r="I57" s="261">
        <f>VLOOKUP(A57,'[2]1800 I'!$A$10:$M$304,11,FALSE)</f>
        <v>724</v>
      </c>
      <c r="J57" s="259">
        <f>VLOOKUP(A57,'[2]1800 I'!$A$10:$M$304,12,FALSE)</f>
        <v>0.84382284382284378</v>
      </c>
      <c r="K57" s="261">
        <f>VLOOKUP(A57,'[2]1800 I'!$A$10:$M$304,13,FALSE)</f>
        <v>32.909090909090907</v>
      </c>
    </row>
    <row r="58" spans="1:11">
      <c r="A58" s="360" t="s">
        <v>359</v>
      </c>
      <c r="B58" s="359" t="s">
        <v>120</v>
      </c>
      <c r="C58" s="257" t="str">
        <f>VLOOKUP(A58,'[2]1800 I'!$A$10:$M$304,5,FALSE)</f>
        <v>BL</v>
      </c>
      <c r="D58" s="217">
        <f>VLOOKUP(A58,'[2]1800 I'!$A$10:$M$304,6,FALSE)</f>
        <v>5359</v>
      </c>
      <c r="E58" s="260">
        <f>VLOOKUP(A58,'[2]1800 I'!$A$10:$M$304,7,FALSE)</f>
        <v>1871</v>
      </c>
      <c r="F58" s="259">
        <f>VLOOKUP(A58,'[2]1800 I'!$A$10:$M$304,8,FALSE)</f>
        <v>0.3491323008023885</v>
      </c>
      <c r="G58" s="262">
        <f>VLOOKUP(A58,'[2]1800 I'!$A$10:$M$304,9,FALSE)</f>
        <v>81.347826086956516</v>
      </c>
      <c r="H58" s="261">
        <f>VLOOKUP(A58,'[2]1800 I'!$A$10:$M$304,10,FALSE)</f>
        <v>5359</v>
      </c>
      <c r="I58" s="261">
        <f>VLOOKUP(A58,'[2]1800 I'!$A$10:$M$304,11,FALSE)</f>
        <v>3212</v>
      </c>
      <c r="J58" s="259">
        <f>VLOOKUP(A58,'[2]1800 I'!$A$10:$M$304,12,FALSE)</f>
        <v>0.59936555327486474</v>
      </c>
      <c r="K58" s="261">
        <f>VLOOKUP(A58,'[2]1800 I'!$A$10:$M$304,13,FALSE)</f>
        <v>139.65217391304347</v>
      </c>
    </row>
    <row r="59" spans="1:11">
      <c r="A59" s="360" t="s">
        <v>360</v>
      </c>
      <c r="B59" s="359" t="s">
        <v>121</v>
      </c>
      <c r="C59" s="257" t="str">
        <f>VLOOKUP(A59,'[2]1800 I'!$A$10:$M$304,5,FALSE)</f>
        <v>BLS</v>
      </c>
      <c r="D59" s="217">
        <f>VLOOKUP(A59,'[2]1800 I'!$A$10:$M$304,6,FALSE)</f>
        <v>7383</v>
      </c>
      <c r="E59" s="260">
        <f>VLOOKUP(A59,'[2]1800 I'!$A$10:$M$304,7,FALSE)</f>
        <v>2558</v>
      </c>
      <c r="F59" s="259">
        <f>VLOOKUP(A59,'[2]1800 I'!$A$10:$M$304,8,FALSE)</f>
        <v>0.34647162400108356</v>
      </c>
      <c r="G59" s="262">
        <f>VLOOKUP(A59,'[2]1800 I'!$A$10:$M$304,9,FALSE)</f>
        <v>111.21739130434783</v>
      </c>
      <c r="H59" s="261">
        <f>VLOOKUP(A59,'[2]1800 I'!$A$10:$M$304,10,FALSE)</f>
        <v>7383</v>
      </c>
      <c r="I59" s="261">
        <f>VLOOKUP(A59,'[2]1800 I'!$A$10:$M$304,11,FALSE)</f>
        <v>5100</v>
      </c>
      <c r="J59" s="259">
        <f>VLOOKUP(A59,'[2]1800 I'!$A$10:$M$304,12,FALSE)</f>
        <v>0.69077610727346606</v>
      </c>
      <c r="K59" s="261">
        <f>VLOOKUP(A59,'[2]1800 I'!$A$10:$M$304,13,FALSE)</f>
        <v>221.7391304347826</v>
      </c>
    </row>
    <row r="60" spans="1:11">
      <c r="A60" s="360" t="s">
        <v>361</v>
      </c>
      <c r="B60" s="359" t="s">
        <v>122</v>
      </c>
      <c r="C60" s="257" t="str">
        <f>VLOOKUP(A60,'[2]1800 I'!$A$10:$M$304,5,FALSE)</f>
        <v>BL</v>
      </c>
      <c r="D60" s="217">
        <f>VLOOKUP(A60,'[2]1800 I'!$A$10:$M$304,6,FALSE)</f>
        <v>377212</v>
      </c>
      <c r="E60" s="260">
        <f>VLOOKUP(A60,'[2]1800 I'!$A$10:$M$304,7,FALSE)</f>
        <v>91726</v>
      </c>
      <c r="F60" s="259">
        <f>VLOOKUP(A60,'[2]1800 I'!$A$10:$M$304,8,FALSE)</f>
        <v>0.2431682979332577</v>
      </c>
      <c r="G60" s="262">
        <f>VLOOKUP(A60,'[2]1800 I'!$A$10:$M$304,9,FALSE)</f>
        <v>4169.363636363636</v>
      </c>
      <c r="H60" s="261">
        <f>VLOOKUP(A60,'[2]1800 I'!$A$10:$M$304,10,FALSE)</f>
        <v>377212</v>
      </c>
      <c r="I60" s="261">
        <f>VLOOKUP(A60,'[2]1800 I'!$A$10:$M$304,11,FALSE)</f>
        <v>229567</v>
      </c>
      <c r="J60" s="259">
        <f>VLOOKUP(A60,'[2]1800 I'!$A$10:$M$304,12,FALSE)</f>
        <v>0.60858880417378025</v>
      </c>
      <c r="K60" s="261">
        <f>VLOOKUP(A60,'[2]1800 I'!$A$10:$M$304,13,FALSE)</f>
        <v>10434.863636363636</v>
      </c>
    </row>
    <row r="61" spans="1:11">
      <c r="A61" s="360" t="s">
        <v>362</v>
      </c>
      <c r="B61" s="359" t="s">
        <v>123</v>
      </c>
      <c r="C61" s="257" t="str">
        <f>VLOOKUP(A61,'[2]1800 I'!$A$10:$M$304,5,FALSE)</f>
        <v>BLS</v>
      </c>
      <c r="D61" s="217">
        <f>VLOOKUP(A61,'[2]1800 I'!$A$10:$M$304,6,FALSE)</f>
        <v>37296</v>
      </c>
      <c r="E61" s="260">
        <f>VLOOKUP(A61,'[2]1800 I'!$A$10:$M$304,7,FALSE)</f>
        <v>13029</v>
      </c>
      <c r="F61" s="259">
        <f>VLOOKUP(A61,'[2]1800 I'!$A$10:$M$304,8,FALSE)</f>
        <v>0.34934041184041181</v>
      </c>
      <c r="G61" s="262">
        <f>VLOOKUP(A61,'[2]1800 I'!$A$10:$M$304,9,FALSE)</f>
        <v>620.42857142857144</v>
      </c>
      <c r="H61" s="261">
        <f>VLOOKUP(A61,'[2]1800 I'!$A$10:$M$304,10,FALSE)</f>
        <v>37296</v>
      </c>
      <c r="I61" s="261">
        <f>VLOOKUP(A61,'[2]1800 I'!$A$10:$M$304,11,FALSE)</f>
        <v>27138</v>
      </c>
      <c r="J61" s="259">
        <f>VLOOKUP(A61,'[2]1800 I'!$A$10:$M$304,12,FALSE)</f>
        <v>0.72763835263835264</v>
      </c>
      <c r="K61" s="261">
        <f>VLOOKUP(A61,'[2]1800 I'!$A$10:$M$304,13,FALSE)</f>
        <v>1292.2857142857142</v>
      </c>
    </row>
    <row r="62" spans="1:11">
      <c r="A62" s="360" t="s">
        <v>363</v>
      </c>
      <c r="B62" s="359" t="s">
        <v>124</v>
      </c>
      <c r="C62" s="257" t="str">
        <f>VLOOKUP(A62,'[2]1800 I'!$A$10:$M$304,5,FALSE)</f>
        <v>BL</v>
      </c>
      <c r="D62" s="217">
        <f>VLOOKUP(A62,'[2]1800 I'!$A$10:$M$304,6,FALSE)</f>
        <v>1166</v>
      </c>
      <c r="E62" s="260">
        <f>VLOOKUP(A62,'[2]1800 I'!$A$10:$M$304,7,FALSE)</f>
        <v>645</v>
      </c>
      <c r="F62" s="259">
        <f>VLOOKUP(A62,'[2]1800 I'!$A$10:$M$304,8,FALSE)</f>
        <v>0.55317324185248717</v>
      </c>
      <c r="G62" s="262">
        <f>VLOOKUP(A62,'[2]1800 I'!$A$10:$M$304,9,FALSE)</f>
        <v>29.318181818181817</v>
      </c>
      <c r="H62" s="261">
        <f>VLOOKUP(A62,'[2]1800 I'!$A$10:$M$304,10,FALSE)</f>
        <v>1166</v>
      </c>
      <c r="I62" s="261">
        <f>VLOOKUP(A62,'[2]1800 I'!$A$10:$M$304,11,FALSE)</f>
        <v>897</v>
      </c>
      <c r="J62" s="259">
        <f>VLOOKUP(A62,'[2]1800 I'!$A$10:$M$304,12,FALSE)</f>
        <v>0.76929674099485423</v>
      </c>
      <c r="K62" s="261">
        <f>VLOOKUP(A62,'[2]1800 I'!$A$10:$M$304,13,FALSE)</f>
        <v>40.772727272727273</v>
      </c>
    </row>
    <row r="63" spans="1:11">
      <c r="A63" s="360" t="s">
        <v>364</v>
      </c>
      <c r="B63" s="359" t="s">
        <v>125</v>
      </c>
      <c r="C63" s="257" t="str">
        <f>VLOOKUP(A63,'[2]1800 I'!$A$10:$M$304,5,FALSE)</f>
        <v>BL</v>
      </c>
      <c r="D63" s="217">
        <f>VLOOKUP(A63,'[2]1800 I'!$A$10:$M$304,6,FALSE)</f>
        <v>7199</v>
      </c>
      <c r="E63" s="260">
        <f>VLOOKUP(A63,'[2]1800 I'!$A$10:$M$304,7,FALSE)</f>
        <v>1013</v>
      </c>
      <c r="F63" s="259">
        <f>VLOOKUP(A63,'[2]1800 I'!$A$10:$M$304,8,FALSE)</f>
        <v>0.14071398805389637</v>
      </c>
      <c r="G63" s="262">
        <f>VLOOKUP(A63,'[2]1800 I'!$A$10:$M$304,9,FALSE)</f>
        <v>44.043478260869563</v>
      </c>
      <c r="H63" s="261">
        <f>VLOOKUP(A63,'[2]1800 I'!$A$10:$M$304,10,FALSE)</f>
        <v>7199</v>
      </c>
      <c r="I63" s="261">
        <f>VLOOKUP(A63,'[2]1800 I'!$A$10:$M$304,11,FALSE)</f>
        <v>5429</v>
      </c>
      <c r="J63" s="259">
        <f>VLOOKUP(A63,'[2]1800 I'!$A$10:$M$304,12,FALSE)</f>
        <v>0.75413251840533413</v>
      </c>
      <c r="K63" s="261">
        <f>VLOOKUP(A63,'[2]1800 I'!$A$10:$M$304,13,FALSE)</f>
        <v>236.04347826086956</v>
      </c>
    </row>
    <row r="64" spans="1:11">
      <c r="A64" s="360" t="s">
        <v>365</v>
      </c>
      <c r="B64" s="359" t="s">
        <v>126</v>
      </c>
      <c r="C64" s="257" t="str">
        <f>VLOOKUP(A64,'[2]1800 I'!$A$10:$M$304,5,FALSE)</f>
        <v>BLS</v>
      </c>
      <c r="D64" s="217">
        <f>VLOOKUP(A64,'[2]1800 I'!$A$10:$M$304,6,FALSE)</f>
        <v>52769.4</v>
      </c>
      <c r="E64" s="260">
        <f>VLOOKUP(A64,'[2]1800 I'!$A$10:$M$304,7,FALSE)</f>
        <v>16396</v>
      </c>
      <c r="F64" s="259">
        <f>VLOOKUP(A64,'[2]1800 I'!$A$10:$M$304,8,FALSE)</f>
        <v>0.31071037381512767</v>
      </c>
      <c r="G64" s="262">
        <f>VLOOKUP(A64,'[2]1800 I'!$A$10:$M$304,9,FALSE)</f>
        <v>738.55855855855862</v>
      </c>
      <c r="H64" s="261">
        <f>VLOOKUP(A64,'[2]1800 I'!$A$10:$M$304,10,FALSE)</f>
        <v>52769.4</v>
      </c>
      <c r="I64" s="261">
        <f>VLOOKUP(A64,'[2]1800 I'!$A$10:$M$304,11,FALSE)</f>
        <v>46441</v>
      </c>
      <c r="J64" s="259">
        <f>VLOOKUP(A64,'[2]1800 I'!$A$10:$M$304,12,FALSE)</f>
        <v>0.88007443707906474</v>
      </c>
      <c r="K64" s="261">
        <f>VLOOKUP(A64,'[2]1800 I'!$A$10:$M$304,13,FALSE)</f>
        <v>2091.9369369369369</v>
      </c>
    </row>
    <row r="65" spans="1:11">
      <c r="A65" s="360" t="s">
        <v>366</v>
      </c>
      <c r="B65" s="359" t="s">
        <v>127</v>
      </c>
      <c r="C65" s="257" t="str">
        <f>VLOOKUP(A65,'[2]1800 I'!$A$10:$M$304,5,FALSE)</f>
        <v>BLSC</v>
      </c>
      <c r="D65" s="217">
        <f>VLOOKUP(A65,'[2]1800 I'!$A$10:$M$304,6,FALSE)</f>
        <v>63998</v>
      </c>
      <c r="E65" s="260">
        <f>VLOOKUP(A65,'[2]1800 I'!$A$10:$M$304,7,FALSE)</f>
        <v>16569</v>
      </c>
      <c r="F65" s="259">
        <f>VLOOKUP(A65,'[2]1800 I'!$A$10:$M$304,8,FALSE)</f>
        <v>0.25889871558486205</v>
      </c>
      <c r="G65" s="262">
        <f>VLOOKUP(A65,'[2]1800 I'!$A$10:$M$304,9,FALSE)</f>
        <v>753.13636363636363</v>
      </c>
      <c r="H65" s="261">
        <f>VLOOKUP(A65,'[2]1800 I'!$A$10:$M$304,10,FALSE)</f>
        <v>63998</v>
      </c>
      <c r="I65" s="261">
        <f>VLOOKUP(A65,'[2]1800 I'!$A$10:$M$304,11,FALSE)</f>
        <v>44810</v>
      </c>
      <c r="J65" s="259">
        <f>VLOOKUP(A65,'[2]1800 I'!$A$10:$M$304,12,FALSE)</f>
        <v>0.70017813056658018</v>
      </c>
      <c r="K65" s="261">
        <f>VLOOKUP(A65,'[2]1800 I'!$A$10:$M$304,13,FALSE)</f>
        <v>2036.8181818181818</v>
      </c>
    </row>
    <row r="66" spans="1:11">
      <c r="A66" s="360" t="s">
        <v>367</v>
      </c>
      <c r="B66" s="359" t="s">
        <v>128</v>
      </c>
      <c r="C66" s="257" t="str">
        <f>VLOOKUP(A66,'[2]1800 I'!$A$10:$M$304,5,FALSE)</f>
        <v>BLS</v>
      </c>
      <c r="D66" s="217">
        <f>VLOOKUP(A66,'[2]1800 I'!$A$10:$M$304,6,FALSE)</f>
        <v>22885</v>
      </c>
      <c r="E66" s="260">
        <f>VLOOKUP(A66,'[2]1800 I'!$A$10:$M$304,7,FALSE)</f>
        <v>10159</v>
      </c>
      <c r="F66" s="259">
        <f>VLOOKUP(A66,'[2]1800 I'!$A$10:$M$304,8,FALSE)</f>
        <v>0.44391522831549052</v>
      </c>
      <c r="G66" s="262">
        <f>VLOOKUP(A66,'[2]1800 I'!$A$10:$M$304,9,FALSE)</f>
        <v>441.69565217391306</v>
      </c>
      <c r="H66" s="261">
        <f>VLOOKUP(A66,'[2]1800 I'!$A$10:$M$304,10,FALSE)</f>
        <v>22885</v>
      </c>
      <c r="I66" s="261">
        <f>VLOOKUP(A66,'[2]1800 I'!$A$10:$M$304,11,FALSE)</f>
        <v>17871</v>
      </c>
      <c r="J66" s="259">
        <f>VLOOKUP(A66,'[2]1800 I'!$A$10:$M$304,12,FALSE)</f>
        <v>0.78090452261306531</v>
      </c>
      <c r="K66" s="261">
        <f>VLOOKUP(A66,'[2]1800 I'!$A$10:$M$304,13,FALSE)</f>
        <v>777</v>
      </c>
    </row>
    <row r="67" spans="1:11">
      <c r="A67" s="360" t="s">
        <v>368</v>
      </c>
      <c r="B67" s="359" t="s">
        <v>631</v>
      </c>
      <c r="C67" s="257" t="str">
        <f>VLOOKUP(A67,'[2]1800 I'!$A$10:$M$304,5,FALSE)</f>
        <v>BL</v>
      </c>
      <c r="D67" s="217">
        <f>VLOOKUP(A67,'[2]1800 I'!$A$10:$M$304,6,FALSE)</f>
        <v>3887</v>
      </c>
      <c r="E67" s="260">
        <f>VLOOKUP(A67,'[2]1800 I'!$A$10:$M$304,7,FALSE)</f>
        <v>1422</v>
      </c>
      <c r="F67" s="259">
        <f>VLOOKUP(A67,'[2]1800 I'!$A$10:$M$304,8,FALSE)</f>
        <v>0.36583483406225881</v>
      </c>
      <c r="G67" s="262">
        <f>VLOOKUP(A67,'[2]1800 I'!$A$10:$M$304,9,FALSE)</f>
        <v>61.826086956521742</v>
      </c>
      <c r="H67" s="261">
        <f>VLOOKUP(A67,'[2]1800 I'!$A$10:$M$304,10,FALSE)</f>
        <v>3887</v>
      </c>
      <c r="I67" s="261">
        <f>VLOOKUP(A67,'[2]1800 I'!$A$10:$M$304,11,FALSE)</f>
        <v>2489</v>
      </c>
      <c r="J67" s="259">
        <f>VLOOKUP(A67,'[2]1800 I'!$A$10:$M$304,12,FALSE)</f>
        <v>0.64033959351685099</v>
      </c>
      <c r="K67" s="261">
        <f>VLOOKUP(A67,'[2]1800 I'!$A$10:$M$304,13,FALSE)</f>
        <v>108.21739130434783</v>
      </c>
    </row>
    <row r="68" spans="1:11">
      <c r="A68" s="360" t="s">
        <v>369</v>
      </c>
      <c r="B68" s="359" t="s">
        <v>129</v>
      </c>
      <c r="C68" s="257" t="str">
        <f>VLOOKUP(A68,'[2]1800 I'!$A$10:$M$304,5,FALSE)</f>
        <v>BL</v>
      </c>
      <c r="D68" s="217">
        <f>VLOOKUP(A68,'[2]1800 I'!$A$10:$M$304,6,FALSE)</f>
        <v>8096.0000000000009</v>
      </c>
      <c r="E68" s="260">
        <f>VLOOKUP(A68,'[2]1800 I'!$A$10:$M$304,7,FALSE)</f>
        <v>6098</v>
      </c>
      <c r="F68" s="259">
        <f>VLOOKUP(A68,'[2]1800 I'!$A$10:$M$304,8,FALSE)</f>
        <v>0.75321146245059278</v>
      </c>
      <c r="G68" s="262">
        <f>VLOOKUP(A68,'[2]1800 I'!$A$10:$M$304,9,FALSE)</f>
        <v>346.47727272727269</v>
      </c>
      <c r="H68" s="261">
        <f>VLOOKUP(A68,'[2]1800 I'!$A$10:$M$304,10,FALSE)</f>
        <v>8096.0000000000009</v>
      </c>
      <c r="I68" s="261">
        <f>VLOOKUP(A68,'[2]1800 I'!$A$10:$M$304,11,FALSE)</f>
        <v>7693</v>
      </c>
      <c r="J68" s="259">
        <f>VLOOKUP(A68,'[2]1800 I'!$A$10:$M$304,12,FALSE)</f>
        <v>0.95022233201581019</v>
      </c>
      <c r="K68" s="261">
        <f>VLOOKUP(A68,'[2]1800 I'!$A$10:$M$304,13,FALSE)</f>
        <v>437.10227272727269</v>
      </c>
    </row>
    <row r="69" spans="1:11">
      <c r="A69" s="360" t="s">
        <v>370</v>
      </c>
      <c r="B69" s="359" t="s">
        <v>130</v>
      </c>
      <c r="C69" s="257" t="str">
        <f>VLOOKUP(A69,'[2]1800 I'!$A$10:$M$304,5,FALSE)</f>
        <v>BLS</v>
      </c>
      <c r="D69" s="217">
        <f>VLOOKUP(A69,'[2]1800 I'!$A$10:$M$304,6,FALSE)</f>
        <v>36564</v>
      </c>
      <c r="E69" s="260">
        <f>VLOOKUP(A69,'[2]1800 I'!$A$10:$M$304,7,FALSE)</f>
        <v>9646</v>
      </c>
      <c r="F69" s="259">
        <f>VLOOKUP(A69,'[2]1800 I'!$A$10:$M$304,8,FALSE)</f>
        <v>0.26381139919046054</v>
      </c>
      <c r="G69" s="262">
        <f>VLOOKUP(A69,'[2]1800 I'!$A$10:$M$304,9,FALSE)</f>
        <v>438.45454545454544</v>
      </c>
      <c r="H69" s="261">
        <f>VLOOKUP(A69,'[2]1800 I'!$A$10:$M$304,10,FALSE)</f>
        <v>36564</v>
      </c>
      <c r="I69" s="261">
        <f>VLOOKUP(A69,'[2]1800 I'!$A$10:$M$304,11,FALSE)</f>
        <v>29326</v>
      </c>
      <c r="J69" s="259">
        <f>VLOOKUP(A69,'[2]1800 I'!$A$10:$M$304,12,FALSE)</f>
        <v>0.80204572803850782</v>
      </c>
      <c r="K69" s="261">
        <f>VLOOKUP(A69,'[2]1800 I'!$A$10:$M$304,13,FALSE)</f>
        <v>1333</v>
      </c>
    </row>
    <row r="70" spans="1:11">
      <c r="A70" s="360" t="s">
        <v>371</v>
      </c>
      <c r="B70" s="359" t="s">
        <v>131</v>
      </c>
      <c r="C70" s="257" t="str">
        <f>VLOOKUP(A70,'[2]1800 I'!$A$10:$M$304,5,FALSE)</f>
        <v>BLSC</v>
      </c>
      <c r="D70" s="217">
        <f>VLOOKUP(A70,'[2]1800 I'!$A$10:$M$304,6,FALSE)</f>
        <v>184138</v>
      </c>
      <c r="E70" s="260">
        <f>VLOOKUP(A70,'[2]1800 I'!$A$10:$M$304,7,FALSE)</f>
        <v>41576</v>
      </c>
      <c r="F70" s="259">
        <f>VLOOKUP(A70,'[2]1800 I'!$A$10:$M$304,8,FALSE)</f>
        <v>0.2257871813531156</v>
      </c>
      <c r="G70" s="262">
        <f>VLOOKUP(A70,'[2]1800 I'!$A$10:$M$304,9,FALSE)</f>
        <v>1807.6521739130435</v>
      </c>
      <c r="H70" s="261">
        <f>VLOOKUP(A70,'[2]1800 I'!$A$10:$M$304,10,FALSE)</f>
        <v>184138</v>
      </c>
      <c r="I70" s="261">
        <f>VLOOKUP(A70,'[2]1800 I'!$A$10:$M$304,11,FALSE)</f>
        <v>111482</v>
      </c>
      <c r="J70" s="259">
        <f>VLOOKUP(A70,'[2]1800 I'!$A$10:$M$304,12,FALSE)</f>
        <v>0.60542636500885205</v>
      </c>
      <c r="K70" s="261">
        <f>VLOOKUP(A70,'[2]1800 I'!$A$10:$M$304,13,FALSE)</f>
        <v>4847.04347826087</v>
      </c>
    </row>
    <row r="71" spans="1:11">
      <c r="A71" s="360" t="s">
        <v>372</v>
      </c>
      <c r="B71" s="359" t="s">
        <v>132</v>
      </c>
      <c r="C71" s="257" t="str">
        <f>VLOOKUP(A71,'[2]1800 I'!$A$10:$M$304,5,FALSE)</f>
        <v>BLS</v>
      </c>
      <c r="D71" s="217">
        <f>VLOOKUP(A71,'[2]1800 I'!$A$10:$M$304,6,FALSE)</f>
        <v>55131</v>
      </c>
      <c r="E71" s="260">
        <f>VLOOKUP(A71,'[2]1800 I'!$A$10:$M$304,7,FALSE)</f>
        <v>8501</v>
      </c>
      <c r="F71" s="259">
        <f>VLOOKUP(A71,'[2]1800 I'!$A$10:$M$304,8,FALSE)</f>
        <v>0.15419636864921732</v>
      </c>
      <c r="G71" s="262">
        <f>VLOOKUP(A71,'[2]1800 I'!$A$10:$M$304,9,FALSE)</f>
        <v>369.60869565217394</v>
      </c>
      <c r="H71" s="261">
        <f>VLOOKUP(A71,'[2]1800 I'!$A$10:$M$304,10,FALSE)</f>
        <v>55131</v>
      </c>
      <c r="I71" s="261">
        <f>VLOOKUP(A71,'[2]1800 I'!$A$10:$M$304,11,FALSE)</f>
        <v>26992</v>
      </c>
      <c r="J71" s="259">
        <f>VLOOKUP(A71,'[2]1800 I'!$A$10:$M$304,12,FALSE)</f>
        <v>0.48959750412653497</v>
      </c>
      <c r="K71" s="261">
        <f>VLOOKUP(A71,'[2]1800 I'!$A$10:$M$304,13,FALSE)</f>
        <v>1173.5652173913043</v>
      </c>
    </row>
    <row r="72" spans="1:11">
      <c r="A72" s="360" t="s">
        <v>373</v>
      </c>
      <c r="B72" s="359" t="s">
        <v>133</v>
      </c>
      <c r="C72" s="257" t="str">
        <f>VLOOKUP(A72,'[2]1800 I'!$A$10:$M$304,5,FALSE)</f>
        <v>BL</v>
      </c>
      <c r="D72" s="217">
        <f>VLOOKUP(A72,'[2]1800 I'!$A$10:$M$304,6,FALSE)</f>
        <v>4071</v>
      </c>
      <c r="E72" s="260">
        <f>VLOOKUP(A72,'[2]1800 I'!$A$10:$M$304,7,FALSE)</f>
        <v>1142</v>
      </c>
      <c r="F72" s="259">
        <f>VLOOKUP(A72,'[2]1800 I'!$A$10:$M$304,8,FALSE)</f>
        <v>0.28052075657086711</v>
      </c>
      <c r="G72" s="262">
        <f>VLOOKUP(A72,'[2]1800 I'!$A$10:$M$304,9,FALSE)</f>
        <v>49.652173913043477</v>
      </c>
      <c r="H72" s="261">
        <f>VLOOKUP(A72,'[2]1800 I'!$A$10:$M$304,10,FALSE)</f>
        <v>4071</v>
      </c>
      <c r="I72" s="261">
        <f>VLOOKUP(A72,'[2]1800 I'!$A$10:$M$304,11,FALSE)</f>
        <v>2409</v>
      </c>
      <c r="J72" s="259">
        <f>VLOOKUP(A72,'[2]1800 I'!$A$10:$M$304,12,FALSE)</f>
        <v>0.59174649963154013</v>
      </c>
      <c r="K72" s="261">
        <f>VLOOKUP(A72,'[2]1800 I'!$A$10:$M$304,13,FALSE)</f>
        <v>104.73913043478261</v>
      </c>
    </row>
    <row r="73" spans="1:11">
      <c r="A73" s="360" t="s">
        <v>374</v>
      </c>
      <c r="B73" s="359" t="s">
        <v>134</v>
      </c>
      <c r="C73" s="257" t="str">
        <f>VLOOKUP(A73,'[2]1800 I'!$A$10:$M$304,5,FALSE)</f>
        <v>BLSC</v>
      </c>
      <c r="D73" s="217">
        <f>VLOOKUP(A73,'[2]1800 I'!$A$10:$M$304,6,FALSE)</f>
        <v>18238</v>
      </c>
      <c r="E73" s="260">
        <f>VLOOKUP(A73,'[2]1800 I'!$A$10:$M$304,7,FALSE)</f>
        <v>4214</v>
      </c>
      <c r="F73" s="259">
        <f>VLOOKUP(A73,'[2]1800 I'!$A$10:$M$304,8,FALSE)</f>
        <v>0.23105603684614542</v>
      </c>
      <c r="G73" s="262">
        <f>VLOOKUP(A73,'[2]1800 I'!$A$10:$M$304,9,FALSE)</f>
        <v>191.54545454545453</v>
      </c>
      <c r="H73" s="261">
        <f>VLOOKUP(A73,'[2]1800 I'!$A$10:$M$304,10,FALSE)</f>
        <v>18238</v>
      </c>
      <c r="I73" s="261">
        <f>VLOOKUP(A73,'[2]1800 I'!$A$10:$M$304,11,FALSE)</f>
        <v>11137</v>
      </c>
      <c r="J73" s="259">
        <f>VLOOKUP(A73,'[2]1800 I'!$A$10:$M$304,12,FALSE)</f>
        <v>0.61064809737909853</v>
      </c>
      <c r="K73" s="261">
        <f>VLOOKUP(A73,'[2]1800 I'!$A$10:$M$304,13,FALSE)</f>
        <v>506.22727272727275</v>
      </c>
    </row>
    <row r="74" spans="1:11">
      <c r="A74" s="360" t="s">
        <v>375</v>
      </c>
      <c r="B74" s="359" t="s">
        <v>135</v>
      </c>
      <c r="C74" s="257" t="str">
        <f>VLOOKUP(A74,'[2]1800 I'!$A$10:$M$304,5,FALSE)</f>
        <v>BLS</v>
      </c>
      <c r="D74" s="217">
        <f>VLOOKUP(A74,'[2]1800 I'!$A$10:$M$304,6,FALSE)</f>
        <v>73504.444444444453</v>
      </c>
      <c r="E74" s="260">
        <f>VLOOKUP(A74,'[2]1800 I'!$A$10:$M$304,7,FALSE)</f>
        <v>22815</v>
      </c>
      <c r="F74" s="259">
        <f>VLOOKUP(A74,'[2]1800 I'!$A$10:$M$304,8,FALSE)</f>
        <v>0.31038939444326868</v>
      </c>
      <c r="G74" s="262">
        <f>VLOOKUP(A74,'[2]1800 I'!$A$10:$M$304,9,FALSE)</f>
        <v>1058.4278350515463</v>
      </c>
      <c r="H74" s="261">
        <f>VLOOKUP(A74,'[2]1800 I'!$A$10:$M$304,10,FALSE)</f>
        <v>73504.444444444453</v>
      </c>
      <c r="I74" s="261">
        <f>VLOOKUP(A74,'[2]1800 I'!$A$10:$M$304,11,FALSE)</f>
        <v>48065</v>
      </c>
      <c r="J74" s="259">
        <f>VLOOKUP(A74,'[2]1800 I'!$A$10:$M$304,12,FALSE)</f>
        <v>0.65390603742781983</v>
      </c>
      <c r="K74" s="261">
        <f>VLOOKUP(A74,'[2]1800 I'!$A$10:$M$304,13,FALSE)</f>
        <v>2229.819587628866</v>
      </c>
    </row>
    <row r="75" spans="1:11">
      <c r="A75" s="360" t="s">
        <v>376</v>
      </c>
      <c r="B75" s="359" t="s">
        <v>136</v>
      </c>
      <c r="C75" s="257" t="str">
        <f>VLOOKUP(A75,'[2]1800 I'!$A$10:$M$304,5,FALSE)</f>
        <v>BLS</v>
      </c>
      <c r="D75" s="217">
        <f>VLOOKUP(A75,'[2]1800 I'!$A$10:$M$304,6,FALSE)</f>
        <v>36099</v>
      </c>
      <c r="E75" s="260">
        <f>VLOOKUP(A75,'[2]1800 I'!$A$10:$M$304,7,FALSE)</f>
        <v>17983</v>
      </c>
      <c r="F75" s="259">
        <f>VLOOKUP(A75,'[2]1800 I'!$A$10:$M$304,8,FALSE)</f>
        <v>0.49815784370758193</v>
      </c>
      <c r="G75" s="262">
        <f>VLOOKUP(A75,'[2]1800 I'!$A$10:$M$304,9,FALSE)</f>
        <v>856.33333333333337</v>
      </c>
      <c r="H75" s="261">
        <f>VLOOKUP(A75,'[2]1800 I'!$A$10:$M$304,10,FALSE)</f>
        <v>36099</v>
      </c>
      <c r="I75" s="261">
        <f>VLOOKUP(A75,'[2]1800 I'!$A$10:$M$304,11,FALSE)</f>
        <v>24214</v>
      </c>
      <c r="J75" s="259">
        <f>VLOOKUP(A75,'[2]1800 I'!$A$10:$M$304,12,FALSE)</f>
        <v>0.67076650322723619</v>
      </c>
      <c r="K75" s="261">
        <f>VLOOKUP(A75,'[2]1800 I'!$A$10:$M$304,13,FALSE)</f>
        <v>1153.047619047619</v>
      </c>
    </row>
    <row r="76" spans="1:11">
      <c r="A76" s="360" t="s">
        <v>377</v>
      </c>
      <c r="B76" s="359" t="s">
        <v>137</v>
      </c>
      <c r="C76" s="257" t="str">
        <f>VLOOKUP(A76,'[2]1800 I'!$A$10:$M$304,5,FALSE)</f>
        <v>BL</v>
      </c>
      <c r="D76" s="217">
        <f>VLOOKUP(A76,'[2]1800 I'!$A$10:$M$304,6,FALSE)</f>
        <v>18009</v>
      </c>
      <c r="E76" s="260">
        <f>VLOOKUP(A76,'[2]1800 I'!$A$10:$M$304,7,FALSE)</f>
        <v>4912</v>
      </c>
      <c r="F76" s="259">
        <f>VLOOKUP(A76,'[2]1800 I'!$A$10:$M$304,8,FALSE)</f>
        <v>0.27275251263257261</v>
      </c>
      <c r="G76" s="262">
        <f>VLOOKUP(A76,'[2]1800 I'!$A$10:$M$304,9,FALSE)</f>
        <v>213.56521739130434</v>
      </c>
      <c r="H76" s="261">
        <f>VLOOKUP(A76,'[2]1800 I'!$A$10:$M$304,10,FALSE)</f>
        <v>18009</v>
      </c>
      <c r="I76" s="261">
        <f>VLOOKUP(A76,'[2]1800 I'!$A$10:$M$304,11,FALSE)</f>
        <v>9888</v>
      </c>
      <c r="J76" s="259">
        <f>VLOOKUP(A76,'[2]1800 I'!$A$10:$M$304,12,FALSE)</f>
        <v>0.54905880393136763</v>
      </c>
      <c r="K76" s="261">
        <f>VLOOKUP(A76,'[2]1800 I'!$A$10:$M$304,13,FALSE)</f>
        <v>429.91304347826087</v>
      </c>
    </row>
    <row r="77" spans="1:11">
      <c r="A77" s="360" t="s">
        <v>378</v>
      </c>
      <c r="B77" s="359" t="s">
        <v>138</v>
      </c>
      <c r="C77" s="257" t="str">
        <f>VLOOKUP(A77,'[2]1800 I'!$A$10:$M$304,5,FALSE)</f>
        <v>BLS</v>
      </c>
      <c r="D77" s="217">
        <f>VLOOKUP(A77,'[2]1800 I'!$A$10:$M$304,6,FALSE)</f>
        <v>6670</v>
      </c>
      <c r="E77" s="260">
        <f>VLOOKUP(A77,'[2]1800 I'!$A$10:$M$304,7,FALSE)</f>
        <v>1746</v>
      </c>
      <c r="F77" s="259">
        <f>VLOOKUP(A77,'[2]1800 I'!$A$10:$M$304,8,FALSE)</f>
        <v>0.26176911544227888</v>
      </c>
      <c r="G77" s="262">
        <f>VLOOKUP(A77,'[2]1800 I'!$A$10:$M$304,9,FALSE)</f>
        <v>75.913043478260875</v>
      </c>
      <c r="H77" s="261">
        <f>VLOOKUP(A77,'[2]1800 I'!$A$10:$M$304,10,FALSE)</f>
        <v>6670</v>
      </c>
      <c r="I77" s="261">
        <f>VLOOKUP(A77,'[2]1800 I'!$A$10:$M$304,11,FALSE)</f>
        <v>5063</v>
      </c>
      <c r="J77" s="259">
        <f>VLOOKUP(A77,'[2]1800 I'!$A$10:$M$304,12,FALSE)</f>
        <v>0.75907046476761619</v>
      </c>
      <c r="K77" s="261">
        <f>VLOOKUP(A77,'[2]1800 I'!$A$10:$M$304,13,FALSE)</f>
        <v>220.13043478260869</v>
      </c>
    </row>
    <row r="78" spans="1:11">
      <c r="A78" s="360" t="s">
        <v>379</v>
      </c>
      <c r="B78" s="359" t="s">
        <v>139</v>
      </c>
      <c r="C78" s="257" t="str">
        <f>VLOOKUP(A78,'[2]1800 I'!$A$10:$M$304,5,FALSE)</f>
        <v>BLSC</v>
      </c>
      <c r="D78" s="217">
        <f>VLOOKUP(A78,'[2]1800 I'!$A$10:$M$304,6,FALSE)</f>
        <v>27006</v>
      </c>
      <c r="E78" s="260">
        <f>VLOOKUP(A78,'[2]1800 I'!$A$10:$M$304,7,FALSE)</f>
        <v>3126</v>
      </c>
      <c r="F78" s="259">
        <f>VLOOKUP(A78,'[2]1800 I'!$A$10:$M$304,8,FALSE)</f>
        <v>0.11575205509886692</v>
      </c>
      <c r="G78" s="262">
        <f>VLOOKUP(A78,'[2]1800 I'!$A$10:$M$304,9,FALSE)</f>
        <v>148.85714285714286</v>
      </c>
      <c r="H78" s="261">
        <f>VLOOKUP(A78,'[2]1800 I'!$A$10:$M$304,10,FALSE)</f>
        <v>27006</v>
      </c>
      <c r="I78" s="261">
        <f>VLOOKUP(A78,'[2]1800 I'!$A$10:$M$304,11,FALSE)</f>
        <v>11176</v>
      </c>
      <c r="J78" s="259">
        <f>VLOOKUP(A78,'[2]1800 I'!$A$10:$M$304,12,FALSE)</f>
        <v>0.41383396282307633</v>
      </c>
      <c r="K78" s="261">
        <f>VLOOKUP(A78,'[2]1800 I'!$A$10:$M$304,13,FALSE)</f>
        <v>532.19047619047615</v>
      </c>
    </row>
    <row r="79" spans="1:11">
      <c r="A79" s="360" t="s">
        <v>380</v>
      </c>
      <c r="B79" s="359" t="s">
        <v>140</v>
      </c>
      <c r="C79" s="257" t="str">
        <f>VLOOKUP(A79,'[2]1800 I'!$A$10:$M$304,5,FALSE)</f>
        <v>BLS</v>
      </c>
      <c r="D79" s="217">
        <f>VLOOKUP(A79,'[2]1800 I'!$A$10:$M$304,6,FALSE)</f>
        <v>33672</v>
      </c>
      <c r="E79" s="260">
        <f>VLOOKUP(A79,'[2]1800 I'!$A$10:$M$304,7,FALSE)</f>
        <v>7139</v>
      </c>
      <c r="F79" s="259">
        <f>VLOOKUP(A79,'[2]1800 I'!$A$10:$M$304,8,FALSE)</f>
        <v>0.212015918270373</v>
      </c>
      <c r="G79" s="262">
        <f>VLOOKUP(A79,'[2]1800 I'!$A$10:$M$304,9,FALSE)</f>
        <v>310.39130434782606</v>
      </c>
      <c r="H79" s="261">
        <f>VLOOKUP(A79,'[2]1800 I'!$A$10:$M$304,10,FALSE)</f>
        <v>33672</v>
      </c>
      <c r="I79" s="261">
        <f>VLOOKUP(A79,'[2]1800 I'!$A$10:$M$304,11,FALSE)</f>
        <v>23464</v>
      </c>
      <c r="J79" s="259">
        <f>VLOOKUP(A79,'[2]1800 I'!$A$10:$M$304,12,FALSE)</f>
        <v>0.69684010453789502</v>
      </c>
      <c r="K79" s="261">
        <f>VLOOKUP(A79,'[2]1800 I'!$A$10:$M$304,13,FALSE)</f>
        <v>1020.1739130434783</v>
      </c>
    </row>
    <row r="80" spans="1:11">
      <c r="A80" s="360" t="s">
        <v>381</v>
      </c>
      <c r="B80" s="359" t="s">
        <v>141</v>
      </c>
      <c r="C80" s="257" t="str">
        <f>VLOOKUP(A80,'[2]1800 I'!$A$10:$M$304,5,FALSE)</f>
        <v>BL</v>
      </c>
      <c r="D80" s="217">
        <f>VLOOKUP(A80,'[2]1800 I'!$A$10:$M$304,6,FALSE)</f>
        <v>8464</v>
      </c>
      <c r="E80" s="260">
        <f>VLOOKUP(A80,'[2]1800 I'!$A$10:$M$304,7,FALSE)</f>
        <v>1569</v>
      </c>
      <c r="F80" s="259">
        <f>VLOOKUP(A80,'[2]1800 I'!$A$10:$M$304,8,FALSE)</f>
        <v>0.1853733459357278</v>
      </c>
      <c r="G80" s="262">
        <f>VLOOKUP(A80,'[2]1800 I'!$A$10:$M$304,9,FALSE)</f>
        <v>68.217391304347828</v>
      </c>
      <c r="H80" s="261">
        <f>VLOOKUP(A80,'[2]1800 I'!$A$10:$M$304,10,FALSE)</f>
        <v>8464</v>
      </c>
      <c r="I80" s="261">
        <f>VLOOKUP(A80,'[2]1800 I'!$A$10:$M$304,11,FALSE)</f>
        <v>3530</v>
      </c>
      <c r="J80" s="259">
        <f>VLOOKUP(A80,'[2]1800 I'!$A$10:$M$304,12,FALSE)</f>
        <v>0.41706049149338376</v>
      </c>
      <c r="K80" s="261">
        <f>VLOOKUP(A80,'[2]1800 I'!$A$10:$M$304,13,FALSE)</f>
        <v>153.47826086956522</v>
      </c>
    </row>
    <row r="81" spans="1:11">
      <c r="A81" s="360" t="s">
        <v>382</v>
      </c>
      <c r="B81" s="359" t="s">
        <v>142</v>
      </c>
      <c r="C81" s="257" t="str">
        <f>VLOOKUP(A81,'[2]1800 I'!$A$10:$M$304,5,FALSE)</f>
        <v>BL</v>
      </c>
      <c r="D81" s="217">
        <f>VLOOKUP(A81,'[2]1800 I'!$A$10:$M$304,6,FALSE)</f>
        <v>30820</v>
      </c>
      <c r="E81" s="260">
        <f>VLOOKUP(A81,'[2]1800 I'!$A$10:$M$304,7,FALSE)</f>
        <v>2043</v>
      </c>
      <c r="F81" s="259">
        <f>VLOOKUP(A81,'[2]1800 I'!$A$10:$M$304,8,FALSE)</f>
        <v>6.6288124594419212E-2</v>
      </c>
      <c r="G81" s="262">
        <f>VLOOKUP(A81,'[2]1800 I'!$A$10:$M$304,9,FALSE)</f>
        <v>88.826086956521735</v>
      </c>
      <c r="H81" s="261">
        <f>VLOOKUP(A81,'[2]1800 I'!$A$10:$M$304,10,FALSE)</f>
        <v>30820</v>
      </c>
      <c r="I81" s="261">
        <f>VLOOKUP(A81,'[2]1800 I'!$A$10:$M$304,11,FALSE)</f>
        <v>2800</v>
      </c>
      <c r="J81" s="259">
        <f>VLOOKUP(A81,'[2]1800 I'!$A$10:$M$304,12,FALSE)</f>
        <v>9.0850097339390007E-2</v>
      </c>
      <c r="K81" s="261">
        <f>VLOOKUP(A81,'[2]1800 I'!$A$10:$M$304,13,FALSE)</f>
        <v>121.73913043478261</v>
      </c>
    </row>
    <row r="82" spans="1:11">
      <c r="A82" s="360" t="s">
        <v>383</v>
      </c>
      <c r="B82" s="359" t="s">
        <v>143</v>
      </c>
      <c r="C82" s="257" t="str">
        <f>VLOOKUP(A82,'[2]1800 I'!$A$10:$M$304,5,FALSE)</f>
        <v>BL</v>
      </c>
      <c r="D82" s="217">
        <f>VLOOKUP(A82,'[2]1800 I'!$A$10:$M$304,6,FALSE)</f>
        <v>3933</v>
      </c>
      <c r="E82" s="260">
        <f>VLOOKUP(A82,'[2]1800 I'!$A$10:$M$304,7,FALSE)</f>
        <v>727</v>
      </c>
      <c r="F82" s="259">
        <f>VLOOKUP(A82,'[2]1800 I'!$A$10:$M$304,8,FALSE)</f>
        <v>0.1848461734045258</v>
      </c>
      <c r="G82" s="262">
        <f>VLOOKUP(A82,'[2]1800 I'!$A$10:$M$304,9,FALSE)</f>
        <v>31.608695652173914</v>
      </c>
      <c r="H82" s="261">
        <f>VLOOKUP(A82,'[2]1800 I'!$A$10:$M$304,10,FALSE)</f>
        <v>3933</v>
      </c>
      <c r="I82" s="261">
        <f>VLOOKUP(A82,'[2]1800 I'!$A$10:$M$304,11,FALSE)</f>
        <v>2116</v>
      </c>
      <c r="J82" s="259">
        <f>VLOOKUP(A82,'[2]1800 I'!$A$10:$M$304,12,FALSE)</f>
        <v>0.53801169590643272</v>
      </c>
      <c r="K82" s="261">
        <f>VLOOKUP(A82,'[2]1800 I'!$A$10:$M$304,13,FALSE)</f>
        <v>92</v>
      </c>
    </row>
    <row r="83" spans="1:11">
      <c r="A83" s="360" t="s">
        <v>384</v>
      </c>
      <c r="B83" s="359" t="s">
        <v>144</v>
      </c>
      <c r="C83" s="257" t="str">
        <f>VLOOKUP(A83,'[2]1800 I'!$A$10:$M$304,5,FALSE)</f>
        <v>BL</v>
      </c>
      <c r="D83" s="217">
        <f>VLOOKUP(A83,'[2]1800 I'!$A$10:$M$304,6,FALSE)</f>
        <v>1403</v>
      </c>
      <c r="E83" s="260">
        <f>VLOOKUP(A83,'[2]1800 I'!$A$10:$M$304,7,FALSE)</f>
        <v>384</v>
      </c>
      <c r="F83" s="259">
        <f>VLOOKUP(A83,'[2]1800 I'!$A$10:$M$304,8,FALSE)</f>
        <v>0.27369921596578761</v>
      </c>
      <c r="G83" s="262">
        <f>VLOOKUP(A83,'[2]1800 I'!$A$10:$M$304,9,FALSE)</f>
        <v>16.695652173913043</v>
      </c>
      <c r="H83" s="261">
        <f>VLOOKUP(A83,'[2]1800 I'!$A$10:$M$304,10,FALSE)</f>
        <v>1403</v>
      </c>
      <c r="I83" s="261">
        <f>VLOOKUP(A83,'[2]1800 I'!$A$10:$M$304,11,FALSE)</f>
        <v>715</v>
      </c>
      <c r="J83" s="259">
        <f>VLOOKUP(A83,'[2]1800 I'!$A$10:$M$304,12,FALSE)</f>
        <v>0.50962223806129725</v>
      </c>
      <c r="K83" s="261">
        <f>VLOOKUP(A83,'[2]1800 I'!$A$10:$M$304,13,FALSE)</f>
        <v>31.086956521739129</v>
      </c>
    </row>
    <row r="84" spans="1:11">
      <c r="A84" s="360" t="s">
        <v>385</v>
      </c>
      <c r="B84" s="359" t="s">
        <v>145</v>
      </c>
      <c r="C84" s="257" t="str">
        <f>VLOOKUP(A84,'[2]1800 I'!$A$10:$M$304,5,FALSE)</f>
        <v>L</v>
      </c>
      <c r="D84" s="217">
        <f>VLOOKUP(A84,'[2]1800 I'!$A$10:$M$304,6,FALSE)</f>
        <v>0</v>
      </c>
      <c r="E84" s="260">
        <f>VLOOKUP(A84,'[2]1800 I'!$A$10:$M$304,7,FALSE)</f>
        <v>0</v>
      </c>
      <c r="F84" s="259">
        <f>VLOOKUP(A84,'[2]1800 I'!$A$10:$M$304,8,FALSE)</f>
        <v>0</v>
      </c>
      <c r="G84" s="262">
        <f>VLOOKUP(A84,'[2]1800 I'!$A$10:$M$304,9,FALSE)</f>
        <v>0</v>
      </c>
      <c r="H84" s="261">
        <f>VLOOKUP(A84,'[2]1800 I'!$A$10:$M$304,10,FALSE)</f>
        <v>3427</v>
      </c>
      <c r="I84" s="261">
        <f>VLOOKUP(A84,'[2]1800 I'!$A$10:$M$304,11,FALSE)</f>
        <v>1690</v>
      </c>
      <c r="J84" s="259">
        <f>VLOOKUP(A84,'[2]1800 I'!$A$10:$M$304,12,FALSE)</f>
        <v>0.49314269039976655</v>
      </c>
      <c r="K84" s="261">
        <f>VLOOKUP(A84,'[2]1800 I'!$A$10:$M$304,13,FALSE)</f>
        <v>73.478260869565219</v>
      </c>
    </row>
    <row r="85" spans="1:11">
      <c r="A85" s="360" t="s">
        <v>386</v>
      </c>
      <c r="B85" s="359" t="s">
        <v>146</v>
      </c>
      <c r="C85" s="257" t="str">
        <f>VLOOKUP(A85,'[2]1800 I'!$A$10:$M$304,5,FALSE)</f>
        <v>BLS</v>
      </c>
      <c r="D85" s="217">
        <f>VLOOKUP(A85,'[2]1800 I'!$A$10:$M$304,6,FALSE)</f>
        <v>14256</v>
      </c>
      <c r="E85" s="260">
        <f>VLOOKUP(A85,'[2]1800 I'!$A$10:$M$304,7,FALSE)</f>
        <v>3569</v>
      </c>
      <c r="F85" s="259">
        <f>VLOOKUP(A85,'[2]1800 I'!$A$10:$M$304,8,FALSE)</f>
        <v>0.25035072951739618</v>
      </c>
      <c r="G85" s="262">
        <f>VLOOKUP(A85,'[2]1800 I'!$A$10:$M$304,9,FALSE)</f>
        <v>162.22727272727272</v>
      </c>
      <c r="H85" s="261">
        <f>VLOOKUP(A85,'[2]1800 I'!$A$10:$M$304,10,FALSE)</f>
        <v>14256</v>
      </c>
      <c r="I85" s="261">
        <f>VLOOKUP(A85,'[2]1800 I'!$A$10:$M$304,11,FALSE)</f>
        <v>8722</v>
      </c>
      <c r="J85" s="259">
        <f>VLOOKUP(A85,'[2]1800 I'!$A$10:$M$304,12,FALSE)</f>
        <v>0.61181257014590351</v>
      </c>
      <c r="K85" s="261">
        <f>VLOOKUP(A85,'[2]1800 I'!$A$10:$M$304,13,FALSE)</f>
        <v>396.45454545454544</v>
      </c>
    </row>
    <row r="86" spans="1:11">
      <c r="A86" s="360" t="s">
        <v>387</v>
      </c>
      <c r="B86" s="359" t="s">
        <v>147</v>
      </c>
      <c r="C86" s="257" t="str">
        <f>VLOOKUP(A86,'[2]1800 I'!$A$10:$M$304,5,FALSE)</f>
        <v>BL</v>
      </c>
      <c r="D86" s="217">
        <f>VLOOKUP(A86,'[2]1800 I'!$A$10:$M$304,6,FALSE)</f>
        <v>5192</v>
      </c>
      <c r="E86" s="260">
        <f>VLOOKUP(A86,'[2]1800 I'!$A$10:$M$304,7,FALSE)</f>
        <v>2178</v>
      </c>
      <c r="F86" s="259">
        <f>VLOOKUP(A86,'[2]1800 I'!$A$10:$M$304,8,FALSE)</f>
        <v>0.41949152542372881</v>
      </c>
      <c r="G86" s="262">
        <f>VLOOKUP(A86,'[2]1800 I'!$A$10:$M$304,9,FALSE)</f>
        <v>99</v>
      </c>
      <c r="H86" s="261">
        <f>VLOOKUP(A86,'[2]1800 I'!$A$10:$M$304,10,FALSE)</f>
        <v>5192</v>
      </c>
      <c r="I86" s="261">
        <f>VLOOKUP(A86,'[2]1800 I'!$A$10:$M$304,11,FALSE)</f>
        <v>3347</v>
      </c>
      <c r="J86" s="259">
        <f>VLOOKUP(A86,'[2]1800 I'!$A$10:$M$304,12,FALSE)</f>
        <v>0.64464560862865949</v>
      </c>
      <c r="K86" s="261">
        <f>VLOOKUP(A86,'[2]1800 I'!$A$10:$M$304,13,FALSE)</f>
        <v>152.13636363636363</v>
      </c>
    </row>
    <row r="87" spans="1:11">
      <c r="A87" s="360" t="s">
        <v>388</v>
      </c>
      <c r="B87" s="359" t="s">
        <v>148</v>
      </c>
      <c r="C87" s="257" t="str">
        <f>VLOOKUP(A87,'[2]1800 I'!$A$10:$M$304,5,FALSE)</f>
        <v>BLSC</v>
      </c>
      <c r="D87" s="217">
        <f>VLOOKUP(A87,'[2]1800 I'!$A$10:$M$304,6,FALSE)</f>
        <v>129031.11111111111</v>
      </c>
      <c r="E87" s="260">
        <f>VLOOKUP(A87,'[2]1800 I'!$A$10:$M$304,7,FALSE)</f>
        <v>15408</v>
      </c>
      <c r="F87" s="259">
        <f>VLOOKUP(A87,'[2]1800 I'!$A$10:$M$304,8,FALSE)</f>
        <v>0.1194130614494351</v>
      </c>
      <c r="G87" s="262">
        <f>VLOOKUP(A87,'[2]1800 I'!$A$10:$M$304,9,FALSE)</f>
        <v>726.03141361256542</v>
      </c>
      <c r="H87" s="261">
        <f>VLOOKUP(A87,'[2]1800 I'!$A$10:$M$304,10,FALSE)</f>
        <v>129031.11111111111</v>
      </c>
      <c r="I87" s="261">
        <f>VLOOKUP(A87,'[2]1800 I'!$A$10:$M$304,11,FALSE)</f>
        <v>54671</v>
      </c>
      <c r="J87" s="259">
        <f>VLOOKUP(A87,'[2]1800 I'!$A$10:$M$304,12,FALSE)</f>
        <v>0.42370401625792231</v>
      </c>
      <c r="K87" s="261">
        <f>VLOOKUP(A87,'[2]1800 I'!$A$10:$M$304,13,FALSE)</f>
        <v>2576.1204188481674</v>
      </c>
    </row>
    <row r="88" spans="1:11">
      <c r="A88" s="360" t="s">
        <v>389</v>
      </c>
      <c r="B88" s="359" t="s">
        <v>149</v>
      </c>
      <c r="C88" s="257" t="str">
        <f>VLOOKUP(A88,'[2]1800 I'!$A$10:$M$304,5,FALSE)</f>
        <v>LC</v>
      </c>
      <c r="D88" s="217">
        <f>VLOOKUP(A88,'[2]1800 I'!$A$10:$M$304,6,FALSE)</f>
        <v>0</v>
      </c>
      <c r="E88" s="260">
        <f>VLOOKUP(A88,'[2]1800 I'!$A$10:$M$304,7,FALSE)</f>
        <v>0</v>
      </c>
      <c r="F88" s="259">
        <f>VLOOKUP(A88,'[2]1800 I'!$A$10:$M$304,8,FALSE)</f>
        <v>0</v>
      </c>
      <c r="G88" s="262">
        <f>VLOOKUP(A88,'[2]1800 I'!$A$10:$M$304,9,FALSE)</f>
        <v>0</v>
      </c>
      <c r="H88" s="261">
        <f>VLOOKUP(A88,'[2]1800 I'!$A$10:$M$304,10,FALSE)</f>
        <v>20460</v>
      </c>
      <c r="I88" s="261">
        <f>VLOOKUP(A88,'[2]1800 I'!$A$10:$M$304,11,FALSE)</f>
        <v>7925</v>
      </c>
      <c r="J88" s="259">
        <f>VLOOKUP(A88,'[2]1800 I'!$A$10:$M$304,12,FALSE)</f>
        <v>0.38734115347018572</v>
      </c>
      <c r="K88" s="261">
        <f>VLOOKUP(A88,'[2]1800 I'!$A$10:$M$304,13,FALSE)</f>
        <v>360.22727272727275</v>
      </c>
    </row>
    <row r="89" spans="1:11">
      <c r="A89" s="360" t="s">
        <v>390</v>
      </c>
      <c r="B89" s="359" t="s">
        <v>150</v>
      </c>
      <c r="C89" s="257" t="str">
        <f>VLOOKUP(A89,'[2]1800 I'!$A$10:$M$304,5,FALSE)</f>
        <v>BLC</v>
      </c>
      <c r="D89" s="217">
        <f>VLOOKUP(A89,'[2]1800 I'!$A$10:$M$304,6,FALSE)</f>
        <v>34804</v>
      </c>
      <c r="E89" s="260">
        <f>VLOOKUP(A89,'[2]1800 I'!$A$10:$M$304,7,FALSE)</f>
        <v>3171</v>
      </c>
      <c r="F89" s="259">
        <f>VLOOKUP(A89,'[2]1800 I'!$A$10:$M$304,8,FALSE)</f>
        <v>9.111021721641191E-2</v>
      </c>
      <c r="G89" s="262">
        <f>VLOOKUP(A89,'[2]1800 I'!$A$10:$M$304,9,FALSE)</f>
        <v>144.13636363636363</v>
      </c>
      <c r="H89" s="261">
        <f>VLOOKUP(A89,'[2]1800 I'!$A$10:$M$304,10,FALSE)</f>
        <v>34804</v>
      </c>
      <c r="I89" s="261">
        <f>VLOOKUP(A89,'[2]1800 I'!$A$10:$M$304,11,FALSE)</f>
        <v>9071</v>
      </c>
      <c r="J89" s="259">
        <f>VLOOKUP(A89,'[2]1800 I'!$A$10:$M$304,12,FALSE)</f>
        <v>0.26063096195839558</v>
      </c>
      <c r="K89" s="261">
        <f>VLOOKUP(A89,'[2]1800 I'!$A$10:$M$304,13,FALSE)</f>
        <v>412.31818181818181</v>
      </c>
    </row>
    <row r="90" spans="1:11">
      <c r="A90" s="360" t="s">
        <v>391</v>
      </c>
      <c r="B90" s="359" t="s">
        <v>151</v>
      </c>
      <c r="C90" s="257" t="str">
        <f>VLOOKUP(A90,'[2]1800 I'!$A$10:$M$304,5,FALSE)</f>
        <v>BL</v>
      </c>
      <c r="D90" s="217">
        <f>VLOOKUP(A90,'[2]1800 I'!$A$10:$M$304,6,FALSE)</f>
        <v>644</v>
      </c>
      <c r="E90" s="260">
        <f>VLOOKUP(A90,'[2]1800 I'!$A$10:$M$304,7,FALSE)</f>
        <v>584</v>
      </c>
      <c r="F90" s="259">
        <f>VLOOKUP(A90,'[2]1800 I'!$A$10:$M$304,8,FALSE)</f>
        <v>0.90683229813664601</v>
      </c>
      <c r="G90" s="262">
        <f>VLOOKUP(A90,'[2]1800 I'!$A$10:$M$304,9,FALSE)</f>
        <v>25.391304347826086</v>
      </c>
      <c r="H90" s="261">
        <f>VLOOKUP(A90,'[2]1800 I'!$A$10:$M$304,10,FALSE)</f>
        <v>644</v>
      </c>
      <c r="I90" s="261">
        <f>VLOOKUP(A90,'[2]1800 I'!$A$10:$M$304,11,FALSE)</f>
        <v>529</v>
      </c>
      <c r="J90" s="259">
        <f>VLOOKUP(A90,'[2]1800 I'!$A$10:$M$304,12,FALSE)</f>
        <v>0.8214285714285714</v>
      </c>
      <c r="K90" s="261">
        <f>VLOOKUP(A90,'[2]1800 I'!$A$10:$M$304,13,FALSE)</f>
        <v>23</v>
      </c>
    </row>
    <row r="91" spans="1:11">
      <c r="A91" s="360" t="s">
        <v>392</v>
      </c>
      <c r="B91" s="359" t="s">
        <v>152</v>
      </c>
      <c r="C91" s="257" t="str">
        <f>VLOOKUP(A91,'[2]1800 I'!$A$10:$M$304,5,FALSE)</f>
        <v>BL</v>
      </c>
      <c r="D91" s="217">
        <f>VLOOKUP(A91,'[2]1800 I'!$A$10:$M$304,6,FALSE)</f>
        <v>966</v>
      </c>
      <c r="E91" s="260">
        <f>VLOOKUP(A91,'[2]1800 I'!$A$10:$M$304,7,FALSE)</f>
        <v>799</v>
      </c>
      <c r="F91" s="259">
        <f>VLOOKUP(A91,'[2]1800 I'!$A$10:$M$304,8,FALSE)</f>
        <v>0.82712215320910976</v>
      </c>
      <c r="G91" s="262">
        <f>VLOOKUP(A91,'[2]1800 I'!$A$10:$M$304,9,FALSE)</f>
        <v>34.739130434782609</v>
      </c>
      <c r="H91" s="261">
        <f>VLOOKUP(A91,'[2]1800 I'!$A$10:$M$304,10,FALSE)</f>
        <v>966</v>
      </c>
      <c r="I91" s="261">
        <f>VLOOKUP(A91,'[2]1800 I'!$A$10:$M$304,11,FALSE)</f>
        <v>889</v>
      </c>
      <c r="J91" s="259">
        <f>VLOOKUP(A91,'[2]1800 I'!$A$10:$M$304,12,FALSE)</f>
        <v>0.92028985507246375</v>
      </c>
      <c r="K91" s="261">
        <f>VLOOKUP(A91,'[2]1800 I'!$A$10:$M$304,13,FALSE)</f>
        <v>38.652173913043477</v>
      </c>
    </row>
    <row r="92" spans="1:11">
      <c r="A92" s="360" t="s">
        <v>393</v>
      </c>
      <c r="B92" s="359" t="s">
        <v>153</v>
      </c>
      <c r="C92" s="257" t="str">
        <f>VLOOKUP(A92,'[2]1800 I'!$A$10:$M$304,5,FALSE)</f>
        <v>BL</v>
      </c>
      <c r="D92" s="217">
        <f>VLOOKUP(A92,'[2]1800 I'!$A$10:$M$304,6,FALSE)</f>
        <v>5566</v>
      </c>
      <c r="E92" s="260">
        <f>VLOOKUP(A92,'[2]1800 I'!$A$10:$M$304,7,FALSE)</f>
        <v>1335</v>
      </c>
      <c r="F92" s="259">
        <f>VLOOKUP(A92,'[2]1800 I'!$A$10:$M$304,8,FALSE)</f>
        <v>0.2398490837226015</v>
      </c>
      <c r="G92" s="262">
        <f>VLOOKUP(A92,'[2]1800 I'!$A$10:$M$304,9,FALSE)</f>
        <v>58.043478260869563</v>
      </c>
      <c r="H92" s="261">
        <f>VLOOKUP(A92,'[2]1800 I'!$A$10:$M$304,10,FALSE)</f>
        <v>5566</v>
      </c>
      <c r="I92" s="261">
        <f>VLOOKUP(A92,'[2]1800 I'!$A$10:$M$304,11,FALSE)</f>
        <v>2958</v>
      </c>
      <c r="J92" s="259">
        <f>VLOOKUP(A92,'[2]1800 I'!$A$10:$M$304,12,FALSE)</f>
        <v>0.53144089112468562</v>
      </c>
      <c r="K92" s="261">
        <f>VLOOKUP(A92,'[2]1800 I'!$A$10:$M$304,13,FALSE)</f>
        <v>128.60869565217391</v>
      </c>
    </row>
    <row r="93" spans="1:11">
      <c r="A93" s="360" t="s">
        <v>394</v>
      </c>
      <c r="B93" s="359" t="s">
        <v>154</v>
      </c>
      <c r="C93" s="257" t="str">
        <f>VLOOKUP(A93,'[2]1800 I'!$A$10:$M$304,5,FALSE)</f>
        <v>BL</v>
      </c>
      <c r="D93" s="217">
        <f>VLOOKUP(A93,'[2]1800 I'!$A$10:$M$304,6,FALSE)</f>
        <v>23345</v>
      </c>
      <c r="E93" s="260">
        <f>VLOOKUP(A93,'[2]1800 I'!$A$10:$M$304,7,FALSE)</f>
        <v>3652</v>
      </c>
      <c r="F93" s="259">
        <f>VLOOKUP(A93,'[2]1800 I'!$A$10:$M$304,8,FALSE)</f>
        <v>0.15643606768044549</v>
      </c>
      <c r="G93" s="262">
        <f>VLOOKUP(A93,'[2]1800 I'!$A$10:$M$304,9,FALSE)</f>
        <v>158.78260869565219</v>
      </c>
      <c r="H93" s="261">
        <f>VLOOKUP(A93,'[2]1800 I'!$A$10:$M$304,10,FALSE)</f>
        <v>23345</v>
      </c>
      <c r="I93" s="261">
        <f>VLOOKUP(A93,'[2]1800 I'!$A$10:$M$304,11,FALSE)</f>
        <v>9387</v>
      </c>
      <c r="J93" s="259">
        <f>VLOOKUP(A93,'[2]1800 I'!$A$10:$M$304,12,FALSE)</f>
        <v>0.40209895052473765</v>
      </c>
      <c r="K93" s="261">
        <f>VLOOKUP(A93,'[2]1800 I'!$A$10:$M$304,13,FALSE)</f>
        <v>408.13043478260869</v>
      </c>
    </row>
    <row r="94" spans="1:11">
      <c r="A94" s="360" t="s">
        <v>395</v>
      </c>
      <c r="B94" s="359" t="s">
        <v>155</v>
      </c>
      <c r="C94" s="257" t="str">
        <f>VLOOKUP(A94,'[2]1800 I'!$A$10:$M$304,5,FALSE)</f>
        <v>BL</v>
      </c>
      <c r="D94" s="217">
        <f>VLOOKUP(A94,'[2]1800 I'!$A$10:$M$304,6,FALSE)</f>
        <v>27048</v>
      </c>
      <c r="E94" s="260">
        <f>VLOOKUP(A94,'[2]1800 I'!$A$10:$M$304,7,FALSE)</f>
        <v>2924</v>
      </c>
      <c r="F94" s="259">
        <f>VLOOKUP(A94,'[2]1800 I'!$A$10:$M$304,8,FALSE)</f>
        <v>0.10810411120970127</v>
      </c>
      <c r="G94" s="262">
        <f>VLOOKUP(A94,'[2]1800 I'!$A$10:$M$304,9,FALSE)</f>
        <v>127.1304347826087</v>
      </c>
      <c r="H94" s="261">
        <f>VLOOKUP(A94,'[2]1800 I'!$A$10:$M$304,10,FALSE)</f>
        <v>27048</v>
      </c>
      <c r="I94" s="261">
        <f>VLOOKUP(A94,'[2]1800 I'!$A$10:$M$304,11,FALSE)</f>
        <v>8760</v>
      </c>
      <c r="J94" s="259">
        <f>VLOOKUP(A94,'[2]1800 I'!$A$10:$M$304,12,FALSE)</f>
        <v>0.32386867790594498</v>
      </c>
      <c r="K94" s="261">
        <f>VLOOKUP(A94,'[2]1800 I'!$A$10:$M$304,13,FALSE)</f>
        <v>380.86956521739131</v>
      </c>
    </row>
    <row r="95" spans="1:11">
      <c r="A95" s="360" t="s">
        <v>396</v>
      </c>
      <c r="B95" s="359" t="s">
        <v>156</v>
      </c>
      <c r="C95" s="257" t="str">
        <f>VLOOKUP(A95,'[2]1800 I'!$A$10:$M$304,5,FALSE)</f>
        <v>BLS</v>
      </c>
      <c r="D95" s="217">
        <f>VLOOKUP(A95,'[2]1800 I'!$A$10:$M$304,6,FALSE)</f>
        <v>1165993.783018868</v>
      </c>
      <c r="E95" s="260">
        <f>VLOOKUP(A95,'[2]1800 I'!$A$10:$M$304,7,FALSE)</f>
        <v>144331</v>
      </c>
      <c r="F95" s="259">
        <f>VLOOKUP(A95,'[2]1800 I'!$A$10:$M$304,8,FALSE)</f>
        <v>0.12378367886860719</v>
      </c>
      <c r="G95" s="262">
        <f>VLOOKUP(A95,'[2]1800 I'!$A$10:$M$304,9,FALSE)</f>
        <v>6557.6879554222032</v>
      </c>
      <c r="H95" s="261">
        <f>VLOOKUP(A95,'[2]1800 I'!$A$10:$M$304,10,FALSE)</f>
        <v>1165993.783018868</v>
      </c>
      <c r="I95" s="261">
        <f>VLOOKUP(A95,'[2]1800 I'!$A$10:$M$304,11,FALSE)</f>
        <v>388223</v>
      </c>
      <c r="J95" s="259">
        <f>VLOOKUP(A95,'[2]1800 I'!$A$10:$M$304,12,FALSE)</f>
        <v>0.3329546054652659</v>
      </c>
      <c r="K95" s="261">
        <f>VLOOKUP(A95,'[2]1800 I'!$A$10:$M$304,13,FALSE)</f>
        <v>17638.93613373339</v>
      </c>
    </row>
    <row r="96" spans="1:11">
      <c r="A96" s="360" t="s">
        <v>397</v>
      </c>
      <c r="B96" s="359" t="s">
        <v>157</v>
      </c>
      <c r="C96" s="257" t="str">
        <f>VLOOKUP(A96,'[2]1800 I'!$A$10:$M$304,5,FALSE)</f>
        <v>BLS</v>
      </c>
      <c r="D96" s="217">
        <f>VLOOKUP(A96,'[2]1800 I'!$A$10:$M$304,6,FALSE)</f>
        <v>489698</v>
      </c>
      <c r="E96" s="260">
        <f>VLOOKUP(A96,'[2]1800 I'!$A$10:$M$304,7,FALSE)</f>
        <v>89964</v>
      </c>
      <c r="F96" s="259">
        <f>VLOOKUP(A96,'[2]1800 I'!$A$10:$M$304,8,FALSE)</f>
        <v>0.1837132273360316</v>
      </c>
      <c r="G96" s="262">
        <f>VLOOKUP(A96,'[2]1800 I'!$A$10:$M$304,9,FALSE)</f>
        <v>4089.2727272727275</v>
      </c>
      <c r="H96" s="261">
        <f>VLOOKUP(A96,'[2]1800 I'!$A$10:$M$304,10,FALSE)</f>
        <v>489698</v>
      </c>
      <c r="I96" s="261">
        <f>VLOOKUP(A96,'[2]1800 I'!$A$10:$M$304,11,FALSE)</f>
        <v>264716</v>
      </c>
      <c r="J96" s="259">
        <f>VLOOKUP(A96,'[2]1800 I'!$A$10:$M$304,12,FALSE)</f>
        <v>0.54056990226629476</v>
      </c>
      <c r="K96" s="261">
        <f>VLOOKUP(A96,'[2]1800 I'!$A$10:$M$304,13,FALSE)</f>
        <v>12032.545454545454</v>
      </c>
    </row>
    <row r="97" spans="1:11">
      <c r="A97" s="360" t="s">
        <v>398</v>
      </c>
      <c r="B97" s="359" t="s">
        <v>158</v>
      </c>
      <c r="C97" s="257" t="str">
        <f>VLOOKUP(A97,'[2]1800 I'!$A$10:$M$304,5,FALSE)</f>
        <v>BL</v>
      </c>
      <c r="D97" s="217">
        <f>VLOOKUP(A97,'[2]1800 I'!$A$10:$M$304,6,FALSE)</f>
        <v>99352</v>
      </c>
      <c r="E97" s="260">
        <f>VLOOKUP(A97,'[2]1800 I'!$A$10:$M$304,7,FALSE)</f>
        <v>11843</v>
      </c>
      <c r="F97" s="259">
        <f>VLOOKUP(A97,'[2]1800 I'!$A$10:$M$304,8,FALSE)</f>
        <v>0.11920243175779048</v>
      </c>
      <c r="G97" s="262">
        <f>VLOOKUP(A97,'[2]1800 I'!$A$10:$M$304,9,FALSE)</f>
        <v>538.31818181818187</v>
      </c>
      <c r="H97" s="261">
        <f>VLOOKUP(A97,'[2]1800 I'!$A$10:$M$304,10,FALSE)</f>
        <v>99352</v>
      </c>
      <c r="I97" s="261">
        <f>VLOOKUP(A97,'[2]1800 I'!$A$10:$M$304,11,FALSE)</f>
        <v>35741</v>
      </c>
      <c r="J97" s="259">
        <f>VLOOKUP(A97,'[2]1800 I'!$A$10:$M$304,12,FALSE)</f>
        <v>0.3597411224736291</v>
      </c>
      <c r="K97" s="261">
        <f>VLOOKUP(A97,'[2]1800 I'!$A$10:$M$304,13,FALSE)</f>
        <v>1624.590909090909</v>
      </c>
    </row>
    <row r="98" spans="1:11">
      <c r="A98" s="360" t="s">
        <v>399</v>
      </c>
      <c r="B98" s="359" t="s">
        <v>159</v>
      </c>
      <c r="C98" s="257" t="str">
        <f>VLOOKUP(A98,'[2]1800 I'!$A$10:$M$304,5,FALSE)</f>
        <v>LC</v>
      </c>
      <c r="D98" s="217">
        <f>VLOOKUP(A98,'[2]1800 I'!$A$10:$M$304,6,FALSE)</f>
        <v>0</v>
      </c>
      <c r="E98" s="260">
        <f>VLOOKUP(A98,'[2]1800 I'!$A$10:$M$304,7,FALSE)</f>
        <v>0</v>
      </c>
      <c r="F98" s="259">
        <f>VLOOKUP(A98,'[2]1800 I'!$A$10:$M$304,8,FALSE)</f>
        <v>0</v>
      </c>
      <c r="G98" s="262">
        <f>VLOOKUP(A98,'[2]1800 I'!$A$10:$M$304,9,FALSE)</f>
        <v>0</v>
      </c>
      <c r="H98" s="261">
        <f>VLOOKUP(A98,'[2]1800 I'!$A$10:$M$304,10,FALSE)</f>
        <v>66022</v>
      </c>
      <c r="I98" s="261">
        <f>VLOOKUP(A98,'[2]1800 I'!$A$10:$M$304,11,FALSE)</f>
        <v>17427</v>
      </c>
      <c r="J98" s="259">
        <f>VLOOKUP(A98,'[2]1800 I'!$A$10:$M$304,12,FALSE)</f>
        <v>0.26395746872254705</v>
      </c>
      <c r="K98" s="261">
        <f>VLOOKUP(A98,'[2]1800 I'!$A$10:$M$304,13,FALSE)</f>
        <v>792.13636363636363</v>
      </c>
    </row>
    <row r="99" spans="1:11">
      <c r="A99" s="360" t="s">
        <v>400</v>
      </c>
      <c r="B99" s="359" t="s">
        <v>160</v>
      </c>
      <c r="C99" s="257" t="str">
        <f>VLOOKUP(A99,'[2]1800 I'!$A$10:$M$304,5,FALSE)</f>
        <v>BLS</v>
      </c>
      <c r="D99" s="217">
        <f>VLOOKUP(A99,'[2]1800 I'!$A$10:$M$304,6,FALSE)</f>
        <v>425323</v>
      </c>
      <c r="E99" s="260">
        <f>VLOOKUP(A99,'[2]1800 I'!$A$10:$M$304,7,FALSE)</f>
        <v>116123</v>
      </c>
      <c r="F99" s="259">
        <f>VLOOKUP(A99,'[2]1800 I'!$A$10:$M$304,8,FALSE)</f>
        <v>0.27302309068637248</v>
      </c>
      <c r="G99" s="262">
        <f>VLOOKUP(A99,'[2]1800 I'!$A$10:$M$304,9,FALSE)</f>
        <v>5305.1116751269037</v>
      </c>
      <c r="H99" s="261">
        <f>VLOOKUP(A99,'[2]1800 I'!$A$10:$M$304,10,FALSE)</f>
        <v>425323</v>
      </c>
      <c r="I99" s="261">
        <f>VLOOKUP(A99,'[2]1800 I'!$A$10:$M$304,11,FALSE)</f>
        <v>256435</v>
      </c>
      <c r="J99" s="259">
        <f>VLOOKUP(A99,'[2]1800 I'!$A$10:$M$304,12,FALSE)</f>
        <v>0.60291825271617105</v>
      </c>
      <c r="K99" s="261">
        <f>VLOOKUP(A99,'[2]1800 I'!$A$10:$M$304,13,FALSE)</f>
        <v>11715.304568527919</v>
      </c>
    </row>
    <row r="100" spans="1:11">
      <c r="A100" s="360" t="s">
        <v>401</v>
      </c>
      <c r="B100" s="359" t="s">
        <v>161</v>
      </c>
      <c r="C100" s="257" t="str">
        <f>VLOOKUP(A100,'[2]1800 I'!$A$10:$M$304,5,FALSE)</f>
        <v>BL</v>
      </c>
      <c r="D100" s="217">
        <f>VLOOKUP(A100,'[2]1800 I'!$A$10:$M$304,6,FALSE)</f>
        <v>31479</v>
      </c>
      <c r="E100" s="260">
        <f>VLOOKUP(A100,'[2]1800 I'!$A$10:$M$304,7,FALSE)</f>
        <v>4994</v>
      </c>
      <c r="F100" s="259">
        <f>VLOOKUP(A100,'[2]1800 I'!$A$10:$M$304,8,FALSE)</f>
        <v>0.15864544617046286</v>
      </c>
      <c r="G100" s="262">
        <f>VLOOKUP(A100,'[2]1800 I'!$A$10:$M$304,9,FALSE)</f>
        <v>237.8095238095238</v>
      </c>
      <c r="H100" s="261">
        <f>VLOOKUP(A100,'[2]1800 I'!$A$10:$M$304,10,FALSE)</f>
        <v>31479</v>
      </c>
      <c r="I100" s="261">
        <f>VLOOKUP(A100,'[2]1800 I'!$A$10:$M$304,11,FALSE)</f>
        <v>11152</v>
      </c>
      <c r="J100" s="259">
        <f>VLOOKUP(A100,'[2]1800 I'!$A$10:$M$304,12,FALSE)</f>
        <v>0.35426792464817813</v>
      </c>
      <c r="K100" s="261">
        <f>VLOOKUP(A100,'[2]1800 I'!$A$10:$M$304,13,FALSE)</f>
        <v>531.04761904761904</v>
      </c>
    </row>
    <row r="101" spans="1:11">
      <c r="A101" s="360" t="s">
        <v>402</v>
      </c>
      <c r="B101" s="359" t="s">
        <v>162</v>
      </c>
      <c r="C101" s="257" t="str">
        <f>VLOOKUP(A101,'[2]1800 I'!$A$10:$M$304,5,FALSE)</f>
        <v>BLS</v>
      </c>
      <c r="D101" s="217">
        <f>VLOOKUP(A101,'[2]1800 I'!$A$10:$M$304,6,FALSE)</f>
        <v>343848.17391304346</v>
      </c>
      <c r="E101" s="260">
        <f>VLOOKUP(A101,'[2]1800 I'!$A$10:$M$304,7,FALSE)</f>
        <v>59495</v>
      </c>
      <c r="F101" s="259">
        <f>VLOOKUP(A101,'[2]1800 I'!$A$10:$M$304,8,FALSE)</f>
        <v>0.17302694768722496</v>
      </c>
      <c r="G101" s="262">
        <f>VLOOKUP(A101,'[2]1800 I'!$A$10:$M$304,9,FALSE)</f>
        <v>2725.8665338645419</v>
      </c>
      <c r="H101" s="261">
        <f>VLOOKUP(A101,'[2]1800 I'!$A$10:$M$304,10,FALSE)</f>
        <v>343848.17391304346</v>
      </c>
      <c r="I101" s="261">
        <f>VLOOKUP(A101,'[2]1800 I'!$A$10:$M$304,11,FALSE)</f>
        <v>180917</v>
      </c>
      <c r="J101" s="259">
        <f>VLOOKUP(A101,'[2]1800 I'!$A$10:$M$304,12,FALSE)</f>
        <v>0.52615373215782302</v>
      </c>
      <c r="K101" s="261">
        <f>VLOOKUP(A101,'[2]1800 I'!$A$10:$M$304,13,FALSE)</f>
        <v>8289.0258964143432</v>
      </c>
    </row>
    <row r="102" spans="1:11">
      <c r="A102" s="360" t="s">
        <v>403</v>
      </c>
      <c r="B102" s="359" t="s">
        <v>163</v>
      </c>
      <c r="C102" s="257" t="str">
        <f>VLOOKUP(A102,'[2]1800 I'!$A$10:$M$304,5,FALSE)</f>
        <v>BLS</v>
      </c>
      <c r="D102" s="217">
        <f>VLOOKUP(A102,'[2]1800 I'!$A$10:$M$304,6,FALSE)</f>
        <v>990</v>
      </c>
      <c r="E102" s="260">
        <f>VLOOKUP(A102,'[2]1800 I'!$A$10:$M$304,7,FALSE)</f>
        <v>493</v>
      </c>
      <c r="F102" s="259">
        <f>VLOOKUP(A102,'[2]1800 I'!$A$10:$M$304,8,FALSE)</f>
        <v>0.49797979797979797</v>
      </c>
      <c r="G102" s="262">
        <f>VLOOKUP(A102,'[2]1800 I'!$A$10:$M$304,9,FALSE)</f>
        <v>22.40909090909091</v>
      </c>
      <c r="H102" s="261">
        <f>VLOOKUP(A102,'[2]1800 I'!$A$10:$M$304,10,FALSE)</f>
        <v>990</v>
      </c>
      <c r="I102" s="261">
        <f>VLOOKUP(A102,'[2]1800 I'!$A$10:$M$304,11,FALSE)</f>
        <v>752</v>
      </c>
      <c r="J102" s="259">
        <f>VLOOKUP(A102,'[2]1800 I'!$A$10:$M$304,12,FALSE)</f>
        <v>0.7595959595959596</v>
      </c>
      <c r="K102" s="261">
        <f>VLOOKUP(A102,'[2]1800 I'!$A$10:$M$304,13,FALSE)</f>
        <v>34.18181818181818</v>
      </c>
    </row>
    <row r="103" spans="1:11">
      <c r="A103" s="360" t="s">
        <v>404</v>
      </c>
      <c r="B103" s="359" t="s">
        <v>164</v>
      </c>
      <c r="C103" s="257" t="str">
        <f>VLOOKUP(A103,'[2]1800 I'!$A$10:$M$304,5,FALSE)</f>
        <v>BLS</v>
      </c>
      <c r="D103" s="217">
        <f>VLOOKUP(A103,'[2]1800 I'!$A$10:$M$304,6,FALSE)</f>
        <v>430676.28571428568</v>
      </c>
      <c r="E103" s="260">
        <f>VLOOKUP(A103,'[2]1800 I'!$A$10:$M$304,7,FALSE)</f>
        <v>22887</v>
      </c>
      <c r="F103" s="259">
        <f>VLOOKUP(A103,'[2]1800 I'!$A$10:$M$304,8,FALSE)</f>
        <v>5.3142001914596781E-2</v>
      </c>
      <c r="G103" s="262">
        <f>VLOOKUP(A103,'[2]1800 I'!$A$10:$M$304,9,FALSE)</f>
        <v>1045.4094616639479</v>
      </c>
      <c r="H103" s="261">
        <f>VLOOKUP(A103,'[2]1800 I'!$A$10:$M$304,10,FALSE)</f>
        <v>430676.28571428568</v>
      </c>
      <c r="I103" s="261">
        <f>VLOOKUP(A103,'[2]1800 I'!$A$10:$M$304,11,FALSE)</f>
        <v>153892</v>
      </c>
      <c r="J103" s="259">
        <f>VLOOKUP(A103,'[2]1800 I'!$A$10:$M$304,12,FALSE)</f>
        <v>0.35732638435099084</v>
      </c>
      <c r="K103" s="261">
        <f>VLOOKUP(A103,'[2]1800 I'!$A$10:$M$304,13,FALSE)</f>
        <v>7029.3246329526919</v>
      </c>
    </row>
    <row r="104" spans="1:11">
      <c r="A104" s="360" t="s">
        <v>405</v>
      </c>
      <c r="B104" s="359" t="s">
        <v>165</v>
      </c>
      <c r="C104" s="257" t="str">
        <f>VLOOKUP(A104,'[2]1800 I'!$A$10:$M$304,5,FALSE)</f>
        <v>BLSC</v>
      </c>
      <c r="D104" s="217">
        <f>VLOOKUP(A104,'[2]1800 I'!$A$10:$M$304,6,FALSE)</f>
        <v>73186</v>
      </c>
      <c r="E104" s="260">
        <f>VLOOKUP(A104,'[2]1800 I'!$A$10:$M$304,7,FALSE)</f>
        <v>36098</v>
      </c>
      <c r="F104" s="259">
        <f>VLOOKUP(A104,'[2]1800 I'!$A$10:$M$304,8,FALSE)</f>
        <v>0.49323641133550133</v>
      </c>
      <c r="G104" s="262">
        <f>VLOOKUP(A104,'[2]1800 I'!$A$10:$M$304,9,FALSE)</f>
        <v>1569.4782608695652</v>
      </c>
      <c r="H104" s="261">
        <f>VLOOKUP(A104,'[2]1800 I'!$A$10:$M$304,10,FALSE)</f>
        <v>73186</v>
      </c>
      <c r="I104" s="261">
        <f>VLOOKUP(A104,'[2]1800 I'!$A$10:$M$304,11,FALSE)</f>
        <v>46748</v>
      </c>
      <c r="J104" s="259">
        <f>VLOOKUP(A104,'[2]1800 I'!$A$10:$M$304,12,FALSE)</f>
        <v>0.63875604623835158</v>
      </c>
      <c r="K104" s="261">
        <f>VLOOKUP(A104,'[2]1800 I'!$A$10:$M$304,13,FALSE)</f>
        <v>2032.5217391304348</v>
      </c>
    </row>
    <row r="105" spans="1:11">
      <c r="A105" s="360" t="s">
        <v>406</v>
      </c>
      <c r="B105" s="359" t="s">
        <v>166</v>
      </c>
      <c r="C105" s="257" t="str">
        <f>VLOOKUP(A105,'[2]1800 I'!$A$10:$M$304,5,FALSE)</f>
        <v>BL</v>
      </c>
      <c r="D105" s="217">
        <f>VLOOKUP(A105,'[2]1800 I'!$A$10:$M$304,6,FALSE)</f>
        <v>60141.375</v>
      </c>
      <c r="E105" s="260">
        <f>VLOOKUP(A105,'[2]1800 I'!$A$10:$M$304,7,FALSE)</f>
        <v>5138</v>
      </c>
      <c r="F105" s="259">
        <f>VLOOKUP(A105,'[2]1800 I'!$A$10:$M$304,8,FALSE)</f>
        <v>8.5432034102978185E-2</v>
      </c>
      <c r="G105" s="262">
        <f>VLOOKUP(A105,'[2]1800 I'!$A$10:$M$304,9,FALSE)</f>
        <v>279.61904761904759</v>
      </c>
      <c r="H105" s="261">
        <f>VLOOKUP(A105,'[2]1800 I'!$A$10:$M$304,10,FALSE)</f>
        <v>60141.375</v>
      </c>
      <c r="I105" s="261">
        <f>VLOOKUP(A105,'[2]1800 I'!$A$10:$M$304,11,FALSE)</f>
        <v>17259</v>
      </c>
      <c r="J105" s="259">
        <f>VLOOKUP(A105,'[2]1800 I'!$A$10:$M$304,12,FALSE)</f>
        <v>0.28697381794147542</v>
      </c>
      <c r="K105" s="261">
        <f>VLOOKUP(A105,'[2]1800 I'!$A$10:$M$304,13,FALSE)</f>
        <v>939.26530612244903</v>
      </c>
    </row>
    <row r="106" spans="1:11">
      <c r="A106" s="360" t="s">
        <v>407</v>
      </c>
      <c r="B106" s="359" t="s">
        <v>167</v>
      </c>
      <c r="C106" s="257" t="str">
        <f>VLOOKUP(A106,'[2]1800 I'!$A$10:$M$304,5,FALSE)</f>
        <v>BLS</v>
      </c>
      <c r="D106" s="217">
        <f>VLOOKUP(A106,'[2]1800 I'!$A$10:$M$304,6,FALSE)</f>
        <v>340582</v>
      </c>
      <c r="E106" s="260">
        <f>VLOOKUP(A106,'[2]1800 I'!$A$10:$M$304,7,FALSE)</f>
        <v>95207</v>
      </c>
      <c r="F106" s="259">
        <f>VLOOKUP(A106,'[2]1800 I'!$A$10:$M$304,8,FALSE)</f>
        <v>0.27954207797241193</v>
      </c>
      <c r="G106" s="262">
        <f>VLOOKUP(A106,'[2]1800 I'!$A$10:$M$304,9,FALSE)</f>
        <v>4327.590909090909</v>
      </c>
      <c r="H106" s="261">
        <f>VLOOKUP(A106,'[2]1800 I'!$A$10:$M$304,10,FALSE)</f>
        <v>340582</v>
      </c>
      <c r="I106" s="261">
        <f>VLOOKUP(A106,'[2]1800 I'!$A$10:$M$304,11,FALSE)</f>
        <v>187989</v>
      </c>
      <c r="J106" s="259">
        <f>VLOOKUP(A106,'[2]1800 I'!$A$10:$M$304,12,FALSE)</f>
        <v>0.55196399105061333</v>
      </c>
      <c r="K106" s="261">
        <f>VLOOKUP(A106,'[2]1800 I'!$A$10:$M$304,13,FALSE)</f>
        <v>8544.954545454546</v>
      </c>
    </row>
    <row r="107" spans="1:11">
      <c r="A107" s="360" t="s">
        <v>408</v>
      </c>
      <c r="B107" s="359" t="s">
        <v>168</v>
      </c>
      <c r="C107" s="257" t="str">
        <f>VLOOKUP(A107,'[2]1800 I'!$A$10:$M$304,5,FALSE)</f>
        <v>BL</v>
      </c>
      <c r="D107" s="217">
        <f>VLOOKUP(A107,'[2]1800 I'!$A$10:$M$304,6,FALSE)</f>
        <v>184943</v>
      </c>
      <c r="E107" s="260">
        <f>VLOOKUP(A107,'[2]1800 I'!$A$10:$M$304,7,FALSE)</f>
        <v>11142</v>
      </c>
      <c r="F107" s="259">
        <f>VLOOKUP(A107,'[2]1800 I'!$A$10:$M$304,8,FALSE)</f>
        <v>6.0245589181531604E-2</v>
      </c>
      <c r="G107" s="262">
        <f>VLOOKUP(A107,'[2]1800 I'!$A$10:$M$304,9,FALSE)</f>
        <v>484.43478260869563</v>
      </c>
      <c r="H107" s="261">
        <f>VLOOKUP(A107,'[2]1800 I'!$A$10:$M$304,10,FALSE)</f>
        <v>184943</v>
      </c>
      <c r="I107" s="261">
        <f>VLOOKUP(A107,'[2]1800 I'!$A$10:$M$304,11,FALSE)</f>
        <v>43518</v>
      </c>
      <c r="J107" s="259">
        <f>VLOOKUP(A107,'[2]1800 I'!$A$10:$M$304,12,FALSE)</f>
        <v>0.2353049317897947</v>
      </c>
      <c r="K107" s="261">
        <f>VLOOKUP(A107,'[2]1800 I'!$A$10:$M$304,13,FALSE)</f>
        <v>1892.0869565217392</v>
      </c>
    </row>
    <row r="108" spans="1:11">
      <c r="A108" s="360" t="s">
        <v>409</v>
      </c>
      <c r="B108" s="359" t="s">
        <v>169</v>
      </c>
      <c r="C108" s="257" t="str">
        <f>VLOOKUP(A108,'[2]1800 I'!$A$10:$M$304,5,FALSE)</f>
        <v>BLC</v>
      </c>
      <c r="D108" s="217">
        <f>VLOOKUP(A108,'[2]1800 I'!$A$10:$M$304,6,FALSE)</f>
        <v>157665</v>
      </c>
      <c r="E108" s="260">
        <f>VLOOKUP(A108,'[2]1800 I'!$A$10:$M$304,7,FALSE)</f>
        <v>4831</v>
      </c>
      <c r="F108" s="259">
        <f>VLOOKUP(A108,'[2]1800 I'!$A$10:$M$304,8,FALSE)</f>
        <v>3.0640915865918245E-2</v>
      </c>
      <c r="G108" s="262">
        <f>VLOOKUP(A108,'[2]1800 I'!$A$10:$M$304,9,FALSE)</f>
        <v>210.04347826086956</v>
      </c>
      <c r="H108" s="261">
        <f>VLOOKUP(A108,'[2]1800 I'!$A$10:$M$304,10,FALSE)</f>
        <v>157665</v>
      </c>
      <c r="I108" s="261">
        <f>VLOOKUP(A108,'[2]1800 I'!$A$10:$M$304,11,FALSE)</f>
        <v>36292</v>
      </c>
      <c r="J108" s="259">
        <f>VLOOKUP(A108,'[2]1800 I'!$A$10:$M$304,12,FALSE)</f>
        <v>0.23018425141914819</v>
      </c>
      <c r="K108" s="261">
        <f>VLOOKUP(A108,'[2]1800 I'!$A$10:$M$304,13,FALSE)</f>
        <v>1577.9130434782608</v>
      </c>
    </row>
    <row r="109" spans="1:11">
      <c r="A109" s="360" t="s">
        <v>410</v>
      </c>
      <c r="B109" s="359" t="s">
        <v>170</v>
      </c>
      <c r="C109" s="257" t="str">
        <f>VLOOKUP(A109,'[2]1800 I'!$A$10:$M$304,5,FALSE)</f>
        <v>L</v>
      </c>
      <c r="D109" s="217">
        <f>VLOOKUP(A109,'[2]1800 I'!$A$10:$M$304,6,FALSE)</f>
        <v>0</v>
      </c>
      <c r="E109" s="260">
        <f>VLOOKUP(A109,'[2]1800 I'!$A$10:$M$304,7,FALSE)</f>
        <v>0</v>
      </c>
      <c r="F109" s="259">
        <f>VLOOKUP(A109,'[2]1800 I'!$A$10:$M$304,8,FALSE)</f>
        <v>0</v>
      </c>
      <c r="G109" s="262">
        <f>VLOOKUP(A109,'[2]1800 I'!$A$10:$M$304,9,FALSE)</f>
        <v>0</v>
      </c>
      <c r="H109" s="261">
        <f>VLOOKUP(A109,'[2]1800 I'!$A$10:$M$304,10,FALSE)</f>
        <v>423060</v>
      </c>
      <c r="I109" s="261">
        <f>VLOOKUP(A109,'[2]1800 I'!$A$10:$M$304,11,FALSE)</f>
        <v>82667</v>
      </c>
      <c r="J109" s="259">
        <f>VLOOKUP(A109,'[2]1800 I'!$A$10:$M$304,12,FALSE)</f>
        <v>0.19540254337446225</v>
      </c>
      <c r="K109" s="261">
        <f>VLOOKUP(A109,'[2]1800 I'!$A$10:$M$304,13,FALSE)</f>
        <v>3757.590909090909</v>
      </c>
    </row>
    <row r="110" spans="1:11">
      <c r="A110" s="360" t="s">
        <v>411</v>
      </c>
      <c r="B110" s="359" t="s">
        <v>171</v>
      </c>
      <c r="C110" s="257" t="str">
        <f>VLOOKUP(A110,'[2]1800 I'!$A$10:$M$304,5,FALSE)</f>
        <v>BL</v>
      </c>
      <c r="D110" s="217">
        <f>VLOOKUP(A110,'[2]1800 I'!$A$10:$M$304,6,FALSE)</f>
        <v>199208.4</v>
      </c>
      <c r="E110" s="260">
        <f>VLOOKUP(A110,'[2]1800 I'!$A$10:$M$304,7,FALSE)</f>
        <v>23052</v>
      </c>
      <c r="F110" s="259">
        <f>VLOOKUP(A110,'[2]1800 I'!$A$10:$M$304,8,FALSE)</f>
        <v>0.11571801189106484</v>
      </c>
      <c r="G110" s="262">
        <f>VLOOKUP(A110,'[2]1800 I'!$A$10:$M$304,9,FALSE)</f>
        <v>1057.4311926605503</v>
      </c>
      <c r="H110" s="261">
        <f>VLOOKUP(A110,'[2]1800 I'!$A$10:$M$304,10,FALSE)</f>
        <v>199208.4</v>
      </c>
      <c r="I110" s="261">
        <f>VLOOKUP(A110,'[2]1800 I'!$A$10:$M$304,11,FALSE)</f>
        <v>59123</v>
      </c>
      <c r="J110" s="259">
        <f>VLOOKUP(A110,'[2]1800 I'!$A$10:$M$304,12,FALSE)</f>
        <v>0.29678969360729768</v>
      </c>
      <c r="K110" s="261">
        <f>VLOOKUP(A110,'[2]1800 I'!$A$10:$M$304,13,FALSE)</f>
        <v>2712.0642201834862</v>
      </c>
    </row>
    <row r="111" spans="1:11">
      <c r="A111" s="360" t="s">
        <v>412</v>
      </c>
      <c r="B111" s="359" t="s">
        <v>172</v>
      </c>
      <c r="C111" s="257" t="str">
        <f>VLOOKUP(A111,'[2]1800 I'!$A$10:$M$304,5,FALSE)</f>
        <v>BLC</v>
      </c>
      <c r="D111" s="217">
        <f>VLOOKUP(A111,'[2]1800 I'!$A$10:$M$304,6,FALSE)</f>
        <v>531608</v>
      </c>
      <c r="E111" s="260">
        <f>VLOOKUP(A111,'[2]1800 I'!$A$10:$M$304,7,FALSE)</f>
        <v>19019</v>
      </c>
      <c r="F111" s="259">
        <f>VLOOKUP(A111,'[2]1800 I'!$A$10:$M$304,8,FALSE)</f>
        <v>3.5776361529548086E-2</v>
      </c>
      <c r="G111" s="262">
        <f>VLOOKUP(A111,'[2]1800 I'!$A$10:$M$304,9,FALSE)</f>
        <v>864.5</v>
      </c>
      <c r="H111" s="261">
        <f>VLOOKUP(A111,'[2]1800 I'!$A$10:$M$304,10,FALSE)</f>
        <v>531608</v>
      </c>
      <c r="I111" s="261">
        <f>VLOOKUP(A111,'[2]1800 I'!$A$10:$M$304,11,FALSE)</f>
        <v>181148</v>
      </c>
      <c r="J111" s="259">
        <f>VLOOKUP(A111,'[2]1800 I'!$A$10:$M$304,12,FALSE)</f>
        <v>0.34075484191359046</v>
      </c>
      <c r="K111" s="261">
        <f>VLOOKUP(A111,'[2]1800 I'!$A$10:$M$304,13,FALSE)</f>
        <v>8234</v>
      </c>
    </row>
    <row r="112" spans="1:11">
      <c r="A112" s="360" t="s">
        <v>413</v>
      </c>
      <c r="B112" s="359" t="s">
        <v>173</v>
      </c>
      <c r="C112" s="257" t="str">
        <f>VLOOKUP(A112,'[2]1800 I'!$A$10:$M$304,5,FALSE)</f>
        <v>BLS</v>
      </c>
      <c r="D112" s="217">
        <f>VLOOKUP(A112,'[2]1800 I'!$A$10:$M$304,6,FALSE)</f>
        <v>603856</v>
      </c>
      <c r="E112" s="260">
        <f>VLOOKUP(A112,'[2]1800 I'!$A$10:$M$304,7,FALSE)</f>
        <v>84355</v>
      </c>
      <c r="F112" s="259">
        <f>VLOOKUP(A112,'[2]1800 I'!$A$10:$M$304,8,FALSE)</f>
        <v>0.1396939005325773</v>
      </c>
      <c r="G112" s="262">
        <f>VLOOKUP(A112,'[2]1800 I'!$A$10:$M$304,9,FALSE)</f>
        <v>3834.318181818182</v>
      </c>
      <c r="H112" s="261">
        <f>VLOOKUP(A112,'[2]1800 I'!$A$10:$M$304,10,FALSE)</f>
        <v>603856</v>
      </c>
      <c r="I112" s="261">
        <f>VLOOKUP(A112,'[2]1800 I'!$A$10:$M$304,11,FALSE)</f>
        <v>326344</v>
      </c>
      <c r="J112" s="259">
        <f>VLOOKUP(A112,'[2]1800 I'!$A$10:$M$304,12,FALSE)</f>
        <v>0.54043348082986675</v>
      </c>
      <c r="K112" s="261">
        <f>VLOOKUP(A112,'[2]1800 I'!$A$10:$M$304,13,FALSE)</f>
        <v>14833.818181818182</v>
      </c>
    </row>
    <row r="113" spans="1:11">
      <c r="A113" s="360" t="s">
        <v>414</v>
      </c>
      <c r="B113" s="359" t="s">
        <v>174</v>
      </c>
      <c r="C113" s="257" t="str">
        <f>VLOOKUP(A113,'[2]1800 I'!$A$10:$M$304,5,FALSE)</f>
        <v>BLS</v>
      </c>
      <c r="D113" s="217">
        <f>VLOOKUP(A113,'[2]1800 I'!$A$10:$M$304,6,FALSE)</f>
        <v>476537</v>
      </c>
      <c r="E113" s="260">
        <f>VLOOKUP(A113,'[2]1800 I'!$A$10:$M$304,7,FALSE)</f>
        <v>22597</v>
      </c>
      <c r="F113" s="259">
        <f>VLOOKUP(A113,'[2]1800 I'!$A$10:$M$304,8,FALSE)</f>
        <v>4.7419193053215174E-2</v>
      </c>
      <c r="G113" s="262">
        <f>VLOOKUP(A113,'[2]1800 I'!$A$10:$M$304,9,FALSE)</f>
        <v>982.47826086956525</v>
      </c>
      <c r="H113" s="261">
        <f>VLOOKUP(A113,'[2]1800 I'!$A$10:$M$304,10,FALSE)</f>
        <v>476537</v>
      </c>
      <c r="I113" s="261">
        <f>VLOOKUP(A113,'[2]1800 I'!$A$10:$M$304,11,FALSE)</f>
        <v>154076</v>
      </c>
      <c r="J113" s="259">
        <f>VLOOKUP(A113,'[2]1800 I'!$A$10:$M$304,12,FALSE)</f>
        <v>0.32332431689459579</v>
      </c>
      <c r="K113" s="261">
        <f>VLOOKUP(A113,'[2]1800 I'!$A$10:$M$304,13,FALSE)</f>
        <v>6698.95652173913</v>
      </c>
    </row>
    <row r="114" spans="1:11">
      <c r="A114" s="360" t="s">
        <v>415</v>
      </c>
      <c r="B114" s="359" t="s">
        <v>175</v>
      </c>
      <c r="C114" s="257" t="str">
        <f>VLOOKUP(A114,'[2]1800 I'!$A$10:$M$304,5,FALSE)</f>
        <v>BLS</v>
      </c>
      <c r="D114" s="217">
        <f>VLOOKUP(A114,'[2]1800 I'!$A$10:$M$304,6,FALSE)</f>
        <v>109075.79999999999</v>
      </c>
      <c r="E114" s="260">
        <f>VLOOKUP(A114,'[2]1800 I'!$A$10:$M$304,7,FALSE)</f>
        <v>31196</v>
      </c>
      <c r="F114" s="259">
        <f>VLOOKUP(A114,'[2]1800 I'!$A$10:$M$304,8,FALSE)</f>
        <v>0.28600294474118004</v>
      </c>
      <c r="G114" s="262">
        <f>VLOOKUP(A114,'[2]1800 I'!$A$10:$M$304,9,FALSE)</f>
        <v>1457.7570093457946</v>
      </c>
      <c r="H114" s="261">
        <f>VLOOKUP(A114,'[2]1800 I'!$A$10:$M$304,10,FALSE)</f>
        <v>109075.79999999999</v>
      </c>
      <c r="I114" s="261">
        <f>VLOOKUP(A114,'[2]1800 I'!$A$10:$M$304,11,FALSE)</f>
        <v>59615</v>
      </c>
      <c r="J114" s="259">
        <f>VLOOKUP(A114,'[2]1800 I'!$A$10:$M$304,12,FALSE)</f>
        <v>0.54654653002774223</v>
      </c>
      <c r="K114" s="261">
        <f>VLOOKUP(A114,'[2]1800 I'!$A$10:$M$304,13,FALSE)</f>
        <v>2785.7476635514022</v>
      </c>
    </row>
    <row r="115" spans="1:11">
      <c r="A115" s="360" t="s">
        <v>416</v>
      </c>
      <c r="B115" s="359" t="s">
        <v>176</v>
      </c>
      <c r="C115" s="257" t="str">
        <f>VLOOKUP(A115,'[2]1800 I'!$A$10:$M$304,5,FALSE)</f>
        <v>BL</v>
      </c>
      <c r="D115" s="217">
        <f>VLOOKUP(A115,'[2]1800 I'!$A$10:$M$304,6,FALSE)</f>
        <v>86848</v>
      </c>
      <c r="E115" s="260">
        <f>VLOOKUP(A115,'[2]1800 I'!$A$10:$M$304,7,FALSE)</f>
        <v>756</v>
      </c>
      <c r="F115" s="259">
        <f>VLOOKUP(A115,'[2]1800 I'!$A$10:$M$304,8,FALSE)</f>
        <v>8.7048636698599854E-3</v>
      </c>
      <c r="G115" s="262">
        <f>VLOOKUP(A115,'[2]1800 I'!$A$10:$M$304,9,FALSE)</f>
        <v>32.869565217391305</v>
      </c>
      <c r="H115" s="261">
        <f>VLOOKUP(A115,'[2]1800 I'!$A$10:$M$304,10,FALSE)</f>
        <v>86848</v>
      </c>
      <c r="I115" s="261">
        <f>VLOOKUP(A115,'[2]1800 I'!$A$10:$M$304,11,FALSE)</f>
        <v>23053</v>
      </c>
      <c r="J115" s="259">
        <f>VLOOKUP(A115,'[2]1800 I'!$A$10:$M$304,12,FALSE)</f>
        <v>0.26544077008106115</v>
      </c>
      <c r="K115" s="261">
        <f>VLOOKUP(A115,'[2]1800 I'!$A$10:$M$304,13,FALSE)</f>
        <v>1002.304347826087</v>
      </c>
    </row>
    <row r="116" spans="1:11">
      <c r="A116" s="360" t="s">
        <v>417</v>
      </c>
      <c r="B116" s="359" t="s">
        <v>177</v>
      </c>
      <c r="C116" s="257" t="str">
        <f>VLOOKUP(A116,'[2]1800 I'!$A$10:$M$304,5,FALSE)</f>
        <v>BL</v>
      </c>
      <c r="D116" s="217">
        <f>VLOOKUP(A116,'[2]1800 I'!$A$10:$M$304,6,FALSE)</f>
        <v>125468.18181818181</v>
      </c>
      <c r="E116" s="260">
        <f>VLOOKUP(A116,'[2]1800 I'!$A$10:$M$304,7,FALSE)</f>
        <v>13825</v>
      </c>
      <c r="F116" s="259">
        <f>VLOOKUP(A116,'[2]1800 I'!$A$10:$M$304,8,FALSE)</f>
        <v>0.11018729848204906</v>
      </c>
      <c r="G116" s="262">
        <f>VLOOKUP(A116,'[2]1800 I'!$A$10:$M$304,9,FALSE)</f>
        <v>675.88888888888891</v>
      </c>
      <c r="H116" s="261">
        <f>VLOOKUP(A116,'[2]1800 I'!$A$10:$M$304,10,FALSE)</f>
        <v>125468.18181818181</v>
      </c>
      <c r="I116" s="261">
        <f>VLOOKUP(A116,'[2]1800 I'!$A$10:$M$304,11,FALSE)</f>
        <v>50855</v>
      </c>
      <c r="J116" s="259">
        <f>VLOOKUP(A116,'[2]1800 I'!$A$10:$M$304,12,FALSE)</f>
        <v>0.40532188530232222</v>
      </c>
      <c r="K116" s="261">
        <f>VLOOKUP(A116,'[2]1800 I'!$A$10:$M$304,13,FALSE)</f>
        <v>2486.2444444444445</v>
      </c>
    </row>
    <row r="117" spans="1:11">
      <c r="A117" s="360" t="s">
        <v>418</v>
      </c>
      <c r="B117" s="359" t="s">
        <v>178</v>
      </c>
      <c r="C117" s="257" t="str">
        <f>VLOOKUP(A117,'[2]1800 I'!$A$10:$M$304,5,FALSE)</f>
        <v>BL</v>
      </c>
      <c r="D117" s="217">
        <f>VLOOKUP(A117,'[2]1800 I'!$A$10:$M$304,6,FALSE)</f>
        <v>232144</v>
      </c>
      <c r="E117" s="260">
        <f>VLOOKUP(A117,'[2]1800 I'!$A$10:$M$304,7,FALSE)</f>
        <v>33832</v>
      </c>
      <c r="F117" s="259">
        <f>VLOOKUP(A117,'[2]1800 I'!$A$10:$M$304,8,FALSE)</f>
        <v>0.14573712867875113</v>
      </c>
      <c r="G117" s="262">
        <f>VLOOKUP(A117,'[2]1800 I'!$A$10:$M$304,9,FALSE)</f>
        <v>1537.8181818181818</v>
      </c>
      <c r="H117" s="261">
        <f>VLOOKUP(A117,'[2]1800 I'!$A$10:$M$304,10,FALSE)</f>
        <v>232144</v>
      </c>
      <c r="I117" s="261">
        <f>VLOOKUP(A117,'[2]1800 I'!$A$10:$M$304,11,FALSE)</f>
        <v>110201</v>
      </c>
      <c r="J117" s="259">
        <f>VLOOKUP(A117,'[2]1800 I'!$A$10:$M$304,12,FALSE)</f>
        <v>0.47470966296781308</v>
      </c>
      <c r="K117" s="261">
        <f>VLOOKUP(A117,'[2]1800 I'!$A$10:$M$304,13,FALSE)</f>
        <v>5009.136363636364</v>
      </c>
    </row>
    <row r="118" spans="1:11">
      <c r="A118" s="360" t="s">
        <v>419</v>
      </c>
      <c r="B118" s="359" t="s">
        <v>179</v>
      </c>
      <c r="C118" s="257" t="str">
        <f>VLOOKUP(A118,'[2]1800 I'!$A$10:$M$304,5,FALSE)</f>
        <v>BLS</v>
      </c>
      <c r="D118" s="217">
        <f>VLOOKUP(A118,'[2]1800 I'!$A$10:$M$304,6,FALSE)</f>
        <v>211687.83333333334</v>
      </c>
      <c r="E118" s="260">
        <f>VLOOKUP(A118,'[2]1800 I'!$A$10:$M$304,7,FALSE)</f>
        <v>31273</v>
      </c>
      <c r="F118" s="259">
        <f>VLOOKUP(A118,'[2]1800 I'!$A$10:$M$304,8,FALSE)</f>
        <v>0.14773168352456093</v>
      </c>
      <c r="G118" s="262">
        <f>VLOOKUP(A118,'[2]1800 I'!$A$10:$M$304,9,FALSE)</f>
        <v>1477.4645669291338</v>
      </c>
      <c r="H118" s="261">
        <f>VLOOKUP(A118,'[2]1800 I'!$A$10:$M$304,10,FALSE)</f>
        <v>211687.83333333334</v>
      </c>
      <c r="I118" s="261">
        <f>VLOOKUP(A118,'[2]1800 I'!$A$10:$M$304,11,FALSE)</f>
        <v>96064</v>
      </c>
      <c r="J118" s="259">
        <f>VLOOKUP(A118,'[2]1800 I'!$A$10:$M$304,12,FALSE)</f>
        <v>0.45380028926241234</v>
      </c>
      <c r="K118" s="261">
        <f>VLOOKUP(A118,'[2]1800 I'!$A$10:$M$304,13,FALSE)</f>
        <v>4538.4566929133853</v>
      </c>
    </row>
    <row r="119" spans="1:11">
      <c r="A119" s="360" t="s">
        <v>420</v>
      </c>
      <c r="B119" s="359" t="s">
        <v>180</v>
      </c>
      <c r="C119" s="257" t="str">
        <f>VLOOKUP(A119,'[2]1800 I'!$A$10:$M$304,5,FALSE)</f>
        <v>BL</v>
      </c>
      <c r="D119" s="217">
        <f>VLOOKUP(A119,'[2]1800 I'!$A$10:$M$304,6,FALSE)</f>
        <v>2921</v>
      </c>
      <c r="E119" s="260">
        <f>VLOOKUP(A119,'[2]1800 I'!$A$10:$M$304,7,FALSE)</f>
        <v>749</v>
      </c>
      <c r="F119" s="259">
        <f>VLOOKUP(A119,'[2]1800 I'!$A$10:$M$304,8,FALSE)</f>
        <v>0.25641903457719961</v>
      </c>
      <c r="G119" s="262">
        <f>VLOOKUP(A119,'[2]1800 I'!$A$10:$M$304,9,FALSE)</f>
        <v>32.565217391304351</v>
      </c>
      <c r="H119" s="261">
        <f>VLOOKUP(A119,'[2]1800 I'!$A$10:$M$304,10,FALSE)</f>
        <v>2921</v>
      </c>
      <c r="I119" s="261">
        <f>VLOOKUP(A119,'[2]1800 I'!$A$10:$M$304,11,FALSE)</f>
        <v>1702</v>
      </c>
      <c r="J119" s="259">
        <f>VLOOKUP(A119,'[2]1800 I'!$A$10:$M$304,12,FALSE)</f>
        <v>0.58267716535433067</v>
      </c>
      <c r="K119" s="261">
        <f>VLOOKUP(A119,'[2]1800 I'!$A$10:$M$304,13,FALSE)</f>
        <v>74</v>
      </c>
    </row>
    <row r="120" spans="1:11">
      <c r="A120" s="360" t="s">
        <v>421</v>
      </c>
      <c r="B120" s="359" t="s">
        <v>181</v>
      </c>
      <c r="C120" s="257" t="str">
        <f>VLOOKUP(A120,'[2]1800 I'!$A$10:$M$304,5,FALSE)</f>
        <v>BL</v>
      </c>
      <c r="D120" s="217">
        <f>VLOOKUP(A120,'[2]1800 I'!$A$10:$M$304,6,FALSE)</f>
        <v>2369</v>
      </c>
      <c r="E120" s="260">
        <f>VLOOKUP(A120,'[2]1800 I'!$A$10:$M$304,7,FALSE)</f>
        <v>575</v>
      </c>
      <c r="F120" s="259">
        <f>VLOOKUP(A120,'[2]1800 I'!$A$10:$M$304,8,FALSE)</f>
        <v>0.24271844660194175</v>
      </c>
      <c r="G120" s="262">
        <f>VLOOKUP(A120,'[2]1800 I'!$A$10:$M$304,9,FALSE)</f>
        <v>25</v>
      </c>
      <c r="H120" s="261">
        <f>VLOOKUP(A120,'[2]1800 I'!$A$10:$M$304,10,FALSE)</f>
        <v>2369</v>
      </c>
      <c r="I120" s="261">
        <f>VLOOKUP(A120,'[2]1800 I'!$A$10:$M$304,11,FALSE)</f>
        <v>1163</v>
      </c>
      <c r="J120" s="259">
        <f>VLOOKUP(A120,'[2]1800 I'!$A$10:$M$304,12,FALSE)</f>
        <v>0.4909244406922752</v>
      </c>
      <c r="K120" s="261">
        <f>VLOOKUP(A120,'[2]1800 I'!$A$10:$M$304,13,FALSE)</f>
        <v>50.565217391304351</v>
      </c>
    </row>
    <row r="121" spans="1:11">
      <c r="A121" s="360" t="s">
        <v>422</v>
      </c>
      <c r="B121" s="359" t="s">
        <v>182</v>
      </c>
      <c r="C121" s="257" t="str">
        <f>VLOOKUP(A121,'[2]1800 I'!$A$10:$M$304,5,FALSE)</f>
        <v>BL</v>
      </c>
      <c r="D121" s="217">
        <f>VLOOKUP(A121,'[2]1800 I'!$A$10:$M$304,6,FALSE)</f>
        <v>71898</v>
      </c>
      <c r="E121" s="260">
        <f>VLOOKUP(A121,'[2]1800 I'!$A$10:$M$304,7,FALSE)</f>
        <v>10374</v>
      </c>
      <c r="F121" s="259">
        <f>VLOOKUP(A121,'[2]1800 I'!$A$10:$M$304,8,FALSE)</f>
        <v>0.14428774096636901</v>
      </c>
      <c r="G121" s="262">
        <f>VLOOKUP(A121,'[2]1800 I'!$A$10:$M$304,9,FALSE)</f>
        <v>451.04347826086956</v>
      </c>
      <c r="H121" s="261">
        <f>VLOOKUP(A121,'[2]1800 I'!$A$10:$M$304,10,FALSE)</f>
        <v>71898</v>
      </c>
      <c r="I121" s="261">
        <f>VLOOKUP(A121,'[2]1800 I'!$A$10:$M$304,11,FALSE)</f>
        <v>27143</v>
      </c>
      <c r="J121" s="259">
        <f>VLOOKUP(A121,'[2]1800 I'!$A$10:$M$304,12,FALSE)</f>
        <v>0.37752093243205653</v>
      </c>
      <c r="K121" s="261">
        <f>VLOOKUP(A121,'[2]1800 I'!$A$10:$M$304,13,FALSE)</f>
        <v>1180.1304347826087</v>
      </c>
    </row>
    <row r="122" spans="1:11">
      <c r="A122" s="360" t="s">
        <v>423</v>
      </c>
      <c r="B122" s="359" t="s">
        <v>183</v>
      </c>
      <c r="C122" s="257" t="str">
        <f>VLOOKUP(A122,'[2]1800 I'!$A$10:$M$304,5,FALSE)</f>
        <v>BL</v>
      </c>
      <c r="D122" s="217">
        <f>VLOOKUP(A122,'[2]1800 I'!$A$10:$M$304,6,FALSE)</f>
        <v>16928</v>
      </c>
      <c r="E122" s="260">
        <f>VLOOKUP(A122,'[2]1800 I'!$A$10:$M$304,7,FALSE)</f>
        <v>1592</v>
      </c>
      <c r="F122" s="259">
        <f>VLOOKUP(A122,'[2]1800 I'!$A$10:$M$304,8,FALSE)</f>
        <v>9.4045368620037803E-2</v>
      </c>
      <c r="G122" s="262">
        <f>VLOOKUP(A122,'[2]1800 I'!$A$10:$M$304,9,FALSE)</f>
        <v>69.217391304347828</v>
      </c>
      <c r="H122" s="261">
        <f>VLOOKUP(A122,'[2]1800 I'!$A$10:$M$304,10,FALSE)</f>
        <v>16928</v>
      </c>
      <c r="I122" s="261">
        <f>VLOOKUP(A122,'[2]1800 I'!$A$10:$M$304,11,FALSE)</f>
        <v>4588</v>
      </c>
      <c r="J122" s="259">
        <f>VLOOKUP(A122,'[2]1800 I'!$A$10:$M$304,12,FALSE)</f>
        <v>0.27103024574669188</v>
      </c>
      <c r="K122" s="261">
        <f>VLOOKUP(A122,'[2]1800 I'!$A$10:$M$304,13,FALSE)</f>
        <v>199.47826086956522</v>
      </c>
    </row>
    <row r="123" spans="1:11">
      <c r="A123" s="360" t="s">
        <v>424</v>
      </c>
      <c r="B123" s="359" t="s">
        <v>632</v>
      </c>
      <c r="C123" s="257" t="str">
        <f>VLOOKUP(A123,'[2]1800 I'!$A$10:$M$304,5,FALSE)</f>
        <v>BLS</v>
      </c>
      <c r="D123" s="217">
        <f>VLOOKUP(A123,'[2]1800 I'!$A$10:$M$304,6,FALSE)</f>
        <v>23460</v>
      </c>
      <c r="E123" s="260">
        <f>VLOOKUP(A123,'[2]1800 I'!$A$10:$M$304,7,FALSE)</f>
        <v>2989</v>
      </c>
      <c r="F123" s="259">
        <f>VLOOKUP(A123,'[2]1800 I'!$A$10:$M$304,8,FALSE)</f>
        <v>0.12740835464620631</v>
      </c>
      <c r="G123" s="262">
        <f>VLOOKUP(A123,'[2]1800 I'!$A$10:$M$304,9,FALSE)</f>
        <v>129.95652173913044</v>
      </c>
      <c r="H123" s="261">
        <f>VLOOKUP(A123,'[2]1800 I'!$A$10:$M$304,10,FALSE)</f>
        <v>23460</v>
      </c>
      <c r="I123" s="261">
        <f>VLOOKUP(A123,'[2]1800 I'!$A$10:$M$304,11,FALSE)</f>
        <v>7539</v>
      </c>
      <c r="J123" s="259">
        <f>VLOOKUP(A123,'[2]1800 I'!$A$10:$M$304,12,FALSE)</f>
        <v>0.32135549872122759</v>
      </c>
      <c r="K123" s="261">
        <f>VLOOKUP(A123,'[2]1800 I'!$A$10:$M$304,13,FALSE)</f>
        <v>327.78260869565219</v>
      </c>
    </row>
    <row r="124" spans="1:11">
      <c r="A124" s="360" t="s">
        <v>425</v>
      </c>
      <c r="B124" s="359" t="s">
        <v>184</v>
      </c>
      <c r="C124" s="257" t="str">
        <f>VLOOKUP(A124,'[2]1800 I'!$A$10:$M$304,5,FALSE)</f>
        <v>BLS</v>
      </c>
      <c r="D124" s="217">
        <f>VLOOKUP(A124,'[2]1800 I'!$A$10:$M$304,6,FALSE)</f>
        <v>2046</v>
      </c>
      <c r="E124" s="260">
        <f>VLOOKUP(A124,'[2]1800 I'!$A$10:$M$304,7,FALSE)</f>
        <v>846</v>
      </c>
      <c r="F124" s="259">
        <f>VLOOKUP(A124,'[2]1800 I'!$A$10:$M$304,8,FALSE)</f>
        <v>0.41348973607038125</v>
      </c>
      <c r="G124" s="262">
        <f>VLOOKUP(A124,'[2]1800 I'!$A$10:$M$304,9,FALSE)</f>
        <v>38.454545454545453</v>
      </c>
      <c r="H124" s="261">
        <f>VLOOKUP(A124,'[2]1800 I'!$A$10:$M$304,10,FALSE)</f>
        <v>2046</v>
      </c>
      <c r="I124" s="261">
        <f>VLOOKUP(A124,'[2]1800 I'!$A$10:$M$304,11,FALSE)</f>
        <v>1631</v>
      </c>
      <c r="J124" s="259">
        <f>VLOOKUP(A124,'[2]1800 I'!$A$10:$M$304,12,FALSE)</f>
        <v>0.7971652003910068</v>
      </c>
      <c r="K124" s="261">
        <f>VLOOKUP(A124,'[2]1800 I'!$A$10:$M$304,13,FALSE)</f>
        <v>74.13636363636364</v>
      </c>
    </row>
    <row r="125" spans="1:11">
      <c r="A125" s="360" t="s">
        <v>426</v>
      </c>
      <c r="B125" s="359" t="s">
        <v>185</v>
      </c>
      <c r="C125" s="257" t="str">
        <f>VLOOKUP(A125,'[2]1800 I'!$A$10:$M$304,5,FALSE)</f>
        <v>BL</v>
      </c>
      <c r="D125" s="217">
        <f>VLOOKUP(A125,'[2]1800 I'!$A$10:$M$304,6,FALSE)</f>
        <v>1826</v>
      </c>
      <c r="E125" s="260">
        <f>VLOOKUP(A125,'[2]1800 I'!$A$10:$M$304,7,FALSE)</f>
        <v>225</v>
      </c>
      <c r="F125" s="259">
        <f>VLOOKUP(A125,'[2]1800 I'!$A$10:$M$304,8,FALSE)</f>
        <v>0.12322015334063527</v>
      </c>
      <c r="G125" s="262">
        <f>VLOOKUP(A125,'[2]1800 I'!$A$10:$M$304,9,FALSE)</f>
        <v>10.227272727272727</v>
      </c>
      <c r="H125" s="261">
        <f>VLOOKUP(A125,'[2]1800 I'!$A$10:$M$304,10,FALSE)</f>
        <v>1826</v>
      </c>
      <c r="I125" s="261">
        <f>VLOOKUP(A125,'[2]1800 I'!$A$10:$M$304,11,FALSE)</f>
        <v>1063</v>
      </c>
      <c r="J125" s="259">
        <f>VLOOKUP(A125,'[2]1800 I'!$A$10:$M$304,12,FALSE)</f>
        <v>0.58214676889375683</v>
      </c>
      <c r="K125" s="261">
        <f>VLOOKUP(A125,'[2]1800 I'!$A$10:$M$304,13,FALSE)</f>
        <v>48.31818181818182</v>
      </c>
    </row>
    <row r="126" spans="1:11">
      <c r="A126" s="360" t="s">
        <v>427</v>
      </c>
      <c r="B126" s="359" t="s">
        <v>186</v>
      </c>
      <c r="C126" s="257" t="str">
        <f>VLOOKUP(A126,'[2]1800 I'!$A$10:$M$304,5,FALSE)</f>
        <v>BL</v>
      </c>
      <c r="D126" s="217">
        <f>VLOOKUP(A126,'[2]1800 I'!$A$10:$M$304,6,FALSE)</f>
        <v>1633</v>
      </c>
      <c r="E126" s="260">
        <f>VLOOKUP(A126,'[2]1800 I'!$A$10:$M$304,7,FALSE)</f>
        <v>573</v>
      </c>
      <c r="F126" s="259">
        <f>VLOOKUP(A126,'[2]1800 I'!$A$10:$M$304,8,FALSE)</f>
        <v>0.35088793631353338</v>
      </c>
      <c r="G126" s="262">
        <f>VLOOKUP(A126,'[2]1800 I'!$A$10:$M$304,9,FALSE)</f>
        <v>24.913043478260871</v>
      </c>
      <c r="H126" s="261">
        <f>VLOOKUP(A126,'[2]1800 I'!$A$10:$M$304,10,FALSE)</f>
        <v>1633</v>
      </c>
      <c r="I126" s="261">
        <f>VLOOKUP(A126,'[2]1800 I'!$A$10:$M$304,11,FALSE)</f>
        <v>1272</v>
      </c>
      <c r="J126" s="259">
        <f>VLOOKUP(A126,'[2]1800 I'!$A$10:$M$304,12,FALSE)</f>
        <v>0.7789344764237599</v>
      </c>
      <c r="K126" s="261">
        <f>VLOOKUP(A126,'[2]1800 I'!$A$10:$M$304,13,FALSE)</f>
        <v>55.304347826086953</v>
      </c>
    </row>
    <row r="127" spans="1:11">
      <c r="A127" s="360" t="s">
        <v>428</v>
      </c>
      <c r="B127" s="359" t="s">
        <v>14</v>
      </c>
      <c r="C127" s="257" t="str">
        <f>VLOOKUP(A127,'[2]1800 I'!$A$10:$M$304,5,FALSE)</f>
        <v>BL</v>
      </c>
      <c r="D127" s="217">
        <f>VLOOKUP(A127,'[2]1800 I'!$A$10:$M$304,6,FALSE)</f>
        <v>1760</v>
      </c>
      <c r="E127" s="260">
        <f>VLOOKUP(A127,'[2]1800 I'!$A$10:$M$304,7,FALSE)</f>
        <v>1123</v>
      </c>
      <c r="F127" s="259">
        <f>VLOOKUP(A127,'[2]1800 I'!$A$10:$M$304,8,FALSE)</f>
        <v>0.63806818181818181</v>
      </c>
      <c r="G127" s="262">
        <f>VLOOKUP(A127,'[2]1800 I'!$A$10:$M$304,9,FALSE)</f>
        <v>51.045454545454547</v>
      </c>
      <c r="H127" s="261">
        <f>VLOOKUP(A127,'[2]1800 I'!$A$10:$M$304,10,FALSE)</f>
        <v>1760</v>
      </c>
      <c r="I127" s="261">
        <f>VLOOKUP(A127,'[2]1800 I'!$A$10:$M$304,11,FALSE)</f>
        <v>901</v>
      </c>
      <c r="J127" s="259">
        <f>VLOOKUP(A127,'[2]1800 I'!$A$10:$M$304,12,FALSE)</f>
        <v>0.51193181818181821</v>
      </c>
      <c r="K127" s="261">
        <f>VLOOKUP(A127,'[2]1800 I'!$A$10:$M$304,13,FALSE)</f>
        <v>40.954545454545453</v>
      </c>
    </row>
    <row r="128" spans="1:11">
      <c r="A128" s="360" t="s">
        <v>429</v>
      </c>
      <c r="B128" s="359" t="s">
        <v>187</v>
      </c>
      <c r="C128" s="257" t="str">
        <f>VLOOKUP(A128,'[2]1800 I'!$A$10:$M$304,5,FALSE)</f>
        <v>BL</v>
      </c>
      <c r="D128" s="217">
        <f>VLOOKUP(A128,'[2]1800 I'!$A$10:$M$304,6,FALSE)</f>
        <v>21114</v>
      </c>
      <c r="E128" s="260">
        <f>VLOOKUP(A128,'[2]1800 I'!$A$10:$M$304,7,FALSE)</f>
        <v>2686</v>
      </c>
      <c r="F128" s="259">
        <f>VLOOKUP(A128,'[2]1800 I'!$A$10:$M$304,8,FALSE)</f>
        <v>0.12721417069243157</v>
      </c>
      <c r="G128" s="262">
        <f>VLOOKUP(A128,'[2]1800 I'!$A$10:$M$304,9,FALSE)</f>
        <v>116.78260869565217</v>
      </c>
      <c r="H128" s="261">
        <f>VLOOKUP(A128,'[2]1800 I'!$A$10:$M$304,10,FALSE)</f>
        <v>21114</v>
      </c>
      <c r="I128" s="261">
        <f>VLOOKUP(A128,'[2]1800 I'!$A$10:$M$304,11,FALSE)</f>
        <v>11234</v>
      </c>
      <c r="J128" s="259">
        <f>VLOOKUP(A128,'[2]1800 I'!$A$10:$M$304,12,FALSE)</f>
        <v>0.53206403334280572</v>
      </c>
      <c r="K128" s="261">
        <f>VLOOKUP(A128,'[2]1800 I'!$A$10:$M$304,13,FALSE)</f>
        <v>488.43478260869563</v>
      </c>
    </row>
    <row r="129" spans="1:11">
      <c r="A129" s="360" t="s">
        <v>430</v>
      </c>
      <c r="B129" s="359" t="s">
        <v>188</v>
      </c>
      <c r="C129" s="257" t="str">
        <f>VLOOKUP(A129,'[2]1800 I'!$A$10:$M$304,5,FALSE)</f>
        <v>BLS</v>
      </c>
      <c r="D129" s="217">
        <f>VLOOKUP(A129,'[2]1800 I'!$A$10:$M$304,6,FALSE)</f>
        <v>29388.799999999999</v>
      </c>
      <c r="E129" s="260">
        <f>VLOOKUP(A129,'[2]1800 I'!$A$10:$M$304,7,FALSE)</f>
        <v>3666</v>
      </c>
      <c r="F129" s="259">
        <f>VLOOKUP(A129,'[2]1800 I'!$A$10:$M$304,8,FALSE)</f>
        <v>0.12474139808362369</v>
      </c>
      <c r="G129" s="262">
        <f>VLOOKUP(A129,'[2]1800 I'!$A$10:$M$304,9,FALSE)</f>
        <v>163.66071428571431</v>
      </c>
      <c r="H129" s="261">
        <f>VLOOKUP(A129,'[2]1800 I'!$A$10:$M$304,10,FALSE)</f>
        <v>29388.799999999999</v>
      </c>
      <c r="I129" s="261">
        <f>VLOOKUP(A129,'[2]1800 I'!$A$10:$M$304,11,FALSE)</f>
        <v>11900</v>
      </c>
      <c r="J129" s="259">
        <f>VLOOKUP(A129,'[2]1800 I'!$A$10:$M$304,12,FALSE)</f>
        <v>0.40491615853658536</v>
      </c>
      <c r="K129" s="261">
        <f>VLOOKUP(A129,'[2]1800 I'!$A$10:$M$304,13,FALSE)</f>
        <v>531.25</v>
      </c>
    </row>
    <row r="130" spans="1:11">
      <c r="A130" s="360" t="s">
        <v>431</v>
      </c>
      <c r="B130" s="359" t="s">
        <v>189</v>
      </c>
      <c r="C130" s="257" t="str">
        <f>VLOOKUP(A130,'[2]1800 I'!$A$10:$M$304,5,FALSE)</f>
        <v>BL</v>
      </c>
      <c r="D130" s="217">
        <f>VLOOKUP(A130,'[2]1800 I'!$A$10:$M$304,6,FALSE)</f>
        <v>4928</v>
      </c>
      <c r="E130" s="260">
        <f>VLOOKUP(A130,'[2]1800 I'!$A$10:$M$304,7,FALSE)</f>
        <v>2312</v>
      </c>
      <c r="F130" s="259">
        <f>VLOOKUP(A130,'[2]1800 I'!$A$10:$M$304,8,FALSE)</f>
        <v>0.46915584415584416</v>
      </c>
      <c r="G130" s="262">
        <f>VLOOKUP(A130,'[2]1800 I'!$A$10:$M$304,9,FALSE)</f>
        <v>105.09090909090909</v>
      </c>
      <c r="H130" s="261">
        <f>VLOOKUP(A130,'[2]1800 I'!$A$10:$M$304,10,FALSE)</f>
        <v>4928</v>
      </c>
      <c r="I130" s="261">
        <f>VLOOKUP(A130,'[2]1800 I'!$A$10:$M$304,11,FALSE)</f>
        <v>4083</v>
      </c>
      <c r="J130" s="259">
        <f>VLOOKUP(A130,'[2]1800 I'!$A$10:$M$304,12,FALSE)</f>
        <v>0.8285308441558441</v>
      </c>
      <c r="K130" s="261">
        <f>VLOOKUP(A130,'[2]1800 I'!$A$10:$M$304,13,FALSE)</f>
        <v>185.59090909090909</v>
      </c>
    </row>
    <row r="131" spans="1:11">
      <c r="A131" s="360" t="s">
        <v>432</v>
      </c>
      <c r="B131" s="359" t="s">
        <v>190</v>
      </c>
      <c r="C131" s="257" t="str">
        <f>VLOOKUP(A131,'[2]1800 I'!$A$10:$M$304,5,FALSE)</f>
        <v>BLC</v>
      </c>
      <c r="D131" s="217">
        <f>VLOOKUP(A131,'[2]1800 I'!$A$10:$M$304,6,FALSE)</f>
        <v>17204</v>
      </c>
      <c r="E131" s="260">
        <f>VLOOKUP(A131,'[2]1800 I'!$A$10:$M$304,7,FALSE)</f>
        <v>2751</v>
      </c>
      <c r="F131" s="259">
        <f>VLOOKUP(A131,'[2]1800 I'!$A$10:$M$304,8,FALSE)</f>
        <v>0.15990467333178329</v>
      </c>
      <c r="G131" s="262">
        <f>VLOOKUP(A131,'[2]1800 I'!$A$10:$M$304,9,FALSE)</f>
        <v>125.04545454545455</v>
      </c>
      <c r="H131" s="261">
        <f>VLOOKUP(A131,'[2]1800 I'!$A$10:$M$304,10,FALSE)</f>
        <v>17204</v>
      </c>
      <c r="I131" s="261">
        <f>VLOOKUP(A131,'[2]1800 I'!$A$10:$M$304,11,FALSE)</f>
        <v>8218</v>
      </c>
      <c r="J131" s="259">
        <f>VLOOKUP(A131,'[2]1800 I'!$A$10:$M$304,12,FALSE)</f>
        <v>0.47767960939316439</v>
      </c>
      <c r="K131" s="261">
        <f>VLOOKUP(A131,'[2]1800 I'!$A$10:$M$304,13,FALSE)</f>
        <v>373.54545454545456</v>
      </c>
    </row>
    <row r="132" spans="1:11">
      <c r="A132" s="360" t="s">
        <v>433</v>
      </c>
      <c r="B132" s="359" t="s">
        <v>191</v>
      </c>
      <c r="C132" s="257" t="str">
        <f>VLOOKUP(A132,'[2]1800 I'!$A$10:$M$304,5,FALSE)</f>
        <v>BLS</v>
      </c>
      <c r="D132" s="217">
        <f>VLOOKUP(A132,'[2]1800 I'!$A$10:$M$304,6,FALSE)</f>
        <v>13271</v>
      </c>
      <c r="E132" s="260">
        <f>VLOOKUP(A132,'[2]1800 I'!$A$10:$M$304,7,FALSE)</f>
        <v>2636</v>
      </c>
      <c r="F132" s="259">
        <f>VLOOKUP(A132,'[2]1800 I'!$A$10:$M$304,8,FALSE)</f>
        <v>0.19862858865194785</v>
      </c>
      <c r="G132" s="262">
        <f>VLOOKUP(A132,'[2]1800 I'!$A$10:$M$304,9,FALSE)</f>
        <v>114.60869565217391</v>
      </c>
      <c r="H132" s="261">
        <f>VLOOKUP(A132,'[2]1800 I'!$A$10:$M$304,10,FALSE)</f>
        <v>13271</v>
      </c>
      <c r="I132" s="261">
        <f>VLOOKUP(A132,'[2]1800 I'!$A$10:$M$304,11,FALSE)</f>
        <v>7362</v>
      </c>
      <c r="J132" s="259">
        <f>VLOOKUP(A132,'[2]1800 I'!$A$10:$M$304,12,FALSE)</f>
        <v>0.55474342551427924</v>
      </c>
      <c r="K132" s="261">
        <f>VLOOKUP(A132,'[2]1800 I'!$A$10:$M$304,13,FALSE)</f>
        <v>320.08695652173913</v>
      </c>
    </row>
    <row r="133" spans="1:11">
      <c r="A133" s="360" t="s">
        <v>434</v>
      </c>
      <c r="B133" s="359" t="s">
        <v>192</v>
      </c>
      <c r="C133" s="257" t="str">
        <f>VLOOKUP(A133,'[2]1800 I'!$A$10:$M$304,5,FALSE)</f>
        <v>BLS</v>
      </c>
      <c r="D133" s="217">
        <f>VLOOKUP(A133,'[2]1800 I'!$A$10:$M$304,6,FALSE)</f>
        <v>8073</v>
      </c>
      <c r="E133" s="260">
        <f>VLOOKUP(A133,'[2]1800 I'!$A$10:$M$304,7,FALSE)</f>
        <v>1861</v>
      </c>
      <c r="F133" s="259">
        <f>VLOOKUP(A133,'[2]1800 I'!$A$10:$M$304,8,FALSE)</f>
        <v>0.2305214913910566</v>
      </c>
      <c r="G133" s="262">
        <f>VLOOKUP(A133,'[2]1800 I'!$A$10:$M$304,9,FALSE)</f>
        <v>80.913043478260875</v>
      </c>
      <c r="H133" s="261">
        <f>VLOOKUP(A133,'[2]1800 I'!$A$10:$M$304,10,FALSE)</f>
        <v>8073</v>
      </c>
      <c r="I133" s="261">
        <f>VLOOKUP(A133,'[2]1800 I'!$A$10:$M$304,11,FALSE)</f>
        <v>4081</v>
      </c>
      <c r="J133" s="259">
        <f>VLOOKUP(A133,'[2]1800 I'!$A$10:$M$304,12,FALSE)</f>
        <v>0.50551220116437512</v>
      </c>
      <c r="K133" s="261">
        <f>VLOOKUP(A133,'[2]1800 I'!$A$10:$M$304,13,FALSE)</f>
        <v>177.43478260869566</v>
      </c>
    </row>
    <row r="134" spans="1:11">
      <c r="A134" s="360" t="s">
        <v>435</v>
      </c>
      <c r="B134" s="359" t="s">
        <v>193</v>
      </c>
      <c r="C134" s="257" t="str">
        <f>VLOOKUP(A134,'[2]1800 I'!$A$10:$M$304,5,FALSE)</f>
        <v>BL</v>
      </c>
      <c r="D134" s="217">
        <f>VLOOKUP(A134,'[2]1800 I'!$A$10:$M$304,6,FALSE)</f>
        <v>15065</v>
      </c>
      <c r="E134" s="260">
        <f>VLOOKUP(A134,'[2]1800 I'!$A$10:$M$304,7,FALSE)</f>
        <v>1970</v>
      </c>
      <c r="F134" s="259">
        <f>VLOOKUP(A134,'[2]1800 I'!$A$10:$M$304,8,FALSE)</f>
        <v>0.13076667772983738</v>
      </c>
      <c r="G134" s="262">
        <f>VLOOKUP(A134,'[2]1800 I'!$A$10:$M$304,9,FALSE)</f>
        <v>85.652173913043484</v>
      </c>
      <c r="H134" s="261">
        <f>VLOOKUP(A134,'[2]1800 I'!$A$10:$M$304,10,FALSE)</f>
        <v>15065</v>
      </c>
      <c r="I134" s="261">
        <f>VLOOKUP(A134,'[2]1800 I'!$A$10:$M$304,11,FALSE)</f>
        <v>5282</v>
      </c>
      <c r="J134" s="259">
        <f>VLOOKUP(A134,'[2]1800 I'!$A$10:$M$304,12,FALSE)</f>
        <v>0.35061400597411219</v>
      </c>
      <c r="K134" s="261">
        <f>VLOOKUP(A134,'[2]1800 I'!$A$10:$M$304,13,FALSE)</f>
        <v>229.65217391304347</v>
      </c>
    </row>
    <row r="135" spans="1:11">
      <c r="A135" s="360" t="s">
        <v>436</v>
      </c>
      <c r="B135" s="359" t="s">
        <v>194</v>
      </c>
      <c r="C135" s="257" t="str">
        <f>VLOOKUP(A135,'[2]1800 I'!$A$10:$M$304,5,FALSE)</f>
        <v>BLC</v>
      </c>
      <c r="D135" s="217">
        <f>VLOOKUP(A135,'[2]1800 I'!$A$10:$M$304,6,FALSE)</f>
        <v>14300</v>
      </c>
      <c r="E135" s="260">
        <f>VLOOKUP(A135,'[2]1800 I'!$A$10:$M$304,7,FALSE)</f>
        <v>5005</v>
      </c>
      <c r="F135" s="259">
        <f>VLOOKUP(A135,'[2]1800 I'!$A$10:$M$304,8,FALSE)</f>
        <v>0.35</v>
      </c>
      <c r="G135" s="262">
        <f>VLOOKUP(A135,'[2]1800 I'!$A$10:$M$304,9,FALSE)</f>
        <v>227.5</v>
      </c>
      <c r="H135" s="261">
        <f>VLOOKUP(A135,'[2]1800 I'!$A$10:$M$304,10,FALSE)</f>
        <v>14300</v>
      </c>
      <c r="I135" s="261">
        <f>VLOOKUP(A135,'[2]1800 I'!$A$10:$M$304,11,FALSE)</f>
        <v>10105</v>
      </c>
      <c r="J135" s="259">
        <f>VLOOKUP(A135,'[2]1800 I'!$A$10:$M$304,12,FALSE)</f>
        <v>0.70664335664335665</v>
      </c>
      <c r="K135" s="261">
        <f>VLOOKUP(A135,'[2]1800 I'!$A$10:$M$304,13,FALSE)</f>
        <v>459.31818181818181</v>
      </c>
    </row>
    <row r="136" spans="1:11">
      <c r="A136" s="360" t="s">
        <v>437</v>
      </c>
      <c r="B136" s="359" t="s">
        <v>195</v>
      </c>
      <c r="C136" s="257" t="str">
        <f>VLOOKUP(A136,'[2]1800 I'!$A$10:$M$304,5,FALSE)</f>
        <v>BL</v>
      </c>
      <c r="D136" s="217">
        <f>VLOOKUP(A136,'[2]1800 I'!$A$10:$M$304,6,FALSE)</f>
        <v>1196</v>
      </c>
      <c r="E136" s="260">
        <f>VLOOKUP(A136,'[2]1800 I'!$A$10:$M$304,7,FALSE)</f>
        <v>1015</v>
      </c>
      <c r="F136" s="259">
        <f>VLOOKUP(A136,'[2]1800 I'!$A$10:$M$304,8,FALSE)</f>
        <v>0.84866220735785958</v>
      </c>
      <c r="G136" s="262">
        <f>VLOOKUP(A136,'[2]1800 I'!$A$10:$M$304,9,FALSE)</f>
        <v>44.130434782608695</v>
      </c>
      <c r="H136" s="261">
        <f>VLOOKUP(A136,'[2]1800 I'!$A$10:$M$304,10,FALSE)</f>
        <v>1196</v>
      </c>
      <c r="I136" s="261">
        <f>VLOOKUP(A136,'[2]1800 I'!$A$10:$M$304,11,FALSE)</f>
        <v>1244</v>
      </c>
      <c r="J136" s="259">
        <f>VLOOKUP(A136,'[2]1800 I'!$A$10:$M$304,12,FALSE)</f>
        <v>1.040133779264214</v>
      </c>
      <c r="K136" s="261">
        <f>VLOOKUP(A136,'[2]1800 I'!$A$10:$M$304,13,FALSE)</f>
        <v>54.086956521739133</v>
      </c>
    </row>
    <row r="137" spans="1:11">
      <c r="A137" s="360" t="s">
        <v>438</v>
      </c>
      <c r="B137" s="359" t="s">
        <v>196</v>
      </c>
      <c r="C137" s="257" t="str">
        <f>VLOOKUP(A137,'[2]1800 I'!$A$10:$M$304,5,FALSE)</f>
        <v>BLC</v>
      </c>
      <c r="D137" s="217">
        <f>VLOOKUP(A137,'[2]1800 I'!$A$10:$M$304,6,FALSE)</f>
        <v>17182</v>
      </c>
      <c r="E137" s="260">
        <f>VLOOKUP(A137,'[2]1800 I'!$A$10:$M$304,7,FALSE)</f>
        <v>2965</v>
      </c>
      <c r="F137" s="259">
        <f>VLOOKUP(A137,'[2]1800 I'!$A$10:$M$304,8,FALSE)</f>
        <v>0.1725643114887673</v>
      </c>
      <c r="G137" s="262">
        <f>VLOOKUP(A137,'[2]1800 I'!$A$10:$M$304,9,FALSE)</f>
        <v>134.77272727272728</v>
      </c>
      <c r="H137" s="261">
        <f>VLOOKUP(A137,'[2]1800 I'!$A$10:$M$304,10,FALSE)</f>
        <v>17182</v>
      </c>
      <c r="I137" s="261">
        <f>VLOOKUP(A137,'[2]1800 I'!$A$10:$M$304,11,FALSE)</f>
        <v>7399</v>
      </c>
      <c r="J137" s="259">
        <f>VLOOKUP(A137,'[2]1800 I'!$A$10:$M$304,12,FALSE)</f>
        <v>0.4306250727505529</v>
      </c>
      <c r="K137" s="261">
        <f>VLOOKUP(A137,'[2]1800 I'!$A$10:$M$304,13,FALSE)</f>
        <v>336.31818181818181</v>
      </c>
    </row>
    <row r="138" spans="1:11">
      <c r="A138" s="360" t="s">
        <v>439</v>
      </c>
      <c r="B138" s="359" t="s">
        <v>197</v>
      </c>
      <c r="C138" s="257" t="str">
        <f>VLOOKUP(A138,'[2]1800 I'!$A$10:$M$304,5,FALSE)</f>
        <v>BLS</v>
      </c>
      <c r="D138" s="217">
        <f>VLOOKUP(A138,'[2]1800 I'!$A$10:$M$304,6,FALSE)</f>
        <v>15862</v>
      </c>
      <c r="E138" s="260">
        <f>VLOOKUP(A138,'[2]1800 I'!$A$10:$M$304,7,FALSE)</f>
        <v>4753</v>
      </c>
      <c r="F138" s="259">
        <f>VLOOKUP(A138,'[2]1800 I'!$A$10:$M$304,8,FALSE)</f>
        <v>0.29964695498676081</v>
      </c>
      <c r="G138" s="262">
        <f>VLOOKUP(A138,'[2]1800 I'!$A$10:$M$304,9,FALSE)</f>
        <v>216.04545454545453</v>
      </c>
      <c r="H138" s="261">
        <f>VLOOKUP(A138,'[2]1800 I'!$A$10:$M$304,10,FALSE)</f>
        <v>15862</v>
      </c>
      <c r="I138" s="261">
        <f>VLOOKUP(A138,'[2]1800 I'!$A$10:$M$304,11,FALSE)</f>
        <v>8919</v>
      </c>
      <c r="J138" s="259">
        <f>VLOOKUP(A138,'[2]1800 I'!$A$10:$M$304,12,FALSE)</f>
        <v>0.56228722733577108</v>
      </c>
      <c r="K138" s="261">
        <f>VLOOKUP(A138,'[2]1800 I'!$A$10:$M$304,13,FALSE)</f>
        <v>405.40909090909093</v>
      </c>
    </row>
    <row r="139" spans="1:11">
      <c r="A139" s="360" t="s">
        <v>440</v>
      </c>
      <c r="B139" s="359" t="s">
        <v>198</v>
      </c>
      <c r="C139" s="257" t="str">
        <f>VLOOKUP(A139,'[2]1800 I'!$A$10:$M$304,5,FALSE)</f>
        <v>BL</v>
      </c>
      <c r="D139" s="217">
        <f>VLOOKUP(A139,'[2]1800 I'!$A$10:$M$304,6,FALSE)</f>
        <v>6666</v>
      </c>
      <c r="E139" s="260">
        <f>VLOOKUP(A139,'[2]1800 I'!$A$10:$M$304,7,FALSE)</f>
        <v>3120</v>
      </c>
      <c r="F139" s="259">
        <f>VLOOKUP(A139,'[2]1800 I'!$A$10:$M$304,8,FALSE)</f>
        <v>0.46804680468046805</v>
      </c>
      <c r="G139" s="262">
        <f>VLOOKUP(A139,'[2]1800 I'!$A$10:$M$304,9,FALSE)</f>
        <v>141.81818181818181</v>
      </c>
      <c r="H139" s="261">
        <f>VLOOKUP(A139,'[2]1800 I'!$A$10:$M$304,10,FALSE)</f>
        <v>6666</v>
      </c>
      <c r="I139" s="261">
        <f>VLOOKUP(A139,'[2]1800 I'!$A$10:$M$304,11,FALSE)</f>
        <v>3717</v>
      </c>
      <c r="J139" s="259">
        <f>VLOOKUP(A139,'[2]1800 I'!$A$10:$M$304,12,FALSE)</f>
        <v>0.5576057605760576</v>
      </c>
      <c r="K139" s="261">
        <f>VLOOKUP(A139,'[2]1800 I'!$A$10:$M$304,13,FALSE)</f>
        <v>168.95454545454547</v>
      </c>
    </row>
    <row r="140" spans="1:11">
      <c r="A140" s="360" t="s">
        <v>441</v>
      </c>
      <c r="B140" s="359" t="s">
        <v>199</v>
      </c>
      <c r="C140" s="257" t="str">
        <f>VLOOKUP(A140,'[2]1800 I'!$A$10:$M$304,5,FALSE)</f>
        <v>BLC</v>
      </c>
      <c r="D140" s="217">
        <f>VLOOKUP(A140,'[2]1800 I'!$A$10:$M$304,6,FALSE)</f>
        <v>64699</v>
      </c>
      <c r="E140" s="260">
        <f>VLOOKUP(A140,'[2]1800 I'!$A$10:$M$304,7,FALSE)</f>
        <v>13222</v>
      </c>
      <c r="F140" s="259">
        <f>VLOOKUP(A140,'[2]1800 I'!$A$10:$M$304,8,FALSE)</f>
        <v>0.20436173665744448</v>
      </c>
      <c r="G140" s="262">
        <f>VLOOKUP(A140,'[2]1800 I'!$A$10:$M$304,9,FALSE)</f>
        <v>574.86956521739125</v>
      </c>
      <c r="H140" s="261">
        <f>VLOOKUP(A140,'[2]1800 I'!$A$10:$M$304,10,FALSE)</f>
        <v>64699</v>
      </c>
      <c r="I140" s="261">
        <f>VLOOKUP(A140,'[2]1800 I'!$A$10:$M$304,11,FALSE)</f>
        <v>28714</v>
      </c>
      <c r="J140" s="259">
        <f>VLOOKUP(A140,'[2]1800 I'!$A$10:$M$304,12,FALSE)</f>
        <v>0.44380902332338984</v>
      </c>
      <c r="K140" s="261">
        <f>VLOOKUP(A140,'[2]1800 I'!$A$10:$M$304,13,FALSE)</f>
        <v>1248.4347826086957</v>
      </c>
    </row>
    <row r="141" spans="1:11">
      <c r="A141" s="360" t="s">
        <v>442</v>
      </c>
      <c r="B141" s="359" t="s">
        <v>200</v>
      </c>
      <c r="C141" s="257" t="str">
        <f>VLOOKUP(A141,'[2]1800 I'!$A$10:$M$304,5,FALSE)</f>
        <v>BLSC</v>
      </c>
      <c r="D141" s="217">
        <f>VLOOKUP(A141,'[2]1800 I'!$A$10:$M$304,6,FALSE)</f>
        <v>9350</v>
      </c>
      <c r="E141" s="260">
        <f>VLOOKUP(A141,'[2]1800 I'!$A$10:$M$304,7,FALSE)</f>
        <v>3266</v>
      </c>
      <c r="F141" s="259">
        <f>VLOOKUP(A141,'[2]1800 I'!$A$10:$M$304,8,FALSE)</f>
        <v>0.3493048128342246</v>
      </c>
      <c r="G141" s="262">
        <f>VLOOKUP(A141,'[2]1800 I'!$A$10:$M$304,9,FALSE)</f>
        <v>148.45454545454547</v>
      </c>
      <c r="H141" s="261">
        <f>VLOOKUP(A141,'[2]1800 I'!$A$10:$M$304,10,FALSE)</f>
        <v>9350</v>
      </c>
      <c r="I141" s="261">
        <f>VLOOKUP(A141,'[2]1800 I'!$A$10:$M$304,11,FALSE)</f>
        <v>5747</v>
      </c>
      <c r="J141" s="259">
        <f>VLOOKUP(A141,'[2]1800 I'!$A$10:$M$304,12,FALSE)</f>
        <v>0.61465240641711227</v>
      </c>
      <c r="K141" s="261">
        <f>VLOOKUP(A141,'[2]1800 I'!$A$10:$M$304,13,FALSE)</f>
        <v>261.22727272727275</v>
      </c>
    </row>
    <row r="142" spans="1:11">
      <c r="A142" s="360" t="s">
        <v>443</v>
      </c>
      <c r="B142" s="359" t="s">
        <v>201</v>
      </c>
      <c r="C142" s="257" t="str">
        <f>VLOOKUP(A142,'[2]1800 I'!$A$10:$M$304,5,FALSE)</f>
        <v>BLSC</v>
      </c>
      <c r="D142" s="217">
        <f>VLOOKUP(A142,'[2]1800 I'!$A$10:$M$304,6,FALSE)</f>
        <v>77308</v>
      </c>
      <c r="E142" s="260">
        <f>VLOOKUP(A142,'[2]1800 I'!$A$10:$M$304,7,FALSE)</f>
        <v>21948</v>
      </c>
      <c r="F142" s="259">
        <f>VLOOKUP(A142,'[2]1800 I'!$A$10:$M$304,8,FALSE)</f>
        <v>0.28390334764836755</v>
      </c>
      <c r="G142" s="262">
        <f>VLOOKUP(A142,'[2]1800 I'!$A$10:$M$304,9,FALSE)</f>
        <v>997.63636363636363</v>
      </c>
      <c r="H142" s="261">
        <f>VLOOKUP(A142,'[2]1800 I'!$A$10:$M$304,10,FALSE)</f>
        <v>77308</v>
      </c>
      <c r="I142" s="261">
        <f>VLOOKUP(A142,'[2]1800 I'!$A$10:$M$304,11,FALSE)</f>
        <v>48189</v>
      </c>
      <c r="J142" s="259">
        <f>VLOOKUP(A142,'[2]1800 I'!$A$10:$M$304,12,FALSE)</f>
        <v>0.6233378175609251</v>
      </c>
      <c r="K142" s="261">
        <f>VLOOKUP(A142,'[2]1800 I'!$A$10:$M$304,13,FALSE)</f>
        <v>2190.409090909091</v>
      </c>
    </row>
    <row r="143" spans="1:11">
      <c r="A143" s="360" t="s">
        <v>444</v>
      </c>
      <c r="B143" s="359" t="s">
        <v>202</v>
      </c>
      <c r="C143" s="257" t="str">
        <f>VLOOKUP(A143,'[2]1800 I'!$A$10:$M$304,5,FALSE)</f>
        <v>BL</v>
      </c>
      <c r="D143" s="217">
        <f>VLOOKUP(A143,'[2]1800 I'!$A$10:$M$304,6,FALSE)</f>
        <v>1562</v>
      </c>
      <c r="E143" s="260">
        <f>VLOOKUP(A143,'[2]1800 I'!$A$10:$M$304,7,FALSE)</f>
        <v>559</v>
      </c>
      <c r="F143" s="259">
        <f>VLOOKUP(A143,'[2]1800 I'!$A$10:$M$304,8,FALSE)</f>
        <v>0.35787451984635082</v>
      </c>
      <c r="G143" s="262">
        <f>VLOOKUP(A143,'[2]1800 I'!$A$10:$M$304,9,FALSE)</f>
        <v>25.40909090909091</v>
      </c>
      <c r="H143" s="261">
        <f>VLOOKUP(A143,'[2]1800 I'!$A$10:$M$304,10,FALSE)</f>
        <v>1562</v>
      </c>
      <c r="I143" s="261">
        <f>VLOOKUP(A143,'[2]1800 I'!$A$10:$M$304,11,FALSE)</f>
        <v>903</v>
      </c>
      <c r="J143" s="259">
        <f>VLOOKUP(A143,'[2]1800 I'!$A$10:$M$304,12,FALSE)</f>
        <v>0.57810499359795131</v>
      </c>
      <c r="K143" s="261">
        <f>VLOOKUP(A143,'[2]1800 I'!$A$10:$M$304,13,FALSE)</f>
        <v>41.045454545454547</v>
      </c>
    </row>
    <row r="144" spans="1:11">
      <c r="A144" s="360" t="s">
        <v>445</v>
      </c>
      <c r="B144" s="359" t="s">
        <v>203</v>
      </c>
      <c r="C144" s="257" t="str">
        <f>VLOOKUP(A144,'[2]1800 I'!$A$10:$M$304,5,FALSE)</f>
        <v>BL</v>
      </c>
      <c r="D144" s="217">
        <f>VLOOKUP(A144,'[2]1800 I'!$A$10:$M$304,6,FALSE)</f>
        <v>15422</v>
      </c>
      <c r="E144" s="260">
        <f>VLOOKUP(A144,'[2]1800 I'!$A$10:$M$304,7,FALSE)</f>
        <v>6360</v>
      </c>
      <c r="F144" s="259">
        <f>VLOOKUP(A144,'[2]1800 I'!$A$10:$M$304,8,FALSE)</f>
        <v>0.41239787316820126</v>
      </c>
      <c r="G144" s="262">
        <f>VLOOKUP(A144,'[2]1800 I'!$A$10:$M$304,9,FALSE)</f>
        <v>289.09090909090907</v>
      </c>
      <c r="H144" s="261">
        <f>VLOOKUP(A144,'[2]1800 I'!$A$10:$M$304,10,FALSE)</f>
        <v>15422</v>
      </c>
      <c r="I144" s="261">
        <f>VLOOKUP(A144,'[2]1800 I'!$A$10:$M$304,11,FALSE)</f>
        <v>5965</v>
      </c>
      <c r="J144" s="259">
        <f>VLOOKUP(A144,'[2]1800 I'!$A$10:$M$304,12,FALSE)</f>
        <v>0.38678511217740891</v>
      </c>
      <c r="K144" s="261">
        <f>VLOOKUP(A144,'[2]1800 I'!$A$10:$M$304,13,FALSE)</f>
        <v>271.13636363636363</v>
      </c>
    </row>
    <row r="145" spans="1:11">
      <c r="A145" s="360" t="s">
        <v>446</v>
      </c>
      <c r="B145" s="359" t="s">
        <v>204</v>
      </c>
      <c r="C145" s="257" t="str">
        <f>VLOOKUP(A145,'[2]1800 I'!$A$10:$M$304,5,FALSE)</f>
        <v>BL</v>
      </c>
      <c r="D145" s="217">
        <f>VLOOKUP(A145,'[2]1800 I'!$A$10:$M$304,6,FALSE)</f>
        <v>2829</v>
      </c>
      <c r="E145" s="260">
        <f>VLOOKUP(A145,'[2]1800 I'!$A$10:$M$304,7,FALSE)</f>
        <v>584</v>
      </c>
      <c r="F145" s="259">
        <f>VLOOKUP(A145,'[2]1800 I'!$A$10:$M$304,8,FALSE)</f>
        <v>0.20643336868151291</v>
      </c>
      <c r="G145" s="262">
        <f>VLOOKUP(A145,'[2]1800 I'!$A$10:$M$304,9,FALSE)</f>
        <v>25.391304347826086</v>
      </c>
      <c r="H145" s="261">
        <f>VLOOKUP(A145,'[2]1800 I'!$A$10:$M$304,10,FALSE)</f>
        <v>2829</v>
      </c>
      <c r="I145" s="261">
        <f>VLOOKUP(A145,'[2]1800 I'!$A$10:$M$304,11,FALSE)</f>
        <v>1960</v>
      </c>
      <c r="J145" s="259">
        <f>VLOOKUP(A145,'[2]1800 I'!$A$10:$M$304,12,FALSE)</f>
        <v>0.69282431954754331</v>
      </c>
      <c r="K145" s="261">
        <f>VLOOKUP(A145,'[2]1800 I'!$A$10:$M$304,13,FALSE)</f>
        <v>85.217391304347828</v>
      </c>
    </row>
    <row r="146" spans="1:11">
      <c r="A146" s="360" t="s">
        <v>447</v>
      </c>
      <c r="B146" s="359" t="s">
        <v>205</v>
      </c>
      <c r="C146" s="257" t="str">
        <f>VLOOKUP(A146,'[2]1800 I'!$A$10:$M$304,5,FALSE)</f>
        <v>BL</v>
      </c>
      <c r="D146" s="217">
        <f>VLOOKUP(A146,'[2]1800 I'!$A$10:$M$304,6,FALSE)</f>
        <v>2323</v>
      </c>
      <c r="E146" s="260">
        <f>VLOOKUP(A146,'[2]1800 I'!$A$10:$M$304,7,FALSE)</f>
        <v>827</v>
      </c>
      <c r="F146" s="259">
        <f>VLOOKUP(A146,'[2]1800 I'!$A$10:$M$304,8,FALSE)</f>
        <v>0.35600516573396468</v>
      </c>
      <c r="G146" s="262">
        <f>VLOOKUP(A146,'[2]1800 I'!$A$10:$M$304,9,FALSE)</f>
        <v>35.956521739130437</v>
      </c>
      <c r="H146" s="261">
        <f>VLOOKUP(A146,'[2]1800 I'!$A$10:$M$304,10,FALSE)</f>
        <v>2323</v>
      </c>
      <c r="I146" s="261">
        <f>VLOOKUP(A146,'[2]1800 I'!$A$10:$M$304,11,FALSE)</f>
        <v>1329</v>
      </c>
      <c r="J146" s="259">
        <f>VLOOKUP(A146,'[2]1800 I'!$A$10:$M$304,12,FALSE)</f>
        <v>0.57210503659061562</v>
      </c>
      <c r="K146" s="261">
        <f>VLOOKUP(A146,'[2]1800 I'!$A$10:$M$304,13,FALSE)</f>
        <v>57.782608695652172</v>
      </c>
    </row>
    <row r="147" spans="1:11">
      <c r="A147" s="360" t="s">
        <v>448</v>
      </c>
      <c r="B147" s="359" t="s">
        <v>206</v>
      </c>
      <c r="C147" s="257" t="str">
        <f>VLOOKUP(A147,'[2]1800 I'!$A$10:$M$304,5,FALSE)</f>
        <v>BL</v>
      </c>
      <c r="D147" s="217">
        <f>VLOOKUP(A147,'[2]1800 I'!$A$10:$M$304,6,FALSE)</f>
        <v>4935</v>
      </c>
      <c r="E147" s="260">
        <f>VLOOKUP(A147,'[2]1800 I'!$A$10:$M$304,7,FALSE)</f>
        <v>974</v>
      </c>
      <c r="F147" s="259">
        <f>VLOOKUP(A147,'[2]1800 I'!$A$10:$M$304,8,FALSE)</f>
        <v>0.19736575481256333</v>
      </c>
      <c r="G147" s="262">
        <f>VLOOKUP(A147,'[2]1800 I'!$A$10:$M$304,9,FALSE)</f>
        <v>46.38095238095238</v>
      </c>
      <c r="H147" s="261">
        <f>VLOOKUP(A147,'[2]1800 I'!$A$10:$M$304,10,FALSE)</f>
        <v>4935</v>
      </c>
      <c r="I147" s="261">
        <f>VLOOKUP(A147,'[2]1800 I'!$A$10:$M$304,11,FALSE)</f>
        <v>2791</v>
      </c>
      <c r="J147" s="259">
        <f>VLOOKUP(A147,'[2]1800 I'!$A$10:$M$304,12,FALSE)</f>
        <v>0.56555217831813576</v>
      </c>
      <c r="K147" s="261">
        <f>VLOOKUP(A147,'[2]1800 I'!$A$10:$M$304,13,FALSE)</f>
        <v>132.9047619047619</v>
      </c>
    </row>
    <row r="148" spans="1:11">
      <c r="A148" s="360" t="s">
        <v>449</v>
      </c>
      <c r="B148" s="359" t="s">
        <v>207</v>
      </c>
      <c r="C148" s="257" t="str">
        <f>VLOOKUP(A148,'[2]1800 I'!$A$10:$M$304,5,FALSE)</f>
        <v>BL</v>
      </c>
      <c r="D148" s="217">
        <f>VLOOKUP(A148,'[2]1800 I'!$A$10:$M$304,6,FALSE)</f>
        <v>7015</v>
      </c>
      <c r="E148" s="260">
        <f>VLOOKUP(A148,'[2]1800 I'!$A$10:$M$304,7,FALSE)</f>
        <v>1058</v>
      </c>
      <c r="F148" s="259">
        <f>VLOOKUP(A148,'[2]1800 I'!$A$10:$M$304,8,FALSE)</f>
        <v>0.15081967213114755</v>
      </c>
      <c r="G148" s="262">
        <f>VLOOKUP(A148,'[2]1800 I'!$A$10:$M$304,9,FALSE)</f>
        <v>46</v>
      </c>
      <c r="H148" s="261">
        <f>VLOOKUP(A148,'[2]1800 I'!$A$10:$M$304,10,FALSE)</f>
        <v>7015</v>
      </c>
      <c r="I148" s="261">
        <f>VLOOKUP(A148,'[2]1800 I'!$A$10:$M$304,11,FALSE)</f>
        <v>3355</v>
      </c>
      <c r="J148" s="259">
        <f>VLOOKUP(A148,'[2]1800 I'!$A$10:$M$304,12,FALSE)</f>
        <v>0.47826086956521741</v>
      </c>
      <c r="K148" s="261">
        <f>VLOOKUP(A148,'[2]1800 I'!$A$10:$M$304,13,FALSE)</f>
        <v>145.86956521739131</v>
      </c>
    </row>
    <row r="149" spans="1:11">
      <c r="A149" s="360" t="s">
        <v>450</v>
      </c>
      <c r="B149" s="359" t="s">
        <v>208</v>
      </c>
      <c r="C149" s="257" t="str">
        <f>VLOOKUP(A149,'[2]1800 I'!$A$10:$M$304,5,FALSE)</f>
        <v>BL</v>
      </c>
      <c r="D149" s="217">
        <f>VLOOKUP(A149,'[2]1800 I'!$A$10:$M$304,6,FALSE)</f>
        <v>2226</v>
      </c>
      <c r="E149" s="260">
        <f>VLOOKUP(A149,'[2]1800 I'!$A$10:$M$304,7,FALSE)</f>
        <v>901</v>
      </c>
      <c r="F149" s="259">
        <f>VLOOKUP(A149,'[2]1800 I'!$A$10:$M$304,8,FALSE)</f>
        <v>0.40476190476190477</v>
      </c>
      <c r="G149" s="262">
        <f>VLOOKUP(A149,'[2]1800 I'!$A$10:$M$304,9,FALSE)</f>
        <v>42.904761904761905</v>
      </c>
      <c r="H149" s="261">
        <f>VLOOKUP(A149,'[2]1800 I'!$A$10:$M$304,10,FALSE)</f>
        <v>2226</v>
      </c>
      <c r="I149" s="261">
        <f>VLOOKUP(A149,'[2]1800 I'!$A$10:$M$304,11,FALSE)</f>
        <v>1408</v>
      </c>
      <c r="J149" s="259">
        <f>VLOOKUP(A149,'[2]1800 I'!$A$10:$M$304,12,FALSE)</f>
        <v>0.63252470799640614</v>
      </c>
      <c r="K149" s="261">
        <f>VLOOKUP(A149,'[2]1800 I'!$A$10:$M$304,13,FALSE)</f>
        <v>67.047619047619051</v>
      </c>
    </row>
    <row r="150" spans="1:11">
      <c r="A150" s="360" t="s">
        <v>451</v>
      </c>
      <c r="B150" s="359" t="s">
        <v>209</v>
      </c>
      <c r="C150" s="257" t="str">
        <f>VLOOKUP(A150,'[2]1800 I'!$A$10:$M$304,5,FALSE)</f>
        <v>BL</v>
      </c>
      <c r="D150" s="217">
        <f>VLOOKUP(A150,'[2]1800 I'!$A$10:$M$304,6,FALSE)</f>
        <v>12537</v>
      </c>
      <c r="E150" s="260">
        <f>VLOOKUP(A150,'[2]1800 I'!$A$10:$M$304,7,FALSE)</f>
        <v>1684</v>
      </c>
      <c r="F150" s="259">
        <f>VLOOKUP(A150,'[2]1800 I'!$A$10:$M$304,8,FALSE)</f>
        <v>0.1343224056791896</v>
      </c>
      <c r="G150" s="262">
        <f>VLOOKUP(A150,'[2]1800 I'!$A$10:$M$304,9,FALSE)</f>
        <v>80.19047619047619</v>
      </c>
      <c r="H150" s="261">
        <f>VLOOKUP(A150,'[2]1800 I'!$A$10:$M$304,10,FALSE)</f>
        <v>12537</v>
      </c>
      <c r="I150" s="261">
        <f>VLOOKUP(A150,'[2]1800 I'!$A$10:$M$304,11,FALSE)</f>
        <v>7325</v>
      </c>
      <c r="J150" s="259">
        <f>VLOOKUP(A150,'[2]1800 I'!$A$10:$M$304,12,FALSE)</f>
        <v>0.58427055914493098</v>
      </c>
      <c r="K150" s="261">
        <f>VLOOKUP(A150,'[2]1800 I'!$A$10:$M$304,13,FALSE)</f>
        <v>348.8095238095238</v>
      </c>
    </row>
    <row r="151" spans="1:11">
      <c r="A151" s="360" t="s">
        <v>452</v>
      </c>
      <c r="B151" s="359" t="s">
        <v>210</v>
      </c>
      <c r="C151" s="257" t="str">
        <f>VLOOKUP(A151,'[2]1800 I'!$A$10:$M$304,5,FALSE)</f>
        <v>BL</v>
      </c>
      <c r="D151" s="217">
        <f>VLOOKUP(A151,'[2]1800 I'!$A$10:$M$304,6,FALSE)</f>
        <v>4439</v>
      </c>
      <c r="E151" s="260">
        <f>VLOOKUP(A151,'[2]1800 I'!$A$10:$M$304,7,FALSE)</f>
        <v>711</v>
      </c>
      <c r="F151" s="259">
        <f>VLOOKUP(A151,'[2]1800 I'!$A$10:$M$304,8,FALSE)</f>
        <v>0.16017120973192162</v>
      </c>
      <c r="G151" s="262">
        <f>VLOOKUP(A151,'[2]1800 I'!$A$10:$M$304,9,FALSE)</f>
        <v>30.913043478260871</v>
      </c>
      <c r="H151" s="261">
        <f>VLOOKUP(A151,'[2]1800 I'!$A$10:$M$304,10,FALSE)</f>
        <v>4439</v>
      </c>
      <c r="I151" s="261">
        <f>VLOOKUP(A151,'[2]1800 I'!$A$10:$M$304,11,FALSE)</f>
        <v>1646</v>
      </c>
      <c r="J151" s="259">
        <f>VLOOKUP(A151,'[2]1800 I'!$A$10:$M$304,12,FALSE)</f>
        <v>0.3708042351881054</v>
      </c>
      <c r="K151" s="261">
        <f>VLOOKUP(A151,'[2]1800 I'!$A$10:$M$304,13,FALSE)</f>
        <v>71.565217391304344</v>
      </c>
    </row>
    <row r="152" spans="1:11">
      <c r="A152" s="360" t="s">
        <v>453</v>
      </c>
      <c r="B152" s="359" t="s">
        <v>211</v>
      </c>
      <c r="C152" s="257" t="str">
        <f>VLOOKUP(A152,'[2]1800 I'!$A$10:$M$304,5,FALSE)</f>
        <v>BL</v>
      </c>
      <c r="D152" s="217">
        <f>VLOOKUP(A152,'[2]1800 I'!$A$10:$M$304,6,FALSE)</f>
        <v>5198</v>
      </c>
      <c r="E152" s="260">
        <f>VLOOKUP(A152,'[2]1800 I'!$A$10:$M$304,7,FALSE)</f>
        <v>1375</v>
      </c>
      <c r="F152" s="259">
        <f>VLOOKUP(A152,'[2]1800 I'!$A$10:$M$304,8,FALSE)</f>
        <v>0.26452481723739901</v>
      </c>
      <c r="G152" s="262">
        <f>VLOOKUP(A152,'[2]1800 I'!$A$10:$M$304,9,FALSE)</f>
        <v>59.782608695652172</v>
      </c>
      <c r="H152" s="261">
        <f>VLOOKUP(A152,'[2]1800 I'!$A$10:$M$304,10,FALSE)</f>
        <v>5198</v>
      </c>
      <c r="I152" s="261">
        <f>VLOOKUP(A152,'[2]1800 I'!$A$10:$M$304,11,FALSE)</f>
        <v>2028</v>
      </c>
      <c r="J152" s="259">
        <f>VLOOKUP(A152,'[2]1800 I'!$A$10:$M$304,12,FALSE)</f>
        <v>0.39015005771450556</v>
      </c>
      <c r="K152" s="261">
        <f>VLOOKUP(A152,'[2]1800 I'!$A$10:$M$304,13,FALSE)</f>
        <v>88.173913043478265</v>
      </c>
    </row>
    <row r="153" spans="1:11">
      <c r="A153" s="360" t="s">
        <v>454</v>
      </c>
      <c r="B153" s="359" t="s">
        <v>212</v>
      </c>
      <c r="C153" s="257" t="str">
        <f>VLOOKUP(A153,'[2]1800 I'!$A$10:$M$304,5,FALSE)</f>
        <v>BLS</v>
      </c>
      <c r="D153" s="217">
        <f>VLOOKUP(A153,'[2]1800 I'!$A$10:$M$304,6,FALSE)</f>
        <v>92290</v>
      </c>
      <c r="E153" s="260">
        <f>VLOOKUP(A153,'[2]1800 I'!$A$10:$M$304,7,FALSE)</f>
        <v>16817</v>
      </c>
      <c r="F153" s="259">
        <f>VLOOKUP(A153,'[2]1800 I'!$A$10:$M$304,8,FALSE)</f>
        <v>0.18221909199263192</v>
      </c>
      <c r="G153" s="262">
        <f>VLOOKUP(A153,'[2]1800 I'!$A$10:$M$304,9,FALSE)</f>
        <v>764.40909090909088</v>
      </c>
      <c r="H153" s="261">
        <f>VLOOKUP(A153,'[2]1800 I'!$A$10:$M$304,10,FALSE)</f>
        <v>92290</v>
      </c>
      <c r="I153" s="261">
        <f>VLOOKUP(A153,'[2]1800 I'!$A$10:$M$304,11,FALSE)</f>
        <v>47539</v>
      </c>
      <c r="J153" s="259">
        <f>VLOOKUP(A153,'[2]1800 I'!$A$10:$M$304,12,FALSE)</f>
        <v>0.51510456170766061</v>
      </c>
      <c r="K153" s="261">
        <f>VLOOKUP(A153,'[2]1800 I'!$A$10:$M$304,13,FALSE)</f>
        <v>2160.8636363636365</v>
      </c>
    </row>
    <row r="154" spans="1:11">
      <c r="A154" s="360" t="s">
        <v>455</v>
      </c>
      <c r="B154" s="359" t="s">
        <v>213</v>
      </c>
      <c r="C154" s="257" t="str">
        <f>VLOOKUP(A154,'[2]1800 I'!$A$10:$M$304,5,FALSE)</f>
        <v>BL</v>
      </c>
      <c r="D154" s="217">
        <f>VLOOKUP(A154,'[2]1800 I'!$A$10:$M$304,6,FALSE)</f>
        <v>3850</v>
      </c>
      <c r="E154" s="260">
        <f>VLOOKUP(A154,'[2]1800 I'!$A$10:$M$304,7,FALSE)</f>
        <v>1110</v>
      </c>
      <c r="F154" s="259">
        <f>VLOOKUP(A154,'[2]1800 I'!$A$10:$M$304,8,FALSE)</f>
        <v>0.2883116883116883</v>
      </c>
      <c r="G154" s="262">
        <f>VLOOKUP(A154,'[2]1800 I'!$A$10:$M$304,9,FALSE)</f>
        <v>50.454545454545453</v>
      </c>
      <c r="H154" s="261">
        <f>VLOOKUP(A154,'[2]1800 I'!$A$10:$M$304,10,FALSE)</f>
        <v>3850</v>
      </c>
      <c r="I154" s="261">
        <f>VLOOKUP(A154,'[2]1800 I'!$A$10:$M$304,11,FALSE)</f>
        <v>2299</v>
      </c>
      <c r="J154" s="259">
        <f>VLOOKUP(A154,'[2]1800 I'!$A$10:$M$304,12,FALSE)</f>
        <v>0.5971428571428572</v>
      </c>
      <c r="K154" s="261">
        <f>VLOOKUP(A154,'[2]1800 I'!$A$10:$M$304,13,FALSE)</f>
        <v>104.5</v>
      </c>
    </row>
    <row r="155" spans="1:11">
      <c r="A155" s="360" t="s">
        <v>456</v>
      </c>
      <c r="B155" s="359" t="s">
        <v>214</v>
      </c>
      <c r="C155" s="257" t="str">
        <f>VLOOKUP(A155,'[2]1800 I'!$A$10:$M$304,5,FALSE)</f>
        <v>BLS</v>
      </c>
      <c r="D155" s="217">
        <f>VLOOKUP(A155,'[2]1800 I'!$A$10:$M$304,6,FALSE)</f>
        <v>14366</v>
      </c>
      <c r="E155" s="260">
        <f>VLOOKUP(A155,'[2]1800 I'!$A$10:$M$304,7,FALSE)</f>
        <v>3336</v>
      </c>
      <c r="F155" s="259">
        <f>VLOOKUP(A155,'[2]1800 I'!$A$10:$M$304,8,FALSE)</f>
        <v>0.232214951969929</v>
      </c>
      <c r="G155" s="262">
        <f>VLOOKUP(A155,'[2]1800 I'!$A$10:$M$304,9,FALSE)</f>
        <v>151.63636363636363</v>
      </c>
      <c r="H155" s="261">
        <f>VLOOKUP(A155,'[2]1800 I'!$A$10:$M$304,10,FALSE)</f>
        <v>14366</v>
      </c>
      <c r="I155" s="261">
        <f>VLOOKUP(A155,'[2]1800 I'!$A$10:$M$304,11,FALSE)</f>
        <v>7706</v>
      </c>
      <c r="J155" s="259">
        <f>VLOOKUP(A155,'[2]1800 I'!$A$10:$M$304,12,FALSE)</f>
        <v>0.53640540164276762</v>
      </c>
      <c r="K155" s="261">
        <f>VLOOKUP(A155,'[2]1800 I'!$A$10:$M$304,13,FALSE)</f>
        <v>350.27272727272725</v>
      </c>
    </row>
    <row r="156" spans="1:11">
      <c r="A156" s="360" t="s">
        <v>457</v>
      </c>
      <c r="B156" s="359" t="s">
        <v>215</v>
      </c>
      <c r="C156" s="257" t="str">
        <f>VLOOKUP(A156,'[2]1800 I'!$A$10:$M$304,5,FALSE)</f>
        <v>BL</v>
      </c>
      <c r="D156" s="217">
        <f>VLOOKUP(A156,'[2]1800 I'!$A$10:$M$304,6,FALSE)</f>
        <v>46090</v>
      </c>
      <c r="E156" s="260">
        <f>VLOOKUP(A156,'[2]1800 I'!$A$10:$M$304,7,FALSE)</f>
        <v>13083</v>
      </c>
      <c r="F156" s="259">
        <f>VLOOKUP(A156,'[2]1800 I'!$A$10:$M$304,8,FALSE)</f>
        <v>0.28385766977652421</v>
      </c>
      <c r="G156" s="262">
        <f>VLOOKUP(A156,'[2]1800 I'!$A$10:$M$304,9,FALSE)</f>
        <v>594.68181818181813</v>
      </c>
      <c r="H156" s="261">
        <f>VLOOKUP(A156,'[2]1800 I'!$A$10:$M$304,10,FALSE)</f>
        <v>46090</v>
      </c>
      <c r="I156" s="261">
        <f>VLOOKUP(A156,'[2]1800 I'!$A$10:$M$304,11,FALSE)</f>
        <v>22062</v>
      </c>
      <c r="J156" s="259">
        <f>VLOOKUP(A156,'[2]1800 I'!$A$10:$M$304,12,FALSE)</f>
        <v>0.47867216315903666</v>
      </c>
      <c r="K156" s="261">
        <f>VLOOKUP(A156,'[2]1800 I'!$A$10:$M$304,13,FALSE)</f>
        <v>1002.8181818181819</v>
      </c>
    </row>
    <row r="157" spans="1:11">
      <c r="A157" s="360" t="s">
        <v>458</v>
      </c>
      <c r="B157" s="359" t="s">
        <v>216</v>
      </c>
      <c r="C157" s="257" t="str">
        <f>VLOOKUP(A157,'[2]1800 I'!$A$10:$M$304,5,FALSE)</f>
        <v>BLS</v>
      </c>
      <c r="D157" s="217">
        <f>VLOOKUP(A157,'[2]1800 I'!$A$10:$M$304,6,FALSE)</f>
        <v>6900</v>
      </c>
      <c r="E157" s="260">
        <f>VLOOKUP(A157,'[2]1800 I'!$A$10:$M$304,7,FALSE)</f>
        <v>3048</v>
      </c>
      <c r="F157" s="259">
        <f>VLOOKUP(A157,'[2]1800 I'!$A$10:$M$304,8,FALSE)</f>
        <v>0.44173913043478263</v>
      </c>
      <c r="G157" s="262">
        <f>VLOOKUP(A157,'[2]1800 I'!$A$10:$M$304,9,FALSE)</f>
        <v>132.52173913043478</v>
      </c>
      <c r="H157" s="261">
        <f>VLOOKUP(A157,'[2]1800 I'!$A$10:$M$304,10,FALSE)</f>
        <v>6900</v>
      </c>
      <c r="I157" s="261">
        <f>VLOOKUP(A157,'[2]1800 I'!$A$10:$M$304,11,FALSE)</f>
        <v>5697</v>
      </c>
      <c r="J157" s="259">
        <f>VLOOKUP(A157,'[2]1800 I'!$A$10:$M$304,12,FALSE)</f>
        <v>0.82565217391304346</v>
      </c>
      <c r="K157" s="261">
        <f>VLOOKUP(A157,'[2]1800 I'!$A$10:$M$304,13,FALSE)</f>
        <v>247.69565217391303</v>
      </c>
    </row>
    <row r="158" spans="1:11">
      <c r="A158" s="360" t="s">
        <v>459</v>
      </c>
      <c r="B158" s="359" t="s">
        <v>217</v>
      </c>
      <c r="C158" s="257" t="str">
        <f>VLOOKUP(A158,'[2]1800 I'!$A$10:$M$304,5,FALSE)</f>
        <v>BLS</v>
      </c>
      <c r="D158" s="217">
        <f>VLOOKUP(A158,'[2]1800 I'!$A$10:$M$304,6,FALSE)</f>
        <v>2618</v>
      </c>
      <c r="E158" s="260">
        <f>VLOOKUP(A158,'[2]1800 I'!$A$10:$M$304,7,FALSE)</f>
        <v>1731</v>
      </c>
      <c r="F158" s="259">
        <f>VLOOKUP(A158,'[2]1800 I'!$A$10:$M$304,8,FALSE)</f>
        <v>0.66119174942704351</v>
      </c>
      <c r="G158" s="262">
        <f>VLOOKUP(A158,'[2]1800 I'!$A$10:$M$304,9,FALSE)</f>
        <v>78.681818181818187</v>
      </c>
      <c r="H158" s="261">
        <f>VLOOKUP(A158,'[2]1800 I'!$A$10:$M$304,10,FALSE)</f>
        <v>2618</v>
      </c>
      <c r="I158" s="261">
        <f>VLOOKUP(A158,'[2]1800 I'!$A$10:$M$304,11,FALSE)</f>
        <v>2304</v>
      </c>
      <c r="J158" s="259">
        <f>VLOOKUP(A158,'[2]1800 I'!$A$10:$M$304,12,FALSE)</f>
        <v>0.88006111535523301</v>
      </c>
      <c r="K158" s="261">
        <f>VLOOKUP(A158,'[2]1800 I'!$A$10:$M$304,13,FALSE)</f>
        <v>104.72727272727273</v>
      </c>
    </row>
    <row r="159" spans="1:11">
      <c r="A159" s="360" t="s">
        <v>460</v>
      </c>
      <c r="B159" s="359" t="s">
        <v>218</v>
      </c>
      <c r="C159" s="257" t="str">
        <f>VLOOKUP(A159,'[2]1800 I'!$A$10:$M$304,5,FALSE)</f>
        <v>BLSC</v>
      </c>
      <c r="D159" s="217">
        <f>VLOOKUP(A159,'[2]1800 I'!$A$10:$M$304,6,FALSE)</f>
        <v>36133</v>
      </c>
      <c r="E159" s="260">
        <f>VLOOKUP(A159,'[2]1800 I'!$A$10:$M$304,7,FALSE)</f>
        <v>11228</v>
      </c>
      <c r="F159" s="259">
        <f>VLOOKUP(A159,'[2]1800 I'!$A$10:$M$304,8,FALSE)</f>
        <v>0.31074087399330252</v>
      </c>
      <c r="G159" s="262">
        <f>VLOOKUP(A159,'[2]1800 I'!$A$10:$M$304,9,FALSE)</f>
        <v>488.17391304347825</v>
      </c>
      <c r="H159" s="261">
        <f>VLOOKUP(A159,'[2]1800 I'!$A$10:$M$304,10,FALSE)</f>
        <v>36133</v>
      </c>
      <c r="I159" s="261">
        <f>VLOOKUP(A159,'[2]1800 I'!$A$10:$M$304,11,FALSE)</f>
        <v>19958</v>
      </c>
      <c r="J159" s="259">
        <f>VLOOKUP(A159,'[2]1800 I'!$A$10:$M$304,12,FALSE)</f>
        <v>0.55234826889546951</v>
      </c>
      <c r="K159" s="261">
        <f>VLOOKUP(A159,'[2]1800 I'!$A$10:$M$304,13,FALSE)</f>
        <v>867.73913043478262</v>
      </c>
    </row>
    <row r="160" spans="1:11">
      <c r="A160" s="360" t="s">
        <v>461</v>
      </c>
      <c r="B160" s="359" t="s">
        <v>219</v>
      </c>
      <c r="C160" s="257" t="str">
        <f>VLOOKUP(A160,'[2]1800 I'!$A$10:$M$304,5,FALSE)</f>
        <v>BLC</v>
      </c>
      <c r="D160" s="217">
        <f>VLOOKUP(A160,'[2]1800 I'!$A$10:$M$304,6,FALSE)</f>
        <v>26519</v>
      </c>
      <c r="E160" s="260">
        <f>VLOOKUP(A160,'[2]1800 I'!$A$10:$M$304,7,FALSE)</f>
        <v>5248</v>
      </c>
      <c r="F160" s="259">
        <f>VLOOKUP(A160,'[2]1800 I'!$A$10:$M$304,8,FALSE)</f>
        <v>0.1978958482597383</v>
      </c>
      <c r="G160" s="262">
        <f>VLOOKUP(A160,'[2]1800 I'!$A$10:$M$304,9,FALSE)</f>
        <v>228.17391304347825</v>
      </c>
      <c r="H160" s="261">
        <f>VLOOKUP(A160,'[2]1800 I'!$A$10:$M$304,10,FALSE)</f>
        <v>26519</v>
      </c>
      <c r="I160" s="261">
        <f>VLOOKUP(A160,'[2]1800 I'!$A$10:$M$304,11,FALSE)</f>
        <v>11409</v>
      </c>
      <c r="J160" s="259">
        <f>VLOOKUP(A160,'[2]1800 I'!$A$10:$M$304,12,FALSE)</f>
        <v>0.43021984237716354</v>
      </c>
      <c r="K160" s="261">
        <f>VLOOKUP(A160,'[2]1800 I'!$A$10:$M$304,13,FALSE)</f>
        <v>496.04347826086956</v>
      </c>
    </row>
    <row r="161" spans="1:11">
      <c r="A161" s="360" t="s">
        <v>462</v>
      </c>
      <c r="B161" s="359" t="s">
        <v>220</v>
      </c>
      <c r="C161" s="257" t="str">
        <f>VLOOKUP(A161,'[2]1800 I'!$A$10:$M$304,5,FALSE)</f>
        <v>BLSC</v>
      </c>
      <c r="D161" s="217">
        <f>VLOOKUP(A161,'[2]1800 I'!$A$10:$M$304,6,FALSE)</f>
        <v>22609</v>
      </c>
      <c r="E161" s="260">
        <f>VLOOKUP(A161,'[2]1800 I'!$A$10:$M$304,7,FALSE)</f>
        <v>4474</v>
      </c>
      <c r="F161" s="259">
        <f>VLOOKUP(A161,'[2]1800 I'!$A$10:$M$304,8,FALSE)</f>
        <v>0.19788579769118492</v>
      </c>
      <c r="G161" s="262">
        <f>VLOOKUP(A161,'[2]1800 I'!$A$10:$M$304,9,FALSE)</f>
        <v>194.52173913043478</v>
      </c>
      <c r="H161" s="261">
        <f>VLOOKUP(A161,'[2]1800 I'!$A$10:$M$304,10,FALSE)</f>
        <v>22609</v>
      </c>
      <c r="I161" s="261">
        <f>VLOOKUP(A161,'[2]1800 I'!$A$10:$M$304,11,FALSE)</f>
        <v>18737</v>
      </c>
      <c r="J161" s="259">
        <f>VLOOKUP(A161,'[2]1800 I'!$A$10:$M$304,12,FALSE)</f>
        <v>0.82874076695121413</v>
      </c>
      <c r="K161" s="261">
        <f>VLOOKUP(A161,'[2]1800 I'!$A$10:$M$304,13,FALSE)</f>
        <v>814.6521739130435</v>
      </c>
    </row>
    <row r="162" spans="1:11">
      <c r="A162" s="360" t="s">
        <v>463</v>
      </c>
      <c r="B162" s="359" t="s">
        <v>221</v>
      </c>
      <c r="C162" s="257" t="str">
        <f>VLOOKUP(A162,'[2]1800 I'!$A$10:$M$304,5,FALSE)</f>
        <v>BLS</v>
      </c>
      <c r="D162" s="217">
        <f>VLOOKUP(A162,'[2]1800 I'!$A$10:$M$304,6,FALSE)</f>
        <v>6670</v>
      </c>
      <c r="E162" s="260">
        <f>VLOOKUP(A162,'[2]1800 I'!$A$10:$M$304,7,FALSE)</f>
        <v>1989</v>
      </c>
      <c r="F162" s="259">
        <f>VLOOKUP(A162,'[2]1800 I'!$A$10:$M$304,8,FALSE)</f>
        <v>0.29820089955022488</v>
      </c>
      <c r="G162" s="262">
        <f>VLOOKUP(A162,'[2]1800 I'!$A$10:$M$304,9,FALSE)</f>
        <v>86.478260869565219</v>
      </c>
      <c r="H162" s="261">
        <f>VLOOKUP(A162,'[2]1800 I'!$A$10:$M$304,10,FALSE)</f>
        <v>6670</v>
      </c>
      <c r="I162" s="261">
        <f>VLOOKUP(A162,'[2]1800 I'!$A$10:$M$304,11,FALSE)</f>
        <v>4253</v>
      </c>
      <c r="J162" s="259">
        <f>VLOOKUP(A162,'[2]1800 I'!$A$10:$M$304,12,FALSE)</f>
        <v>0.63763118440779609</v>
      </c>
      <c r="K162" s="261">
        <f>VLOOKUP(A162,'[2]1800 I'!$A$10:$M$304,13,FALSE)</f>
        <v>184.91304347826087</v>
      </c>
    </row>
    <row r="163" spans="1:11">
      <c r="A163" s="360" t="s">
        <v>464</v>
      </c>
      <c r="B163" s="359" t="s">
        <v>222</v>
      </c>
      <c r="C163" s="257" t="str">
        <f>VLOOKUP(A163,'[2]1800 I'!$A$10:$M$304,5,FALSE)</f>
        <v>BL</v>
      </c>
      <c r="D163" s="217">
        <f>VLOOKUP(A163,'[2]1800 I'!$A$10:$M$304,6,FALSE)</f>
        <v>14322</v>
      </c>
      <c r="E163" s="260">
        <f>VLOOKUP(A163,'[2]1800 I'!$A$10:$M$304,7,FALSE)</f>
        <v>1466</v>
      </c>
      <c r="F163" s="259">
        <f>VLOOKUP(A163,'[2]1800 I'!$A$10:$M$304,8,FALSE)</f>
        <v>0.10236000558581204</v>
      </c>
      <c r="G163" s="262">
        <f>VLOOKUP(A163,'[2]1800 I'!$A$10:$M$304,9,FALSE)</f>
        <v>66.63636363636364</v>
      </c>
      <c r="H163" s="261">
        <f>VLOOKUP(A163,'[2]1800 I'!$A$10:$M$304,10,FALSE)</f>
        <v>14322</v>
      </c>
      <c r="I163" s="261">
        <f>VLOOKUP(A163,'[2]1800 I'!$A$10:$M$304,11,FALSE)</f>
        <v>7114</v>
      </c>
      <c r="J163" s="259">
        <f>VLOOKUP(A163,'[2]1800 I'!$A$10:$M$304,12,FALSE)</f>
        <v>0.49671833542801286</v>
      </c>
      <c r="K163" s="261">
        <f>VLOOKUP(A163,'[2]1800 I'!$A$10:$M$304,13,FALSE)</f>
        <v>323.36363636363637</v>
      </c>
    </row>
    <row r="164" spans="1:11">
      <c r="A164" s="360" t="s">
        <v>465</v>
      </c>
      <c r="B164" s="359" t="s">
        <v>223</v>
      </c>
      <c r="C164" s="257" t="str">
        <f>VLOOKUP(A164,'[2]1800 I'!$A$10:$M$304,5,FALSE)</f>
        <v>BLSC</v>
      </c>
      <c r="D164" s="217">
        <f>VLOOKUP(A164,'[2]1800 I'!$A$10:$M$304,6,FALSE)</f>
        <v>27301</v>
      </c>
      <c r="E164" s="260">
        <f>VLOOKUP(A164,'[2]1800 I'!$A$10:$M$304,7,FALSE)</f>
        <v>7177</v>
      </c>
      <c r="F164" s="259">
        <f>VLOOKUP(A164,'[2]1800 I'!$A$10:$M$304,8,FALSE)</f>
        <v>0.26288414343796929</v>
      </c>
      <c r="G164" s="262">
        <f>VLOOKUP(A164,'[2]1800 I'!$A$10:$M$304,9,FALSE)</f>
        <v>312.04347826086956</v>
      </c>
      <c r="H164" s="261">
        <f>VLOOKUP(A164,'[2]1800 I'!$A$10:$M$304,10,FALSE)</f>
        <v>27301</v>
      </c>
      <c r="I164" s="261">
        <f>VLOOKUP(A164,'[2]1800 I'!$A$10:$M$304,11,FALSE)</f>
        <v>15002</v>
      </c>
      <c r="J164" s="259">
        <f>VLOOKUP(A164,'[2]1800 I'!$A$10:$M$304,12,FALSE)</f>
        <v>0.54950368118383941</v>
      </c>
      <c r="K164" s="261">
        <f>VLOOKUP(A164,'[2]1800 I'!$A$10:$M$304,13,FALSE)</f>
        <v>652.26086956521738</v>
      </c>
    </row>
    <row r="165" spans="1:11">
      <c r="A165" s="360" t="s">
        <v>466</v>
      </c>
      <c r="B165" s="359" t="s">
        <v>224</v>
      </c>
      <c r="C165" s="257" t="str">
        <f>VLOOKUP(A165,'[2]1800 I'!$A$10:$M$304,5,FALSE)</f>
        <v>BLC</v>
      </c>
      <c r="D165" s="217">
        <f>VLOOKUP(A165,'[2]1800 I'!$A$10:$M$304,6,FALSE)</f>
        <v>13046</v>
      </c>
      <c r="E165" s="260">
        <f>VLOOKUP(A165,'[2]1800 I'!$A$10:$M$304,7,FALSE)</f>
        <v>3014</v>
      </c>
      <c r="F165" s="259">
        <f>VLOOKUP(A165,'[2]1800 I'!$A$10:$M$304,8,FALSE)</f>
        <v>0.23102866779089376</v>
      </c>
      <c r="G165" s="262">
        <f>VLOOKUP(A165,'[2]1800 I'!$A$10:$M$304,9,FALSE)</f>
        <v>137</v>
      </c>
      <c r="H165" s="261">
        <f>VLOOKUP(A165,'[2]1800 I'!$A$10:$M$304,10,FALSE)</f>
        <v>13046</v>
      </c>
      <c r="I165" s="261">
        <f>VLOOKUP(A165,'[2]1800 I'!$A$10:$M$304,11,FALSE)</f>
        <v>7676</v>
      </c>
      <c r="J165" s="259">
        <f>VLOOKUP(A165,'[2]1800 I'!$A$10:$M$304,12,FALSE)</f>
        <v>0.58837957994787671</v>
      </c>
      <c r="K165" s="261">
        <f>VLOOKUP(A165,'[2]1800 I'!$A$10:$M$304,13,FALSE)</f>
        <v>348.90909090909093</v>
      </c>
    </row>
    <row r="166" spans="1:11">
      <c r="A166" s="360" t="s">
        <v>467</v>
      </c>
      <c r="B166" s="359" t="s">
        <v>225</v>
      </c>
      <c r="C166" s="257" t="str">
        <f>VLOOKUP(A166,'[2]1800 I'!$A$10:$M$304,5,FALSE)</f>
        <v>BLSC</v>
      </c>
      <c r="D166" s="217">
        <f>VLOOKUP(A166,'[2]1800 I'!$A$10:$M$304,6,FALSE)</f>
        <v>21189</v>
      </c>
      <c r="E166" s="260">
        <f>VLOOKUP(A166,'[2]1800 I'!$A$10:$M$304,7,FALSE)</f>
        <v>6425</v>
      </c>
      <c r="F166" s="259">
        <f>VLOOKUP(A166,'[2]1800 I'!$A$10:$M$304,8,FALSE)</f>
        <v>0.30322337061682947</v>
      </c>
      <c r="G166" s="262">
        <f>VLOOKUP(A166,'[2]1800 I'!$A$10:$M$304,9,FALSE)</f>
        <v>305.95238095238096</v>
      </c>
      <c r="H166" s="261">
        <f>VLOOKUP(A166,'[2]1800 I'!$A$10:$M$304,10,FALSE)</f>
        <v>21189</v>
      </c>
      <c r="I166" s="261">
        <f>VLOOKUP(A166,'[2]1800 I'!$A$10:$M$304,11,FALSE)</f>
        <v>13291</v>
      </c>
      <c r="J166" s="259">
        <f>VLOOKUP(A166,'[2]1800 I'!$A$10:$M$304,12,FALSE)</f>
        <v>0.62725942706121096</v>
      </c>
      <c r="K166" s="261">
        <f>VLOOKUP(A166,'[2]1800 I'!$A$10:$M$304,13,FALSE)</f>
        <v>632.90476190476193</v>
      </c>
    </row>
    <row r="167" spans="1:11">
      <c r="A167" s="360" t="s">
        <v>468</v>
      </c>
      <c r="B167" s="359" t="s">
        <v>226</v>
      </c>
      <c r="C167" s="257" t="str">
        <f>VLOOKUP(A167,'[2]1800 I'!$A$10:$M$304,5,FALSE)</f>
        <v>BL</v>
      </c>
      <c r="D167" s="217">
        <f>VLOOKUP(A167,'[2]1800 I'!$A$10:$M$304,6,FALSE)</f>
        <v>13110</v>
      </c>
      <c r="E167" s="260">
        <f>VLOOKUP(A167,'[2]1800 I'!$A$10:$M$304,7,FALSE)</f>
        <v>2570</v>
      </c>
      <c r="F167" s="259">
        <f>VLOOKUP(A167,'[2]1800 I'!$A$10:$M$304,8,FALSE)</f>
        <v>0.19603356216628529</v>
      </c>
      <c r="G167" s="262">
        <f>VLOOKUP(A167,'[2]1800 I'!$A$10:$M$304,9,FALSE)</f>
        <v>111.73913043478261</v>
      </c>
      <c r="H167" s="261">
        <f>VLOOKUP(A167,'[2]1800 I'!$A$10:$M$304,10,FALSE)</f>
        <v>13110</v>
      </c>
      <c r="I167" s="261">
        <f>VLOOKUP(A167,'[2]1800 I'!$A$10:$M$304,11,FALSE)</f>
        <v>6353</v>
      </c>
      <c r="J167" s="259">
        <f>VLOOKUP(A167,'[2]1800 I'!$A$10:$M$304,12,FALSE)</f>
        <v>0.48459191456903128</v>
      </c>
      <c r="K167" s="261">
        <f>VLOOKUP(A167,'[2]1800 I'!$A$10:$M$304,13,FALSE)</f>
        <v>276.21739130434781</v>
      </c>
    </row>
    <row r="168" spans="1:11">
      <c r="A168" s="360" t="s">
        <v>469</v>
      </c>
      <c r="B168" s="359" t="s">
        <v>227</v>
      </c>
      <c r="C168" s="257" t="str">
        <f>VLOOKUP(A168,'[2]1800 I'!$A$10:$M$304,5,FALSE)</f>
        <v>BL</v>
      </c>
      <c r="D168" s="217">
        <f>VLOOKUP(A168,'[2]1800 I'!$A$10:$M$304,6,FALSE)</f>
        <v>11572</v>
      </c>
      <c r="E168" s="260">
        <f>VLOOKUP(A168,'[2]1800 I'!$A$10:$M$304,7,FALSE)</f>
        <v>3700</v>
      </c>
      <c r="F168" s="259">
        <f>VLOOKUP(A168,'[2]1800 I'!$A$10:$M$304,8,FALSE)</f>
        <v>0.31973729692360869</v>
      </c>
      <c r="G168" s="262">
        <f>VLOOKUP(A168,'[2]1800 I'!$A$10:$M$304,9,FALSE)</f>
        <v>168.18181818181819</v>
      </c>
      <c r="H168" s="261">
        <f>VLOOKUP(A168,'[2]1800 I'!$A$10:$M$304,10,FALSE)</f>
        <v>11572</v>
      </c>
      <c r="I168" s="261">
        <f>VLOOKUP(A168,'[2]1800 I'!$A$10:$M$304,11,FALSE)</f>
        <v>8619</v>
      </c>
      <c r="J168" s="259">
        <f>VLOOKUP(A168,'[2]1800 I'!$A$10:$M$304,12,FALSE)</f>
        <v>0.7448150708606982</v>
      </c>
      <c r="K168" s="261">
        <f>VLOOKUP(A168,'[2]1800 I'!$A$10:$M$304,13,FALSE)</f>
        <v>391.77272727272725</v>
      </c>
    </row>
    <row r="169" spans="1:11">
      <c r="A169" s="360" t="s">
        <v>470</v>
      </c>
      <c r="B169" s="159" t="s">
        <v>634</v>
      </c>
      <c r="C169" s="257" t="str">
        <f>VLOOKUP(A169,'[2]1800 I'!$A$10:$M$304,5,FALSE)</f>
        <v>BL</v>
      </c>
      <c r="D169" s="217">
        <f>VLOOKUP(A169,'[2]1800 I'!$A$10:$M$304,6,FALSE)</f>
        <v>7061</v>
      </c>
      <c r="E169" s="260">
        <f>VLOOKUP(A169,'[2]1800 I'!$A$10:$M$304,7,FALSE)</f>
        <v>1476</v>
      </c>
      <c r="F169" s="259">
        <f>VLOOKUP(A169,'[2]1800 I'!$A$10:$M$304,8,FALSE)</f>
        <v>0.20903554737289337</v>
      </c>
      <c r="G169" s="262">
        <f>VLOOKUP(A169,'[2]1800 I'!$A$10:$M$304,9,FALSE)</f>
        <v>64.173913043478265</v>
      </c>
      <c r="H169" s="261">
        <f>VLOOKUP(A169,'[2]1800 I'!$A$10:$M$304,10,FALSE)</f>
        <v>7061</v>
      </c>
      <c r="I169" s="261">
        <f>VLOOKUP(A169,'[2]1800 I'!$A$10:$M$304,11,FALSE)</f>
        <v>3935</v>
      </c>
      <c r="J169" s="259">
        <f>VLOOKUP(A169,'[2]1800 I'!$A$10:$M$304,12,FALSE)</f>
        <v>0.55728650332814045</v>
      </c>
      <c r="K169" s="261">
        <f>VLOOKUP(A169,'[2]1800 I'!$A$10:$M$304,13,FALSE)</f>
        <v>171.08695652173913</v>
      </c>
    </row>
    <row r="170" spans="1:11">
      <c r="A170" s="360" t="s">
        <v>471</v>
      </c>
      <c r="B170" s="359" t="s">
        <v>228</v>
      </c>
      <c r="C170" s="257" t="str">
        <f>VLOOKUP(A170,'[2]1800 I'!$A$10:$M$304,5,FALSE)</f>
        <v>BL</v>
      </c>
      <c r="D170" s="217">
        <f>VLOOKUP(A170,'[2]1800 I'!$A$10:$M$304,6,FALSE)</f>
        <v>8470</v>
      </c>
      <c r="E170" s="260">
        <f>VLOOKUP(A170,'[2]1800 I'!$A$10:$M$304,7,FALSE)</f>
        <v>2708</v>
      </c>
      <c r="F170" s="259">
        <f>VLOOKUP(A170,'[2]1800 I'!$A$10:$M$304,8,FALSE)</f>
        <v>0.31971664698937424</v>
      </c>
      <c r="G170" s="262">
        <f>VLOOKUP(A170,'[2]1800 I'!$A$10:$M$304,9,FALSE)</f>
        <v>123.09090909090909</v>
      </c>
      <c r="H170" s="261">
        <f>VLOOKUP(A170,'[2]1800 I'!$A$10:$M$304,10,FALSE)</f>
        <v>8470</v>
      </c>
      <c r="I170" s="261">
        <f>VLOOKUP(A170,'[2]1800 I'!$A$10:$M$304,11,FALSE)</f>
        <v>5460</v>
      </c>
      <c r="J170" s="259">
        <f>VLOOKUP(A170,'[2]1800 I'!$A$10:$M$304,12,FALSE)</f>
        <v>0.64462809917355368</v>
      </c>
      <c r="K170" s="261">
        <f>VLOOKUP(A170,'[2]1800 I'!$A$10:$M$304,13,FALSE)</f>
        <v>248.18181818181819</v>
      </c>
    </row>
    <row r="171" spans="1:11">
      <c r="A171" s="360" t="s">
        <v>472</v>
      </c>
      <c r="B171" s="359" t="s">
        <v>229</v>
      </c>
      <c r="C171" s="257" t="str">
        <f>VLOOKUP(A171,'[2]1800 I'!$A$10:$M$304,5,FALSE)</f>
        <v>BL</v>
      </c>
      <c r="D171" s="217">
        <f>VLOOKUP(A171,'[2]1800 I'!$A$10:$M$304,6,FALSE)</f>
        <v>1288</v>
      </c>
      <c r="E171" s="260">
        <f>VLOOKUP(A171,'[2]1800 I'!$A$10:$M$304,7,FALSE)</f>
        <v>449</v>
      </c>
      <c r="F171" s="259">
        <f>VLOOKUP(A171,'[2]1800 I'!$A$10:$M$304,8,FALSE)</f>
        <v>0.34860248447204967</v>
      </c>
      <c r="G171" s="262">
        <f>VLOOKUP(A171,'[2]1800 I'!$A$10:$M$304,9,FALSE)</f>
        <v>19.521739130434781</v>
      </c>
      <c r="H171" s="261">
        <f>VLOOKUP(A171,'[2]1800 I'!$A$10:$M$304,10,FALSE)</f>
        <v>1288</v>
      </c>
      <c r="I171" s="261">
        <f>VLOOKUP(A171,'[2]1800 I'!$A$10:$M$304,11,FALSE)</f>
        <v>721</v>
      </c>
      <c r="J171" s="259">
        <f>VLOOKUP(A171,'[2]1800 I'!$A$10:$M$304,12,FALSE)</f>
        <v>0.55978260869565222</v>
      </c>
      <c r="K171" s="261">
        <f>VLOOKUP(A171,'[2]1800 I'!$A$10:$M$304,13,FALSE)</f>
        <v>31.347826086956523</v>
      </c>
    </row>
    <row r="172" spans="1:11">
      <c r="A172" s="360" t="s">
        <v>473</v>
      </c>
      <c r="B172" s="359" t="s">
        <v>230</v>
      </c>
      <c r="C172" s="257" t="str">
        <f>VLOOKUP(A172,'[2]1800 I'!$A$10:$M$304,5,FALSE)</f>
        <v>BLS</v>
      </c>
      <c r="D172" s="217">
        <f>VLOOKUP(A172,'[2]1800 I'!$A$10:$M$304,6,FALSE)</f>
        <v>24495</v>
      </c>
      <c r="E172" s="260">
        <f>VLOOKUP(A172,'[2]1800 I'!$A$10:$M$304,7,FALSE)</f>
        <v>14323</v>
      </c>
      <c r="F172" s="259">
        <f>VLOOKUP(A172,'[2]1800 I'!$A$10:$M$304,8,FALSE)</f>
        <v>0.58473157787303531</v>
      </c>
      <c r="G172" s="262">
        <f>VLOOKUP(A172,'[2]1800 I'!$A$10:$M$304,9,FALSE)</f>
        <v>622.73913043478262</v>
      </c>
      <c r="H172" s="261">
        <f>VLOOKUP(A172,'[2]1800 I'!$A$10:$M$304,10,FALSE)</f>
        <v>24495</v>
      </c>
      <c r="I172" s="261">
        <f>VLOOKUP(A172,'[2]1800 I'!$A$10:$M$304,11,FALSE)</f>
        <v>13652</v>
      </c>
      <c r="J172" s="259">
        <f>VLOOKUP(A172,'[2]1800 I'!$A$10:$M$304,12,FALSE)</f>
        <v>0.5573382322923045</v>
      </c>
      <c r="K172" s="261">
        <f>VLOOKUP(A172,'[2]1800 I'!$A$10:$M$304,13,FALSE)</f>
        <v>593.56521739130437</v>
      </c>
    </row>
    <row r="173" spans="1:11">
      <c r="A173" s="360" t="s">
        <v>474</v>
      </c>
      <c r="B173" s="359" t="s">
        <v>231</v>
      </c>
      <c r="C173" s="257" t="str">
        <f>VLOOKUP(A173,'[2]1800 I'!$A$10:$M$304,5,FALSE)</f>
        <v>BL</v>
      </c>
      <c r="D173" s="217">
        <f>VLOOKUP(A173,'[2]1800 I'!$A$10:$M$304,6,FALSE)</f>
        <v>5896</v>
      </c>
      <c r="E173" s="260">
        <f>VLOOKUP(A173,'[2]1800 I'!$A$10:$M$304,7,FALSE)</f>
        <v>2021</v>
      </c>
      <c r="F173" s="259">
        <f>VLOOKUP(A173,'[2]1800 I'!$A$10:$M$304,8,FALSE)</f>
        <v>0.34277476255088196</v>
      </c>
      <c r="G173" s="262">
        <f>VLOOKUP(A173,'[2]1800 I'!$A$10:$M$304,9,FALSE)</f>
        <v>91.86363636363636</v>
      </c>
      <c r="H173" s="261">
        <f>VLOOKUP(A173,'[2]1800 I'!$A$10:$M$304,10,FALSE)</f>
        <v>5896</v>
      </c>
      <c r="I173" s="261">
        <f>VLOOKUP(A173,'[2]1800 I'!$A$10:$M$304,11,FALSE)</f>
        <v>4347</v>
      </c>
      <c r="J173" s="259">
        <f>VLOOKUP(A173,'[2]1800 I'!$A$10:$M$304,12,FALSE)</f>
        <v>0.73727951153324289</v>
      </c>
      <c r="K173" s="261">
        <f>VLOOKUP(A173,'[2]1800 I'!$A$10:$M$304,13,FALSE)</f>
        <v>197.59090909090909</v>
      </c>
    </row>
    <row r="174" spans="1:11">
      <c r="A174" s="360" t="s">
        <v>475</v>
      </c>
      <c r="B174" s="359" t="s">
        <v>232</v>
      </c>
      <c r="C174" s="257" t="str">
        <f>VLOOKUP(A174,'[2]1800 I'!$A$10:$M$304,5,FALSE)</f>
        <v>BL</v>
      </c>
      <c r="D174" s="217">
        <f>VLOOKUP(A174,'[2]1800 I'!$A$10:$M$304,6,FALSE)</f>
        <v>5712</v>
      </c>
      <c r="E174" s="260">
        <f>VLOOKUP(A174,'[2]1800 I'!$A$10:$M$304,7,FALSE)</f>
        <v>1778</v>
      </c>
      <c r="F174" s="259">
        <f>VLOOKUP(A174,'[2]1800 I'!$A$10:$M$304,8,FALSE)</f>
        <v>0.31127450980392157</v>
      </c>
      <c r="G174" s="262">
        <f>VLOOKUP(A174,'[2]1800 I'!$A$10:$M$304,9,FALSE)</f>
        <v>78.441176470588232</v>
      </c>
      <c r="H174" s="261">
        <f>VLOOKUP(A174,'[2]1800 I'!$A$10:$M$304,10,FALSE)</f>
        <v>5712</v>
      </c>
      <c r="I174" s="261">
        <f>VLOOKUP(A174,'[2]1800 I'!$A$10:$M$304,11,FALSE)</f>
        <v>2706</v>
      </c>
      <c r="J174" s="259">
        <f>VLOOKUP(A174,'[2]1800 I'!$A$10:$M$304,12,FALSE)</f>
        <v>0.47373949579831931</v>
      </c>
      <c r="K174" s="261">
        <f>VLOOKUP(A174,'[2]1800 I'!$A$10:$M$304,13,FALSE)</f>
        <v>119.38235294117646</v>
      </c>
    </row>
    <row r="175" spans="1:11">
      <c r="A175" s="360" t="s">
        <v>476</v>
      </c>
      <c r="B175" s="359" t="s">
        <v>233</v>
      </c>
      <c r="C175" s="257" t="str">
        <f>VLOOKUP(A175,'[2]1800 I'!$A$10:$M$304,5,FALSE)</f>
        <v>BLC</v>
      </c>
      <c r="D175" s="217">
        <f>VLOOKUP(A175,'[2]1800 I'!$A$10:$M$304,6,FALSE)</f>
        <v>69184</v>
      </c>
      <c r="E175" s="260">
        <f>VLOOKUP(A175,'[2]1800 I'!$A$10:$M$304,7,FALSE)</f>
        <v>4367</v>
      </c>
      <c r="F175" s="259">
        <f>VLOOKUP(A175,'[2]1800 I'!$A$10:$M$304,8,FALSE)</f>
        <v>6.3121530989824232E-2</v>
      </c>
      <c r="G175" s="262">
        <f>VLOOKUP(A175,'[2]1800 I'!$A$10:$M$304,9,FALSE)</f>
        <v>189.86956521739131</v>
      </c>
      <c r="H175" s="261">
        <f>VLOOKUP(A175,'[2]1800 I'!$A$10:$M$304,10,FALSE)</f>
        <v>69184</v>
      </c>
      <c r="I175" s="261">
        <f>VLOOKUP(A175,'[2]1800 I'!$A$10:$M$304,11,FALSE)</f>
        <v>22824</v>
      </c>
      <c r="J175" s="259">
        <f>VLOOKUP(A175,'[2]1800 I'!$A$10:$M$304,12,FALSE)</f>
        <v>0.32990286771507865</v>
      </c>
      <c r="K175" s="261">
        <f>VLOOKUP(A175,'[2]1800 I'!$A$10:$M$304,13,FALSE)</f>
        <v>992.3478260869565</v>
      </c>
    </row>
    <row r="176" spans="1:11">
      <c r="A176" s="360" t="s">
        <v>477</v>
      </c>
      <c r="B176" s="359" t="s">
        <v>234</v>
      </c>
      <c r="C176" s="257" t="str">
        <f>VLOOKUP(A176,'[2]1800 I'!$A$10:$M$304,5,FALSE)</f>
        <v>BL</v>
      </c>
      <c r="D176" s="217">
        <f>VLOOKUP(A176,'[2]1800 I'!$A$10:$M$304,6,FALSE)</f>
        <v>452424</v>
      </c>
      <c r="E176" s="260">
        <f>VLOOKUP(A176,'[2]1800 I'!$A$10:$M$304,7,FALSE)</f>
        <v>15961</v>
      </c>
      <c r="F176" s="259">
        <f>VLOOKUP(A176,'[2]1800 I'!$A$10:$M$304,8,FALSE)</f>
        <v>3.527885346489134E-2</v>
      </c>
      <c r="G176" s="262">
        <f>VLOOKUP(A176,'[2]1800 I'!$A$10:$M$304,9,FALSE)</f>
        <v>760.04761904761904</v>
      </c>
      <c r="H176" s="261">
        <f>VLOOKUP(A176,'[2]1800 I'!$A$10:$M$304,10,FALSE)</f>
        <v>452424</v>
      </c>
      <c r="I176" s="261">
        <f>VLOOKUP(A176,'[2]1800 I'!$A$10:$M$304,11,FALSE)</f>
        <v>130136</v>
      </c>
      <c r="J176" s="259">
        <f>VLOOKUP(A176,'[2]1800 I'!$A$10:$M$304,12,FALSE)</f>
        <v>0.2876416812547522</v>
      </c>
      <c r="K176" s="261">
        <f>VLOOKUP(A176,'[2]1800 I'!$A$10:$M$304,13,FALSE)</f>
        <v>6196.9523809523807</v>
      </c>
    </row>
    <row r="177" spans="1:11">
      <c r="A177" s="360" t="s">
        <v>478</v>
      </c>
      <c r="B177" s="359" t="s">
        <v>235</v>
      </c>
      <c r="C177" s="257" t="str">
        <f>VLOOKUP(A177,'[2]1800 I'!$A$10:$M$304,5,FALSE)</f>
        <v>BLS</v>
      </c>
      <c r="D177" s="217">
        <f>VLOOKUP(A177,'[2]1800 I'!$A$10:$M$304,6,FALSE)</f>
        <v>695984.44444444438</v>
      </c>
      <c r="E177" s="260">
        <f>VLOOKUP(A177,'[2]1800 I'!$A$10:$M$304,7,FALSE)</f>
        <v>168142</v>
      </c>
      <c r="F177" s="259">
        <f>VLOOKUP(A177,'[2]1800 I'!$A$10:$M$304,8,FALSE)</f>
        <v>0.2415887328260849</v>
      </c>
      <c r="G177" s="262">
        <f>VLOOKUP(A177,'[2]1800 I'!$A$10:$M$304,9,FALSE)</f>
        <v>7322.3129032258066</v>
      </c>
      <c r="H177" s="261">
        <f>VLOOKUP(A177,'[2]1800 I'!$A$10:$M$304,10,FALSE)</f>
        <v>695984.44444444438</v>
      </c>
      <c r="I177" s="261">
        <f>VLOOKUP(A177,'[2]1800 I'!$A$10:$M$304,11,FALSE)</f>
        <v>379751</v>
      </c>
      <c r="J177" s="259">
        <f>VLOOKUP(A177,'[2]1800 I'!$A$10:$M$304,12,FALSE)</f>
        <v>0.54563144770157701</v>
      </c>
      <c r="K177" s="261">
        <f>VLOOKUP(A177,'[2]1800 I'!$A$10:$M$304,13,FALSE)</f>
        <v>16537.543548387097</v>
      </c>
    </row>
    <row r="178" spans="1:11">
      <c r="A178" s="360" t="s">
        <v>479</v>
      </c>
      <c r="B178" s="359" t="s">
        <v>236</v>
      </c>
      <c r="C178" s="257" t="str">
        <f>VLOOKUP(A178,'[2]1800 I'!$A$10:$M$304,5,FALSE)</f>
        <v>BL</v>
      </c>
      <c r="D178" s="217">
        <f>VLOOKUP(A178,'[2]1800 I'!$A$10:$M$304,6,FALSE)</f>
        <v>4026</v>
      </c>
      <c r="E178" s="260">
        <f>VLOOKUP(A178,'[2]1800 I'!$A$10:$M$304,7,FALSE)</f>
        <v>457</v>
      </c>
      <c r="F178" s="259">
        <f>VLOOKUP(A178,'[2]1800 I'!$A$10:$M$304,8,FALSE)</f>
        <v>0.11351217088922007</v>
      </c>
      <c r="G178" s="262">
        <f>VLOOKUP(A178,'[2]1800 I'!$A$10:$M$304,9,FALSE)</f>
        <v>20.772727272727273</v>
      </c>
      <c r="H178" s="261">
        <f>VLOOKUP(A178,'[2]1800 I'!$A$10:$M$304,10,FALSE)</f>
        <v>4026</v>
      </c>
      <c r="I178" s="261">
        <f>VLOOKUP(A178,'[2]1800 I'!$A$10:$M$304,11,FALSE)</f>
        <v>970</v>
      </c>
      <c r="J178" s="259">
        <f>VLOOKUP(A178,'[2]1800 I'!$A$10:$M$304,12,FALSE)</f>
        <v>0.24093392945851963</v>
      </c>
      <c r="K178" s="261">
        <f>VLOOKUP(A178,'[2]1800 I'!$A$10:$M$304,13,FALSE)</f>
        <v>44.090909090909093</v>
      </c>
    </row>
    <row r="179" spans="1:11">
      <c r="A179" s="360" t="s">
        <v>480</v>
      </c>
      <c r="B179" s="359" t="s">
        <v>237</v>
      </c>
      <c r="C179" s="257" t="str">
        <f>VLOOKUP(A179,'[2]1800 I'!$A$10:$M$304,5,FALSE)</f>
        <v>BLS</v>
      </c>
      <c r="D179" s="217">
        <f>VLOOKUP(A179,'[2]1800 I'!$A$10:$M$304,6,FALSE)</f>
        <v>133216</v>
      </c>
      <c r="E179" s="260">
        <f>VLOOKUP(A179,'[2]1800 I'!$A$10:$M$304,7,FALSE)</f>
        <v>19729</v>
      </c>
      <c r="F179" s="259">
        <f>VLOOKUP(A179,'[2]1800 I'!$A$10:$M$304,8,FALSE)</f>
        <v>0.14809782608695651</v>
      </c>
      <c r="G179" s="262">
        <f>VLOOKUP(A179,'[2]1800 I'!$A$10:$M$304,9,FALSE)</f>
        <v>857.78260869565213</v>
      </c>
      <c r="H179" s="261">
        <f>VLOOKUP(A179,'[2]1800 I'!$A$10:$M$304,10,FALSE)</f>
        <v>133216</v>
      </c>
      <c r="I179" s="261">
        <f>VLOOKUP(A179,'[2]1800 I'!$A$10:$M$304,11,FALSE)</f>
        <v>59701</v>
      </c>
      <c r="J179" s="259">
        <f>VLOOKUP(A179,'[2]1800 I'!$A$10:$M$304,12,FALSE)</f>
        <v>0.44815187364881093</v>
      </c>
      <c r="K179" s="261">
        <f>VLOOKUP(A179,'[2]1800 I'!$A$10:$M$304,13,FALSE)</f>
        <v>2595.695652173913</v>
      </c>
    </row>
    <row r="180" spans="1:11">
      <c r="A180" s="360" t="s">
        <v>481</v>
      </c>
      <c r="B180" s="359" t="s">
        <v>238</v>
      </c>
      <c r="C180" s="257" t="str">
        <f>VLOOKUP(A180,'[2]1800 I'!$A$10:$M$304,5,FALSE)</f>
        <v>BLS</v>
      </c>
      <c r="D180" s="217">
        <f>VLOOKUP(A180,'[2]1800 I'!$A$10:$M$304,6,FALSE)</f>
        <v>202202</v>
      </c>
      <c r="E180" s="260">
        <f>VLOOKUP(A180,'[2]1800 I'!$A$10:$M$304,7,FALSE)</f>
        <v>21339</v>
      </c>
      <c r="F180" s="259">
        <f>VLOOKUP(A180,'[2]1800 I'!$A$10:$M$304,8,FALSE)</f>
        <v>0.10553308078060554</v>
      </c>
      <c r="G180" s="262">
        <f>VLOOKUP(A180,'[2]1800 I'!$A$10:$M$304,9,FALSE)</f>
        <v>969.9545454545455</v>
      </c>
      <c r="H180" s="261">
        <f>VLOOKUP(A180,'[2]1800 I'!$A$10:$M$304,10,FALSE)</f>
        <v>202202</v>
      </c>
      <c r="I180" s="261">
        <f>VLOOKUP(A180,'[2]1800 I'!$A$10:$M$304,11,FALSE)</f>
        <v>83641</v>
      </c>
      <c r="J180" s="259">
        <f>VLOOKUP(A180,'[2]1800 I'!$A$10:$M$304,12,FALSE)</f>
        <v>0.41365070572991364</v>
      </c>
      <c r="K180" s="261">
        <f>VLOOKUP(A180,'[2]1800 I'!$A$10:$M$304,13,FALSE)</f>
        <v>3801.8636363636365</v>
      </c>
    </row>
    <row r="181" spans="1:11">
      <c r="A181" s="360" t="s">
        <v>482</v>
      </c>
      <c r="B181" s="359" t="s">
        <v>239</v>
      </c>
      <c r="C181" s="257" t="str">
        <f>VLOOKUP(A181,'[2]1800 I'!$A$10:$M$304,5,FALSE)</f>
        <v>BL</v>
      </c>
      <c r="D181" s="217">
        <f>VLOOKUP(A181,'[2]1800 I'!$A$10:$M$304,6,FALSE)</f>
        <v>34304</v>
      </c>
      <c r="E181" s="260">
        <f>VLOOKUP(A181,'[2]1800 I'!$A$10:$M$304,7,FALSE)</f>
        <v>728</v>
      </c>
      <c r="F181" s="259">
        <f>VLOOKUP(A181,'[2]1800 I'!$A$10:$M$304,8,FALSE)</f>
        <v>2.1222014925373133E-2</v>
      </c>
      <c r="G181" s="262">
        <f>VLOOKUP(A181,'[2]1800 I'!$A$10:$M$304,9,FALSE)</f>
        <v>32.597014925373138</v>
      </c>
      <c r="H181" s="261">
        <f>VLOOKUP(A181,'[2]1800 I'!$A$10:$M$304,10,FALSE)</f>
        <v>34304</v>
      </c>
      <c r="I181" s="261">
        <f>VLOOKUP(A181,'[2]1800 I'!$A$10:$M$304,11,FALSE)</f>
        <v>10161</v>
      </c>
      <c r="J181" s="259">
        <f>VLOOKUP(A181,'[2]1800 I'!$A$10:$M$304,12,FALSE)</f>
        <v>0.29620452425373134</v>
      </c>
      <c r="K181" s="261">
        <f>VLOOKUP(A181,'[2]1800 I'!$A$10:$M$304,13,FALSE)</f>
        <v>454.97014925373139</v>
      </c>
    </row>
    <row r="182" spans="1:11">
      <c r="A182" s="360" t="s">
        <v>483</v>
      </c>
      <c r="B182" s="359" t="s">
        <v>240</v>
      </c>
      <c r="C182" s="257" t="str">
        <f>VLOOKUP(A182,'[2]1800 I'!$A$10:$M$304,5,FALSE)</f>
        <v>BL</v>
      </c>
      <c r="D182" s="217">
        <f>VLOOKUP(A182,'[2]1800 I'!$A$10:$M$304,6,FALSE)</f>
        <v>54556</v>
      </c>
      <c r="E182" s="260">
        <f>VLOOKUP(A182,'[2]1800 I'!$A$10:$M$304,7,FALSE)</f>
        <v>5614</v>
      </c>
      <c r="F182" s="259">
        <f>VLOOKUP(A182,'[2]1800 I'!$A$10:$M$304,8,FALSE)</f>
        <v>0.10290343866852408</v>
      </c>
      <c r="G182" s="262">
        <f>VLOOKUP(A182,'[2]1800 I'!$A$10:$M$304,9,FALSE)</f>
        <v>244.08695652173913</v>
      </c>
      <c r="H182" s="261">
        <f>VLOOKUP(A182,'[2]1800 I'!$A$10:$M$304,10,FALSE)</f>
        <v>54556</v>
      </c>
      <c r="I182" s="261">
        <f>VLOOKUP(A182,'[2]1800 I'!$A$10:$M$304,11,FALSE)</f>
        <v>17566</v>
      </c>
      <c r="J182" s="259">
        <f>VLOOKUP(A182,'[2]1800 I'!$A$10:$M$304,12,FALSE)</f>
        <v>0.32198108365715961</v>
      </c>
      <c r="K182" s="261">
        <f>VLOOKUP(A182,'[2]1800 I'!$A$10:$M$304,13,FALSE)</f>
        <v>763.73913043478262</v>
      </c>
    </row>
    <row r="183" spans="1:11">
      <c r="A183" s="360" t="s">
        <v>484</v>
      </c>
      <c r="B183" s="359" t="s">
        <v>241</v>
      </c>
      <c r="C183" s="257" t="str">
        <f>VLOOKUP(A183,'[2]1800 I'!$A$10:$M$304,5,FALSE)</f>
        <v>BLC</v>
      </c>
      <c r="D183" s="217">
        <f>VLOOKUP(A183,'[2]1800 I'!$A$10:$M$304,6,FALSE)</f>
        <v>284073</v>
      </c>
      <c r="E183" s="260">
        <f>VLOOKUP(A183,'[2]1800 I'!$A$10:$M$304,7,FALSE)</f>
        <v>102058</v>
      </c>
      <c r="F183" s="259">
        <f>VLOOKUP(A183,'[2]1800 I'!$A$10:$M$304,8,FALSE)</f>
        <v>0.35926680817958762</v>
      </c>
      <c r="G183" s="262">
        <f>VLOOKUP(A183,'[2]1800 I'!$A$10:$M$304,9,FALSE)</f>
        <v>4437.304347826087</v>
      </c>
      <c r="H183" s="261">
        <f>VLOOKUP(A183,'[2]1800 I'!$A$10:$M$304,10,FALSE)</f>
        <v>284073</v>
      </c>
      <c r="I183" s="261">
        <f>VLOOKUP(A183,'[2]1800 I'!$A$10:$M$304,11,FALSE)</f>
        <v>168055</v>
      </c>
      <c r="J183" s="259">
        <f>VLOOKUP(A183,'[2]1800 I'!$A$10:$M$304,12,FALSE)</f>
        <v>0.59159089388995079</v>
      </c>
      <c r="K183" s="261">
        <f>VLOOKUP(A183,'[2]1800 I'!$A$10:$M$304,13,FALSE)</f>
        <v>7306.739130434783</v>
      </c>
    </row>
    <row r="184" spans="1:11">
      <c r="A184" s="360" t="s">
        <v>485</v>
      </c>
      <c r="B184" s="359" t="s">
        <v>242</v>
      </c>
      <c r="C184" s="257" t="str">
        <f>VLOOKUP(A184,'[2]1800 I'!$A$10:$M$304,5,FALSE)</f>
        <v>BLSC</v>
      </c>
      <c r="D184" s="217">
        <f>VLOOKUP(A184,'[2]1800 I'!$A$10:$M$304,6,FALSE)</f>
        <v>188186.53333333335</v>
      </c>
      <c r="E184" s="260">
        <f>VLOOKUP(A184,'[2]1800 I'!$A$10:$M$304,7,FALSE)</f>
        <v>21980</v>
      </c>
      <c r="F184" s="259">
        <f>VLOOKUP(A184,'[2]1800 I'!$A$10:$M$304,8,FALSE)</f>
        <v>0.11679900580912979</v>
      </c>
      <c r="G184" s="262">
        <f>VLOOKUP(A184,'[2]1800 I'!$A$10:$M$304,9,FALSE)</f>
        <v>966.86217008797655</v>
      </c>
      <c r="H184" s="261">
        <f>VLOOKUP(A184,'[2]1800 I'!$A$10:$M$304,10,FALSE)</f>
        <v>188186.53333333335</v>
      </c>
      <c r="I184" s="261">
        <f>VLOOKUP(A184,'[2]1800 I'!$A$10:$M$304,11,FALSE)</f>
        <v>60638</v>
      </c>
      <c r="J184" s="259">
        <f>VLOOKUP(A184,'[2]1800 I'!$A$10:$M$304,12,FALSE)</f>
        <v>0.32222284414258473</v>
      </c>
      <c r="K184" s="261">
        <f>VLOOKUP(A184,'[2]1800 I'!$A$10:$M$304,13,FALSE)</f>
        <v>2667.3607038123164</v>
      </c>
    </row>
    <row r="185" spans="1:11">
      <c r="A185" s="360" t="s">
        <v>486</v>
      </c>
      <c r="B185" s="359" t="s">
        <v>243</v>
      </c>
      <c r="C185" s="257" t="str">
        <f>VLOOKUP(A185,'[2]1800 I'!$A$10:$M$304,5,FALSE)</f>
        <v>BLS</v>
      </c>
      <c r="D185" s="217">
        <f>VLOOKUP(A185,'[2]1800 I'!$A$10:$M$304,6,FALSE)</f>
        <v>172326</v>
      </c>
      <c r="E185" s="260">
        <f>VLOOKUP(A185,'[2]1800 I'!$A$10:$M$304,7,FALSE)</f>
        <v>63097</v>
      </c>
      <c r="F185" s="259">
        <f>VLOOKUP(A185,'[2]1800 I'!$A$10:$M$304,8,FALSE)</f>
        <v>0.36614904309274282</v>
      </c>
      <c r="G185" s="262">
        <f>VLOOKUP(A185,'[2]1800 I'!$A$10:$M$304,9,FALSE)</f>
        <v>2868.0454545454545</v>
      </c>
      <c r="H185" s="261">
        <f>VLOOKUP(A185,'[2]1800 I'!$A$10:$M$304,10,FALSE)</f>
        <v>172326</v>
      </c>
      <c r="I185" s="261">
        <f>VLOOKUP(A185,'[2]1800 I'!$A$10:$M$304,11,FALSE)</f>
        <v>119052</v>
      </c>
      <c r="J185" s="259">
        <f>VLOOKUP(A185,'[2]1800 I'!$A$10:$M$304,12,FALSE)</f>
        <v>0.69085338254239059</v>
      </c>
      <c r="K185" s="261">
        <f>VLOOKUP(A185,'[2]1800 I'!$A$10:$M$304,13,FALSE)</f>
        <v>5411.454545454545</v>
      </c>
    </row>
    <row r="186" spans="1:11">
      <c r="A186" s="360" t="s">
        <v>487</v>
      </c>
      <c r="B186" s="359" t="s">
        <v>244</v>
      </c>
      <c r="C186" s="257" t="str">
        <f>VLOOKUP(A186,'[2]1800 I'!$A$10:$M$304,5,FALSE)</f>
        <v>BLS</v>
      </c>
      <c r="D186" s="217">
        <f>VLOOKUP(A186,'[2]1800 I'!$A$10:$M$304,6,FALSE)</f>
        <v>417773.79310344829</v>
      </c>
      <c r="E186" s="260">
        <f>VLOOKUP(A186,'[2]1800 I'!$A$10:$M$304,7,FALSE)</f>
        <v>81616</v>
      </c>
      <c r="F186" s="259">
        <f>VLOOKUP(A186,'[2]1800 I'!$A$10:$M$304,8,FALSE)</f>
        <v>0.19535931010347127</v>
      </c>
      <c r="G186" s="262">
        <f>VLOOKUP(A186,'[2]1800 I'!$A$10:$M$304,9,FALSE)</f>
        <v>3704.0125195618152</v>
      </c>
      <c r="H186" s="261">
        <f>VLOOKUP(A186,'[2]1800 I'!$A$10:$M$304,10,FALSE)</f>
        <v>417773.79310344829</v>
      </c>
      <c r="I186" s="261">
        <f>VLOOKUP(A186,'[2]1800 I'!$A$10:$M$304,11,FALSE)</f>
        <v>188854</v>
      </c>
      <c r="J186" s="259">
        <f>VLOOKUP(A186,'[2]1800 I'!$A$10:$M$304,12,FALSE)</f>
        <v>0.45204846047687908</v>
      </c>
      <c r="K186" s="261">
        <f>VLOOKUP(A186,'[2]1800 I'!$A$10:$M$304,13,FALSE)</f>
        <v>8570.8388106416278</v>
      </c>
    </row>
    <row r="187" spans="1:11">
      <c r="A187" s="360" t="s">
        <v>488</v>
      </c>
      <c r="B187" s="359" t="s">
        <v>245</v>
      </c>
      <c r="C187" s="257" t="str">
        <f>VLOOKUP(A187,'[2]1800 I'!$A$10:$M$304,5,FALSE)</f>
        <v>BLC</v>
      </c>
      <c r="D187" s="217">
        <f>VLOOKUP(A187,'[2]1800 I'!$A$10:$M$304,6,FALSE)</f>
        <v>40458</v>
      </c>
      <c r="E187" s="260">
        <f>VLOOKUP(A187,'[2]1800 I'!$A$10:$M$304,7,FALSE)</f>
        <v>5090</v>
      </c>
      <c r="F187" s="259">
        <f>VLOOKUP(A187,'[2]1800 I'!$A$10:$M$304,8,FALSE)</f>
        <v>0.12580948143754017</v>
      </c>
      <c r="G187" s="262">
        <f>VLOOKUP(A187,'[2]1800 I'!$A$10:$M$304,9,FALSE)</f>
        <v>231.36363636363637</v>
      </c>
      <c r="H187" s="261">
        <f>VLOOKUP(A187,'[2]1800 I'!$A$10:$M$304,10,FALSE)</f>
        <v>40458</v>
      </c>
      <c r="I187" s="261">
        <f>VLOOKUP(A187,'[2]1800 I'!$A$10:$M$304,11,FALSE)</f>
        <v>18451</v>
      </c>
      <c r="J187" s="259">
        <f>VLOOKUP(A187,'[2]1800 I'!$A$10:$M$304,12,FALSE)</f>
        <v>0.4560531909634683</v>
      </c>
      <c r="K187" s="261">
        <f>VLOOKUP(A187,'[2]1800 I'!$A$10:$M$304,13,FALSE)</f>
        <v>838.68181818181813</v>
      </c>
    </row>
    <row r="188" spans="1:11">
      <c r="A188" s="360" t="s">
        <v>489</v>
      </c>
      <c r="B188" s="359" t="s">
        <v>246</v>
      </c>
      <c r="C188" s="257" t="str">
        <f>VLOOKUP(A188,'[2]1800 I'!$A$10:$M$304,5,FALSE)</f>
        <v>BL</v>
      </c>
      <c r="D188" s="217">
        <f>VLOOKUP(A188,'[2]1800 I'!$A$10:$M$304,6,FALSE)</f>
        <v>90942</v>
      </c>
      <c r="E188" s="260">
        <f>VLOOKUP(A188,'[2]1800 I'!$A$10:$M$304,7,FALSE)</f>
        <v>10788</v>
      </c>
      <c r="F188" s="259">
        <f>VLOOKUP(A188,'[2]1800 I'!$A$10:$M$304,8,FALSE)</f>
        <v>0.11862505772910206</v>
      </c>
      <c r="G188" s="262">
        <f>VLOOKUP(A188,'[2]1800 I'!$A$10:$M$304,9,FALSE)</f>
        <v>469.04347826086956</v>
      </c>
      <c r="H188" s="261">
        <f>VLOOKUP(A188,'[2]1800 I'!$A$10:$M$304,10,FALSE)</f>
        <v>90942</v>
      </c>
      <c r="I188" s="261">
        <f>VLOOKUP(A188,'[2]1800 I'!$A$10:$M$304,11,FALSE)</f>
        <v>24322</v>
      </c>
      <c r="J188" s="259">
        <f>VLOOKUP(A188,'[2]1800 I'!$A$10:$M$304,12,FALSE)</f>
        <v>0.26744518484308683</v>
      </c>
      <c r="K188" s="261">
        <f>VLOOKUP(A188,'[2]1800 I'!$A$10:$M$304,13,FALSE)</f>
        <v>1057.4782608695652</v>
      </c>
    </row>
    <row r="189" spans="1:11">
      <c r="A189" s="360" t="s">
        <v>490</v>
      </c>
      <c r="B189" s="359" t="s">
        <v>27</v>
      </c>
      <c r="C189" s="257" t="str">
        <f>VLOOKUP(A189,'[2]1800 I'!$A$10:$M$304,5,FALSE)</f>
        <v>BL</v>
      </c>
      <c r="D189" s="217">
        <f>VLOOKUP(A189,'[2]1800 I'!$A$10:$M$304,6,FALSE)</f>
        <v>75091.5</v>
      </c>
      <c r="E189" s="260">
        <f>VLOOKUP(A189,'[2]1800 I'!$A$10:$M$304,7,FALSE)</f>
        <v>13559</v>
      </c>
      <c r="F189" s="259">
        <f>VLOOKUP(A189,'[2]1800 I'!$A$10:$M$304,8,FALSE)</f>
        <v>0.1805663756883269</v>
      </c>
      <c r="G189" s="262">
        <f>VLOOKUP(A189,'[2]1800 I'!$A$10:$M$304,9,FALSE)</f>
        <v>661.41463414634143</v>
      </c>
      <c r="H189" s="261">
        <f>VLOOKUP(A189,'[2]1800 I'!$A$10:$M$304,10,FALSE)</f>
        <v>75091.5</v>
      </c>
      <c r="I189" s="261">
        <f>VLOOKUP(A189,'[2]1800 I'!$A$10:$M$304,11,FALSE)</f>
        <v>34793</v>
      </c>
      <c r="J189" s="259">
        <f>VLOOKUP(A189,'[2]1800 I'!$A$10:$M$304,12,FALSE)</f>
        <v>0.46334139017065845</v>
      </c>
      <c r="K189" s="261">
        <f>VLOOKUP(A189,'[2]1800 I'!$A$10:$M$304,13,FALSE)</f>
        <v>1697.219512195122</v>
      </c>
    </row>
    <row r="190" spans="1:11">
      <c r="A190" s="360" t="s">
        <v>491</v>
      </c>
      <c r="B190" s="359" t="s">
        <v>28</v>
      </c>
      <c r="C190" s="257" t="str">
        <f>VLOOKUP(A190,'[2]1800 I'!$A$10:$M$304,5,FALSE)</f>
        <v>BL</v>
      </c>
      <c r="D190" s="217">
        <f>VLOOKUP(A190,'[2]1800 I'!$A$10:$M$304,6,FALSE)</f>
        <v>9013.3333333333339</v>
      </c>
      <c r="E190" s="260">
        <f>VLOOKUP(A190,'[2]1800 I'!$A$10:$M$304,7,FALSE)</f>
        <v>2200</v>
      </c>
      <c r="F190" s="259">
        <f>VLOOKUP(A190,'[2]1800 I'!$A$10:$M$304,8,FALSE)</f>
        <v>0.24408284023668636</v>
      </c>
      <c r="G190" s="262">
        <f>VLOOKUP(A190,'[2]1800 I'!$A$10:$M$304,9,FALSE)</f>
        <v>101.53846153846153</v>
      </c>
      <c r="H190" s="261">
        <f>VLOOKUP(A190,'[2]1800 I'!$A$10:$M$304,10,FALSE)</f>
        <v>9013.3333333333339</v>
      </c>
      <c r="I190" s="261">
        <f>VLOOKUP(A190,'[2]1800 I'!$A$10:$M$304,11,FALSE)</f>
        <v>4676</v>
      </c>
      <c r="J190" s="259">
        <f>VLOOKUP(A190,'[2]1800 I'!$A$10:$M$304,12,FALSE)</f>
        <v>0.51878698224852071</v>
      </c>
      <c r="K190" s="261">
        <f>VLOOKUP(A190,'[2]1800 I'!$A$10:$M$304,13,FALSE)</f>
        <v>215.8153846153846</v>
      </c>
    </row>
    <row r="191" spans="1:11">
      <c r="A191" s="360" t="s">
        <v>492</v>
      </c>
      <c r="B191" s="359" t="s">
        <v>29</v>
      </c>
      <c r="C191" s="257" t="str">
        <f>VLOOKUP(A191,'[2]1800 I'!$A$10:$M$304,5,FALSE)</f>
        <v>BL</v>
      </c>
      <c r="D191" s="217">
        <f>VLOOKUP(A191,'[2]1800 I'!$A$10:$M$304,6,FALSE)</f>
        <v>5060</v>
      </c>
      <c r="E191" s="260">
        <f>VLOOKUP(A191,'[2]1800 I'!$A$10:$M$304,7,FALSE)</f>
        <v>1596</v>
      </c>
      <c r="F191" s="259">
        <f>VLOOKUP(A191,'[2]1800 I'!$A$10:$M$304,8,FALSE)</f>
        <v>0.31541501976284586</v>
      </c>
      <c r="G191" s="262">
        <f>VLOOKUP(A191,'[2]1800 I'!$A$10:$M$304,9,FALSE)</f>
        <v>69.391304347826093</v>
      </c>
      <c r="H191" s="261">
        <f>VLOOKUP(A191,'[2]1800 I'!$A$10:$M$304,10,FALSE)</f>
        <v>5060</v>
      </c>
      <c r="I191" s="261">
        <f>VLOOKUP(A191,'[2]1800 I'!$A$10:$M$304,11,FALSE)</f>
        <v>2387</v>
      </c>
      <c r="J191" s="259">
        <f>VLOOKUP(A191,'[2]1800 I'!$A$10:$M$304,12,FALSE)</f>
        <v>0.47173913043478261</v>
      </c>
      <c r="K191" s="261">
        <f>VLOOKUP(A191,'[2]1800 I'!$A$10:$M$304,13,FALSE)</f>
        <v>103.78260869565217</v>
      </c>
    </row>
    <row r="192" spans="1:11">
      <c r="A192" s="360" t="s">
        <v>493</v>
      </c>
      <c r="B192" s="359" t="s">
        <v>30</v>
      </c>
      <c r="C192" s="257" t="str">
        <f>VLOOKUP(A192,'[2]1800 I'!$A$10:$M$304,5,FALSE)</f>
        <v>BL</v>
      </c>
      <c r="D192" s="217">
        <f>VLOOKUP(A192,'[2]1800 I'!$A$10:$M$304,6,FALSE)</f>
        <v>21275</v>
      </c>
      <c r="E192" s="260">
        <f>VLOOKUP(A192,'[2]1800 I'!$A$10:$M$304,7,FALSE)</f>
        <v>1666</v>
      </c>
      <c r="F192" s="259">
        <f>VLOOKUP(A192,'[2]1800 I'!$A$10:$M$304,8,FALSE)</f>
        <v>7.8307873090481789E-2</v>
      </c>
      <c r="G192" s="262">
        <f>VLOOKUP(A192,'[2]1800 I'!$A$10:$M$304,9,FALSE)</f>
        <v>72.434782608695656</v>
      </c>
      <c r="H192" s="261">
        <f>VLOOKUP(A192,'[2]1800 I'!$A$10:$M$304,10,FALSE)</f>
        <v>21275</v>
      </c>
      <c r="I192" s="261">
        <f>VLOOKUP(A192,'[2]1800 I'!$A$10:$M$304,11,FALSE)</f>
        <v>6690</v>
      </c>
      <c r="J192" s="259">
        <f>VLOOKUP(A192,'[2]1800 I'!$A$10:$M$304,12,FALSE)</f>
        <v>0.31445358401880141</v>
      </c>
      <c r="K192" s="261">
        <f>VLOOKUP(A192,'[2]1800 I'!$A$10:$M$304,13,FALSE)</f>
        <v>290.86956521739131</v>
      </c>
    </row>
    <row r="193" spans="1:11">
      <c r="A193" s="360" t="s">
        <v>494</v>
      </c>
      <c r="B193" s="359" t="s">
        <v>31</v>
      </c>
      <c r="C193" s="257" t="str">
        <f>VLOOKUP(A193,'[2]1800 I'!$A$10:$M$304,5,FALSE)</f>
        <v>BL</v>
      </c>
      <c r="D193" s="217">
        <f>VLOOKUP(A193,'[2]1800 I'!$A$10:$M$304,6,FALSE)</f>
        <v>12535</v>
      </c>
      <c r="E193" s="260">
        <f>VLOOKUP(A193,'[2]1800 I'!$A$10:$M$304,7,FALSE)</f>
        <v>2370</v>
      </c>
      <c r="F193" s="259">
        <f>VLOOKUP(A193,'[2]1800 I'!$A$10:$M$304,8,FALSE)</f>
        <v>0.18907060231352213</v>
      </c>
      <c r="G193" s="262">
        <f>VLOOKUP(A193,'[2]1800 I'!$A$10:$M$304,9,FALSE)</f>
        <v>103.04347826086956</v>
      </c>
      <c r="H193" s="261">
        <f>VLOOKUP(A193,'[2]1800 I'!$A$10:$M$304,10,FALSE)</f>
        <v>12535</v>
      </c>
      <c r="I193" s="261">
        <f>VLOOKUP(A193,'[2]1800 I'!$A$10:$M$304,11,FALSE)</f>
        <v>6932</v>
      </c>
      <c r="J193" s="259">
        <f>VLOOKUP(A193,'[2]1800 I'!$A$10:$M$304,12,FALSE)</f>
        <v>0.55301156761069004</v>
      </c>
      <c r="K193" s="261">
        <f>VLOOKUP(A193,'[2]1800 I'!$A$10:$M$304,13,FALSE)</f>
        <v>301.39130434782606</v>
      </c>
    </row>
    <row r="194" spans="1:11">
      <c r="A194" s="360" t="s">
        <v>495</v>
      </c>
      <c r="B194" s="359" t="s">
        <v>32</v>
      </c>
      <c r="C194" s="257" t="str">
        <f>VLOOKUP(A194,'[2]1800 I'!$A$10:$M$304,5,FALSE)</f>
        <v>BLS</v>
      </c>
      <c r="D194" s="217">
        <f>VLOOKUP(A194,'[2]1800 I'!$A$10:$M$304,6,FALSE)</f>
        <v>95942</v>
      </c>
      <c r="E194" s="260">
        <f>VLOOKUP(A194,'[2]1800 I'!$A$10:$M$304,7,FALSE)</f>
        <v>15803</v>
      </c>
      <c r="F194" s="259">
        <f>VLOOKUP(A194,'[2]1800 I'!$A$10:$M$304,8,FALSE)</f>
        <v>0.16471409810093599</v>
      </c>
      <c r="G194" s="262">
        <f>VLOOKUP(A194,'[2]1800 I'!$A$10:$M$304,9,FALSE)</f>
        <v>718.31818181818187</v>
      </c>
      <c r="H194" s="261">
        <f>VLOOKUP(A194,'[2]1800 I'!$A$10:$M$304,10,FALSE)</f>
        <v>95942</v>
      </c>
      <c r="I194" s="261">
        <f>VLOOKUP(A194,'[2]1800 I'!$A$10:$M$304,11,FALSE)</f>
        <v>38643</v>
      </c>
      <c r="J194" s="259">
        <f>VLOOKUP(A194,'[2]1800 I'!$A$10:$M$304,12,FALSE)</f>
        <v>0.40277459298326074</v>
      </c>
      <c r="K194" s="261">
        <f>VLOOKUP(A194,'[2]1800 I'!$A$10:$M$304,13,FALSE)</f>
        <v>1756.5</v>
      </c>
    </row>
    <row r="195" spans="1:11">
      <c r="A195" s="360" t="s">
        <v>496</v>
      </c>
      <c r="B195" s="359" t="s">
        <v>33</v>
      </c>
      <c r="C195" s="257" t="str">
        <f>VLOOKUP(A195,'[2]1800 I'!$A$10:$M$304,5,FALSE)</f>
        <v>BL</v>
      </c>
      <c r="D195" s="217">
        <f>VLOOKUP(A195,'[2]1800 I'!$A$10:$M$304,6,FALSE)</f>
        <v>107595.54545454546</v>
      </c>
      <c r="E195" s="260">
        <f>VLOOKUP(A195,'[2]1800 I'!$A$10:$M$304,7,FALSE)</f>
        <v>19401</v>
      </c>
      <c r="F195" s="259">
        <f>VLOOKUP(A195,'[2]1800 I'!$A$10:$M$304,8,FALSE)</f>
        <v>0.18031415629744726</v>
      </c>
      <c r="G195" s="262">
        <f>VLOOKUP(A195,'[2]1800 I'!$A$10:$M$304,9,FALSE)</f>
        <v>885.52282157676348</v>
      </c>
      <c r="H195" s="261">
        <f>VLOOKUP(A195,'[2]1800 I'!$A$10:$M$304,10,FALSE)</f>
        <v>107595.54545454546</v>
      </c>
      <c r="I195" s="261">
        <f>VLOOKUP(A195,'[2]1800 I'!$A$10:$M$304,11,FALSE)</f>
        <v>51005</v>
      </c>
      <c r="J195" s="259">
        <f>VLOOKUP(A195,'[2]1800 I'!$A$10:$M$304,12,FALSE)</f>
        <v>0.47404378856508927</v>
      </c>
      <c r="K195" s="261">
        <f>VLOOKUP(A195,'[2]1800 I'!$A$10:$M$304,13,FALSE)</f>
        <v>2328.0290456431535</v>
      </c>
    </row>
    <row r="196" spans="1:11">
      <c r="A196" s="360" t="s">
        <v>497</v>
      </c>
      <c r="B196" s="359" t="s">
        <v>34</v>
      </c>
      <c r="C196" s="257" t="str">
        <f>VLOOKUP(A196,'[2]1800 I'!$A$10:$M$304,5,FALSE)</f>
        <v>BL</v>
      </c>
      <c r="D196" s="217">
        <f>VLOOKUP(A196,'[2]1800 I'!$A$10:$M$304,6,FALSE)</f>
        <v>59642</v>
      </c>
      <c r="E196" s="260">
        <f>VLOOKUP(A196,'[2]1800 I'!$A$10:$M$304,7,FALSE)</f>
        <v>5236</v>
      </c>
      <c r="F196" s="259">
        <f>VLOOKUP(A196,'[2]1800 I'!$A$10:$M$304,8,FALSE)</f>
        <v>8.7790483216525272E-2</v>
      </c>
      <c r="G196" s="262">
        <f>VLOOKUP(A196,'[2]1800 I'!$A$10:$M$304,9,FALSE)</f>
        <v>238</v>
      </c>
      <c r="H196" s="261">
        <f>VLOOKUP(A196,'[2]1800 I'!$A$10:$M$304,10,FALSE)</f>
        <v>59642</v>
      </c>
      <c r="I196" s="261">
        <f>VLOOKUP(A196,'[2]1800 I'!$A$10:$M$304,11,FALSE)</f>
        <v>19459</v>
      </c>
      <c r="J196" s="259">
        <f>VLOOKUP(A196,'[2]1800 I'!$A$10:$M$304,12,FALSE)</f>
        <v>0.32626337144964956</v>
      </c>
      <c r="K196" s="261">
        <f>VLOOKUP(A196,'[2]1800 I'!$A$10:$M$304,13,FALSE)</f>
        <v>884.5</v>
      </c>
    </row>
    <row r="197" spans="1:11">
      <c r="A197" s="360" t="s">
        <v>498</v>
      </c>
      <c r="B197" s="359" t="s">
        <v>35</v>
      </c>
      <c r="C197" s="257" t="str">
        <f>VLOOKUP(A197,'[2]1800 I'!$A$10:$M$304,5,FALSE)</f>
        <v>BL</v>
      </c>
      <c r="D197" s="217">
        <f>VLOOKUP(A197,'[2]1800 I'!$A$10:$M$304,6,FALSE)</f>
        <v>14398</v>
      </c>
      <c r="E197" s="260">
        <f>VLOOKUP(A197,'[2]1800 I'!$A$10:$M$304,7,FALSE)</f>
        <v>1648</v>
      </c>
      <c r="F197" s="259">
        <f>VLOOKUP(A197,'[2]1800 I'!$A$10:$M$304,8,FALSE)</f>
        <v>0.11446034171412696</v>
      </c>
      <c r="G197" s="262">
        <f>VLOOKUP(A197,'[2]1800 I'!$A$10:$M$304,9,FALSE)</f>
        <v>71.652173913043484</v>
      </c>
      <c r="H197" s="261">
        <f>VLOOKUP(A197,'[2]1800 I'!$A$10:$M$304,10,FALSE)</f>
        <v>14398</v>
      </c>
      <c r="I197" s="261">
        <f>VLOOKUP(A197,'[2]1800 I'!$A$10:$M$304,11,FALSE)</f>
        <v>5885</v>
      </c>
      <c r="J197" s="259">
        <f>VLOOKUP(A197,'[2]1800 I'!$A$10:$M$304,12,FALSE)</f>
        <v>0.40873732462842061</v>
      </c>
      <c r="K197" s="261">
        <f>VLOOKUP(A197,'[2]1800 I'!$A$10:$M$304,13,FALSE)</f>
        <v>255.86956521739131</v>
      </c>
    </row>
    <row r="198" spans="1:11">
      <c r="A198" s="360" t="s">
        <v>499</v>
      </c>
      <c r="B198" s="359" t="s">
        <v>36</v>
      </c>
      <c r="C198" s="257" t="str">
        <f>VLOOKUP(A198,'[2]1800 I'!$A$10:$M$304,5,FALSE)</f>
        <v>BL</v>
      </c>
      <c r="D198" s="217">
        <f>VLOOKUP(A198,'[2]1800 I'!$A$10:$M$304,6,FALSE)</f>
        <v>10428</v>
      </c>
      <c r="E198" s="260">
        <f>VLOOKUP(A198,'[2]1800 I'!$A$10:$M$304,7,FALSE)</f>
        <v>477</v>
      </c>
      <c r="F198" s="259">
        <f>VLOOKUP(A198,'[2]1800 I'!$A$10:$M$304,8,FALSE)</f>
        <v>4.5742232451093212E-2</v>
      </c>
      <c r="G198" s="262">
        <f>VLOOKUP(A198,'[2]1800 I'!$A$10:$M$304,9,FALSE)</f>
        <v>21.681818181818183</v>
      </c>
      <c r="H198" s="261">
        <f>VLOOKUP(A198,'[2]1800 I'!$A$10:$M$304,10,FALSE)</f>
        <v>10428</v>
      </c>
      <c r="I198" s="261">
        <f>VLOOKUP(A198,'[2]1800 I'!$A$10:$M$304,11,FALSE)</f>
        <v>3002</v>
      </c>
      <c r="J198" s="259">
        <f>VLOOKUP(A198,'[2]1800 I'!$A$10:$M$304,12,FALSE)</f>
        <v>0.2878787878787879</v>
      </c>
      <c r="K198" s="261">
        <f>VLOOKUP(A198,'[2]1800 I'!$A$10:$M$304,13,FALSE)</f>
        <v>136.45454545454547</v>
      </c>
    </row>
    <row r="199" spans="1:11">
      <c r="A199" s="360" t="s">
        <v>500</v>
      </c>
      <c r="B199" s="359" t="s">
        <v>37</v>
      </c>
      <c r="C199" s="257" t="str">
        <f>VLOOKUP(A199,'[2]1800 I'!$A$10:$M$304,5,FALSE)</f>
        <v>BLS</v>
      </c>
      <c r="D199" s="217">
        <f>VLOOKUP(A199,'[2]1800 I'!$A$10:$M$304,6,FALSE)</f>
        <v>147131</v>
      </c>
      <c r="E199" s="260">
        <f>VLOOKUP(A199,'[2]1800 I'!$A$10:$M$304,7,FALSE)</f>
        <v>39658</v>
      </c>
      <c r="F199" s="259">
        <f>VLOOKUP(A199,'[2]1800 I'!$A$10:$M$304,8,FALSE)</f>
        <v>0.2695421087330338</v>
      </c>
      <c r="G199" s="262">
        <f>VLOOKUP(A199,'[2]1800 I'!$A$10:$M$304,9,FALSE)</f>
        <v>1724.2608695652175</v>
      </c>
      <c r="H199" s="261">
        <f>VLOOKUP(A199,'[2]1800 I'!$A$10:$M$304,10,FALSE)</f>
        <v>147131</v>
      </c>
      <c r="I199" s="261">
        <f>VLOOKUP(A199,'[2]1800 I'!$A$10:$M$304,11,FALSE)</f>
        <v>87990</v>
      </c>
      <c r="J199" s="259">
        <f>VLOOKUP(A199,'[2]1800 I'!$A$10:$M$304,12,FALSE)</f>
        <v>0.59803848271268456</v>
      </c>
      <c r="K199" s="261">
        <f>VLOOKUP(A199,'[2]1800 I'!$A$10:$M$304,13,FALSE)</f>
        <v>3825.6521739130435</v>
      </c>
    </row>
    <row r="200" spans="1:11">
      <c r="A200" s="360" t="s">
        <v>501</v>
      </c>
      <c r="B200" s="359" t="s">
        <v>38</v>
      </c>
      <c r="C200" s="257" t="str">
        <f>VLOOKUP(A200,'[2]1800 I'!$A$10:$M$304,5,FALSE)</f>
        <v>BL</v>
      </c>
      <c r="D200" s="217">
        <f>VLOOKUP(A200,'[2]1800 I'!$A$10:$M$304,6,FALSE)</f>
        <v>1840</v>
      </c>
      <c r="E200" s="260">
        <f>VLOOKUP(A200,'[2]1800 I'!$A$10:$M$304,7,FALSE)</f>
        <v>965</v>
      </c>
      <c r="F200" s="259">
        <f>VLOOKUP(A200,'[2]1800 I'!$A$10:$M$304,8,FALSE)</f>
        <v>0.52445652173913049</v>
      </c>
      <c r="G200" s="262">
        <f>VLOOKUP(A200,'[2]1800 I'!$A$10:$M$304,9,FALSE)</f>
        <v>41.956521739130437</v>
      </c>
      <c r="H200" s="261">
        <f>VLOOKUP(A200,'[2]1800 I'!$A$10:$M$304,10,FALSE)</f>
        <v>1840</v>
      </c>
      <c r="I200" s="261">
        <f>VLOOKUP(A200,'[2]1800 I'!$A$10:$M$304,11,FALSE)</f>
        <v>1524</v>
      </c>
      <c r="J200" s="259">
        <f>VLOOKUP(A200,'[2]1800 I'!$A$10:$M$304,12,FALSE)</f>
        <v>0.82826086956521738</v>
      </c>
      <c r="K200" s="261">
        <f>VLOOKUP(A200,'[2]1800 I'!$A$10:$M$304,13,FALSE)</f>
        <v>66.260869565217391</v>
      </c>
    </row>
    <row r="201" spans="1:11">
      <c r="A201" s="360" t="s">
        <v>502</v>
      </c>
      <c r="B201" s="359" t="s">
        <v>39</v>
      </c>
      <c r="C201" s="257" t="str">
        <f>VLOOKUP(A201,'[2]1800 I'!$A$10:$M$304,5,FALSE)</f>
        <v>BL</v>
      </c>
      <c r="D201" s="217">
        <f>VLOOKUP(A201,'[2]1800 I'!$A$10:$M$304,6,FALSE)</f>
        <v>690</v>
      </c>
      <c r="E201" s="260">
        <f>VLOOKUP(A201,'[2]1800 I'!$A$10:$M$304,7,FALSE)</f>
        <v>270</v>
      </c>
      <c r="F201" s="259">
        <f>VLOOKUP(A201,'[2]1800 I'!$A$10:$M$304,8,FALSE)</f>
        <v>0.39130434782608697</v>
      </c>
      <c r="G201" s="262">
        <f>VLOOKUP(A201,'[2]1800 I'!$A$10:$M$304,9,FALSE)</f>
        <v>11.739130434782609</v>
      </c>
      <c r="H201" s="261">
        <f>VLOOKUP(A201,'[2]1800 I'!$A$10:$M$304,10,FALSE)</f>
        <v>690</v>
      </c>
      <c r="I201" s="261">
        <f>VLOOKUP(A201,'[2]1800 I'!$A$10:$M$304,11,FALSE)</f>
        <v>373</v>
      </c>
      <c r="J201" s="259">
        <f>VLOOKUP(A201,'[2]1800 I'!$A$10:$M$304,12,FALSE)</f>
        <v>0.54057971014492756</v>
      </c>
      <c r="K201" s="261">
        <f>VLOOKUP(A201,'[2]1800 I'!$A$10:$M$304,13,FALSE)</f>
        <v>16.217391304347824</v>
      </c>
    </row>
    <row r="202" spans="1:11">
      <c r="A202" s="360" t="s">
        <v>503</v>
      </c>
      <c r="B202" s="359" t="s">
        <v>633</v>
      </c>
      <c r="C202" s="257" t="str">
        <f>VLOOKUP(A202,'[2]1800 I'!$A$10:$M$304,5,FALSE)</f>
        <v>BLS</v>
      </c>
      <c r="D202" s="217">
        <f>VLOOKUP(A202,'[2]1800 I'!$A$10:$M$304,6,FALSE)</f>
        <v>22264</v>
      </c>
      <c r="E202" s="260">
        <f>VLOOKUP(A202,'[2]1800 I'!$A$10:$M$304,7,FALSE)</f>
        <v>5922</v>
      </c>
      <c r="F202" s="259">
        <f>VLOOKUP(A202,'[2]1800 I'!$A$10:$M$304,8,FALSE)</f>
        <v>0.26598993891484007</v>
      </c>
      <c r="G202" s="262">
        <f>VLOOKUP(A202,'[2]1800 I'!$A$10:$M$304,9,FALSE)</f>
        <v>257.47826086956519</v>
      </c>
      <c r="H202" s="261">
        <f>VLOOKUP(A202,'[2]1800 I'!$A$10:$M$304,10,FALSE)</f>
        <v>22264</v>
      </c>
      <c r="I202" s="261">
        <f>VLOOKUP(A202,'[2]1800 I'!$A$10:$M$304,11,FALSE)</f>
        <v>12893</v>
      </c>
      <c r="J202" s="259">
        <f>VLOOKUP(A202,'[2]1800 I'!$A$10:$M$304,12,FALSE)</f>
        <v>0.579096298957959</v>
      </c>
      <c r="K202" s="261">
        <f>VLOOKUP(A202,'[2]1800 I'!$A$10:$M$304,13,FALSE)</f>
        <v>560.56521739130437</v>
      </c>
    </row>
    <row r="203" spans="1:11">
      <c r="A203" s="360" t="s">
        <v>504</v>
      </c>
      <c r="B203" s="359" t="s">
        <v>40</v>
      </c>
      <c r="C203" s="257" t="str">
        <f>VLOOKUP(A203,'[2]1800 I'!$A$10:$M$304,5,FALSE)</f>
        <v>BLS</v>
      </c>
      <c r="D203" s="217">
        <f>VLOOKUP(A203,'[2]1800 I'!$A$10:$M$304,6,FALSE)</f>
        <v>451812</v>
      </c>
      <c r="E203" s="260">
        <f>VLOOKUP(A203,'[2]1800 I'!$A$10:$M$304,7,FALSE)</f>
        <v>67585</v>
      </c>
      <c r="F203" s="259">
        <f>VLOOKUP(A203,'[2]1800 I'!$A$10:$M$304,8,FALSE)</f>
        <v>0.14958655369932627</v>
      </c>
      <c r="G203" s="262">
        <f>VLOOKUP(A203,'[2]1800 I'!$A$10:$M$304,9,FALSE)</f>
        <v>2938.478260869565</v>
      </c>
      <c r="H203" s="261">
        <f>VLOOKUP(A203,'[2]1800 I'!$A$10:$M$304,10,FALSE)</f>
        <v>451812</v>
      </c>
      <c r="I203" s="261">
        <f>VLOOKUP(A203,'[2]1800 I'!$A$10:$M$304,11,FALSE)</f>
        <v>197330</v>
      </c>
      <c r="J203" s="259">
        <f>VLOOKUP(A203,'[2]1800 I'!$A$10:$M$304,12,FALSE)</f>
        <v>0.43675245456074652</v>
      </c>
      <c r="K203" s="261">
        <f>VLOOKUP(A203,'[2]1800 I'!$A$10:$M$304,13,FALSE)</f>
        <v>8579.565217391304</v>
      </c>
    </row>
    <row r="204" spans="1:11">
      <c r="A204" s="360" t="s">
        <v>505</v>
      </c>
      <c r="B204" s="359" t="s">
        <v>41</v>
      </c>
      <c r="C204" s="257" t="str">
        <f>VLOOKUP(A204,'[2]1800 I'!$A$10:$M$304,5,FALSE)</f>
        <v>BL</v>
      </c>
      <c r="D204" s="217">
        <f>VLOOKUP(A204,'[2]1800 I'!$A$10:$M$304,6,FALSE)</f>
        <v>195546</v>
      </c>
      <c r="E204" s="260">
        <f>VLOOKUP(A204,'[2]1800 I'!$A$10:$M$304,7,FALSE)</f>
        <v>18006</v>
      </c>
      <c r="F204" s="259">
        <f>VLOOKUP(A204,'[2]1800 I'!$A$10:$M$304,8,FALSE)</f>
        <v>9.2080635758338192E-2</v>
      </c>
      <c r="G204" s="262">
        <f>VLOOKUP(A204,'[2]1800 I'!$A$10:$M$304,9,FALSE)</f>
        <v>782.86956521739125</v>
      </c>
      <c r="H204" s="261">
        <f>VLOOKUP(A204,'[2]1800 I'!$A$10:$M$304,10,FALSE)</f>
        <v>195546</v>
      </c>
      <c r="I204" s="261">
        <f>VLOOKUP(A204,'[2]1800 I'!$A$10:$M$304,11,FALSE)</f>
        <v>73757</v>
      </c>
      <c r="J204" s="259">
        <f>VLOOKUP(A204,'[2]1800 I'!$A$10:$M$304,12,FALSE)</f>
        <v>0.37718490789890868</v>
      </c>
      <c r="K204" s="261">
        <f>VLOOKUP(A204,'[2]1800 I'!$A$10:$M$304,13,FALSE)</f>
        <v>3206.8260869565215</v>
      </c>
    </row>
    <row r="205" spans="1:11">
      <c r="A205" s="360" t="s">
        <v>506</v>
      </c>
      <c r="B205" s="359" t="s">
        <v>247</v>
      </c>
      <c r="C205" s="257" t="str">
        <f>VLOOKUP(A205,'[2]1800 I'!$A$10:$M$304,5,FALSE)</f>
        <v>BLSC</v>
      </c>
      <c r="D205" s="217">
        <f>VLOOKUP(A205,'[2]1800 I'!$A$10:$M$304,6,FALSE)</f>
        <v>332486.73684210528</v>
      </c>
      <c r="E205" s="260">
        <f>VLOOKUP(A205,'[2]1800 I'!$A$10:$M$304,7,FALSE)</f>
        <v>50447</v>
      </c>
      <c r="F205" s="259">
        <f>VLOOKUP(A205,'[2]1800 I'!$A$10:$M$304,8,FALSE)</f>
        <v>0.15172635299421519</v>
      </c>
      <c r="G205" s="262">
        <f>VLOOKUP(A205,'[2]1800 I'!$A$10:$M$304,9,FALSE)</f>
        <v>2320.8062953995159</v>
      </c>
      <c r="H205" s="261">
        <f>VLOOKUP(A205,'[2]1800 I'!$A$10:$M$304,10,FALSE)</f>
        <v>332486.73684210528</v>
      </c>
      <c r="I205" s="261">
        <f>VLOOKUP(A205,'[2]1800 I'!$A$10:$M$304,11,FALSE)</f>
        <v>163342</v>
      </c>
      <c r="J205" s="259">
        <f>VLOOKUP(A205,'[2]1800 I'!$A$10:$M$304,12,FALSE)</f>
        <v>0.49127373185285744</v>
      </c>
      <c r="K205" s="261">
        <f>VLOOKUP(A205,'[2]1800 I'!$A$10:$M$304,13,FALSE)</f>
        <v>7514.5230024213079</v>
      </c>
    </row>
    <row r="206" spans="1:11">
      <c r="A206" s="360" t="s">
        <v>507</v>
      </c>
      <c r="B206" s="359" t="s">
        <v>248</v>
      </c>
      <c r="C206" s="257" t="str">
        <f>VLOOKUP(A206,'[2]1800 I'!$A$10:$M$304,5,FALSE)</f>
        <v>BL</v>
      </c>
      <c r="D206" s="217">
        <f>VLOOKUP(A206,'[2]1800 I'!$A$10:$M$304,6,FALSE)</f>
        <v>428824</v>
      </c>
      <c r="E206" s="260">
        <f>VLOOKUP(A206,'[2]1800 I'!$A$10:$M$304,7,FALSE)</f>
        <v>53193</v>
      </c>
      <c r="F206" s="259">
        <f>VLOOKUP(A206,'[2]1800 I'!$A$10:$M$304,8,FALSE)</f>
        <v>0.12404389679682107</v>
      </c>
      <c r="G206" s="262">
        <f>VLOOKUP(A206,'[2]1800 I'!$A$10:$M$304,9,FALSE)</f>
        <v>2417.8636363636365</v>
      </c>
      <c r="H206" s="261">
        <f>VLOOKUP(A206,'[2]1800 I'!$A$10:$M$304,10,FALSE)</f>
        <v>428824</v>
      </c>
      <c r="I206" s="261">
        <f>VLOOKUP(A206,'[2]1800 I'!$A$10:$M$304,11,FALSE)</f>
        <v>141431</v>
      </c>
      <c r="J206" s="259">
        <f>VLOOKUP(A206,'[2]1800 I'!$A$10:$M$304,12,FALSE)</f>
        <v>0.32981129787511893</v>
      </c>
      <c r="K206" s="261">
        <f>VLOOKUP(A206,'[2]1800 I'!$A$10:$M$304,13,FALSE)</f>
        <v>6428.681818181818</v>
      </c>
    </row>
    <row r="207" spans="1:11">
      <c r="A207" s="360" t="s">
        <v>508</v>
      </c>
      <c r="B207" s="359" t="s">
        <v>249</v>
      </c>
      <c r="C207" s="257" t="str">
        <f>VLOOKUP(A207,'[2]1800 I'!$A$10:$M$304,5,FALSE)</f>
        <v>BL</v>
      </c>
      <c r="D207" s="217">
        <f>VLOOKUP(A207,'[2]1800 I'!$A$10:$M$304,6,FALSE)</f>
        <v>129247.59999999999</v>
      </c>
      <c r="E207" s="260">
        <f>VLOOKUP(A207,'[2]1800 I'!$A$10:$M$304,7,FALSE)</f>
        <v>11780</v>
      </c>
      <c r="F207" s="259">
        <f>VLOOKUP(A207,'[2]1800 I'!$A$10:$M$304,8,FALSE)</f>
        <v>9.1142891628161762E-2</v>
      </c>
      <c r="G207" s="262">
        <f>VLOOKUP(A207,'[2]1800 I'!$A$10:$M$304,9,FALSE)</f>
        <v>514.41048034934499</v>
      </c>
      <c r="H207" s="261">
        <f>VLOOKUP(A207,'[2]1800 I'!$A$10:$M$304,10,FALSE)</f>
        <v>129247.59999999999</v>
      </c>
      <c r="I207" s="261">
        <f>VLOOKUP(A207,'[2]1800 I'!$A$10:$M$304,11,FALSE)</f>
        <v>41047</v>
      </c>
      <c r="J207" s="259">
        <f>VLOOKUP(A207,'[2]1800 I'!$A$10:$M$304,12,FALSE)</f>
        <v>0.31758423367242411</v>
      </c>
      <c r="K207" s="261">
        <f>VLOOKUP(A207,'[2]1800 I'!$A$10:$M$304,13,FALSE)</f>
        <v>1792.4454148471616</v>
      </c>
    </row>
    <row r="208" spans="1:11">
      <c r="A208" s="360" t="s">
        <v>509</v>
      </c>
      <c r="B208" s="359" t="s">
        <v>250</v>
      </c>
      <c r="C208" s="257" t="str">
        <f>VLOOKUP(A208,'[2]1800 I'!$A$10:$M$304,5,FALSE)</f>
        <v>BLSC</v>
      </c>
      <c r="D208" s="217">
        <f>VLOOKUP(A208,'[2]1800 I'!$A$10:$M$304,6,FALSE)</f>
        <v>271862.21739130438</v>
      </c>
      <c r="E208" s="260">
        <f>VLOOKUP(A208,'[2]1800 I'!$A$10:$M$304,7,FALSE)</f>
        <v>30113</v>
      </c>
      <c r="F208" s="259">
        <f>VLOOKUP(A208,'[2]1800 I'!$A$10:$M$304,8,FALSE)</f>
        <v>0.11076566758321149</v>
      </c>
      <c r="G208" s="262">
        <f>VLOOKUP(A208,'[2]1800 I'!$A$10:$M$304,9,FALSE)</f>
        <v>1366.0729783037475</v>
      </c>
      <c r="H208" s="261">
        <f>VLOOKUP(A208,'[2]1800 I'!$A$10:$M$304,10,FALSE)</f>
        <v>271862.21739130438</v>
      </c>
      <c r="I208" s="261">
        <f>VLOOKUP(A208,'[2]1800 I'!$A$10:$M$304,11,FALSE)</f>
        <v>100420</v>
      </c>
      <c r="J208" s="259">
        <f>VLOOKUP(A208,'[2]1800 I'!$A$10:$M$304,12,FALSE)</f>
        <v>0.36937828641138704</v>
      </c>
      <c r="K208" s="261">
        <f>VLOOKUP(A208,'[2]1800 I'!$A$10:$M$304,13,FALSE)</f>
        <v>4555.542406311637</v>
      </c>
    </row>
    <row r="209" spans="1:11">
      <c r="A209" s="360" t="s">
        <v>510</v>
      </c>
      <c r="B209" s="359" t="s">
        <v>251</v>
      </c>
      <c r="C209" s="257" t="str">
        <f>VLOOKUP(A209,'[2]1800 I'!$A$10:$M$304,5,FALSE)</f>
        <v>BL</v>
      </c>
      <c r="D209" s="217">
        <f>VLOOKUP(A209,'[2]1800 I'!$A$10:$M$304,6,FALSE)</f>
        <v>1034</v>
      </c>
      <c r="E209" s="260">
        <f>VLOOKUP(A209,'[2]1800 I'!$A$10:$M$304,7,FALSE)</f>
        <v>232</v>
      </c>
      <c r="F209" s="259">
        <f>VLOOKUP(A209,'[2]1800 I'!$A$10:$M$304,8,FALSE)</f>
        <v>0.22437137330754353</v>
      </c>
      <c r="G209" s="262">
        <f>VLOOKUP(A209,'[2]1800 I'!$A$10:$M$304,9,FALSE)</f>
        <v>10.545454545454545</v>
      </c>
      <c r="H209" s="261">
        <f>VLOOKUP(A209,'[2]1800 I'!$A$10:$M$304,10,FALSE)</f>
        <v>1034</v>
      </c>
      <c r="I209" s="261">
        <f>VLOOKUP(A209,'[2]1800 I'!$A$10:$M$304,11,FALSE)</f>
        <v>406</v>
      </c>
      <c r="J209" s="259">
        <f>VLOOKUP(A209,'[2]1800 I'!$A$10:$M$304,12,FALSE)</f>
        <v>0.39264990328820115</v>
      </c>
      <c r="K209" s="261">
        <f>VLOOKUP(A209,'[2]1800 I'!$A$10:$M$304,13,FALSE)</f>
        <v>18.454545454545453</v>
      </c>
    </row>
    <row r="210" spans="1:11">
      <c r="A210" s="360" t="s">
        <v>511</v>
      </c>
      <c r="B210" s="359" t="s">
        <v>252</v>
      </c>
      <c r="C210" s="257" t="str">
        <f>VLOOKUP(A210,'[2]1800 I'!$A$10:$M$304,5,FALSE)</f>
        <v>BLC</v>
      </c>
      <c r="D210" s="217">
        <f>VLOOKUP(A210,'[2]1800 I'!$A$10:$M$304,6,FALSE)</f>
        <v>137885</v>
      </c>
      <c r="E210" s="260">
        <f>VLOOKUP(A210,'[2]1800 I'!$A$10:$M$304,7,FALSE)</f>
        <v>12782</v>
      </c>
      <c r="F210" s="259">
        <f>VLOOKUP(A210,'[2]1800 I'!$A$10:$M$304,8,FALSE)</f>
        <v>9.2700438771439964E-2</v>
      </c>
      <c r="G210" s="262">
        <f>VLOOKUP(A210,'[2]1800 I'!$A$10:$M$304,9,FALSE)</f>
        <v>555.73913043478262</v>
      </c>
      <c r="H210" s="261">
        <f>VLOOKUP(A210,'[2]1800 I'!$A$10:$M$304,10,FALSE)</f>
        <v>137885</v>
      </c>
      <c r="I210" s="261">
        <f>VLOOKUP(A210,'[2]1800 I'!$A$10:$M$304,11,FALSE)</f>
        <v>43581</v>
      </c>
      <c r="J210" s="259">
        <f>VLOOKUP(A210,'[2]1800 I'!$A$10:$M$304,12,FALSE)</f>
        <v>0.31606773760742646</v>
      </c>
      <c r="K210" s="261">
        <f>VLOOKUP(A210,'[2]1800 I'!$A$10:$M$304,13,FALSE)</f>
        <v>1894.8260869565217</v>
      </c>
    </row>
    <row r="211" spans="1:11">
      <c r="A211" s="360" t="s">
        <v>512</v>
      </c>
      <c r="B211" s="359" t="s">
        <v>253</v>
      </c>
      <c r="C211" s="257" t="str">
        <f>VLOOKUP(A211,'[2]1800 I'!$A$10:$M$304,5,FALSE)</f>
        <v>BLC</v>
      </c>
      <c r="D211" s="217">
        <f>VLOOKUP(A211,'[2]1800 I'!$A$10:$M$304,6,FALSE)</f>
        <v>211827</v>
      </c>
      <c r="E211" s="260">
        <f>VLOOKUP(A211,'[2]1800 I'!$A$10:$M$304,7,FALSE)</f>
        <v>15680</v>
      </c>
      <c r="F211" s="259">
        <f>VLOOKUP(A211,'[2]1800 I'!$A$10:$M$304,8,FALSE)</f>
        <v>7.4022669442516772E-2</v>
      </c>
      <c r="G211" s="262">
        <f>VLOOKUP(A211,'[2]1800 I'!$A$10:$M$304,9,FALSE)</f>
        <v>746.66666666666663</v>
      </c>
      <c r="H211" s="261">
        <f>VLOOKUP(A211,'[2]1800 I'!$A$10:$M$304,10,FALSE)</f>
        <v>211827</v>
      </c>
      <c r="I211" s="261">
        <f>VLOOKUP(A211,'[2]1800 I'!$A$10:$M$304,11,FALSE)</f>
        <v>64709</v>
      </c>
      <c r="J211" s="259">
        <f>VLOOKUP(A211,'[2]1800 I'!$A$10:$M$304,12,FALSE)</f>
        <v>0.30548041562218226</v>
      </c>
      <c r="K211" s="261">
        <f>VLOOKUP(A211,'[2]1800 I'!$A$10:$M$304,13,FALSE)</f>
        <v>3081.3809523809523</v>
      </c>
    </row>
    <row r="212" spans="1:11">
      <c r="A212" s="360" t="s">
        <v>513</v>
      </c>
      <c r="B212" s="359" t="s">
        <v>42</v>
      </c>
      <c r="C212" s="257" t="str">
        <f>VLOOKUP(A212,'[2]1800 I'!$A$10:$M$304,5,FALSE)</f>
        <v>BL</v>
      </c>
      <c r="D212" s="217">
        <f>VLOOKUP(A212,'[2]1800 I'!$A$10:$M$304,6,FALSE)</f>
        <v>59317</v>
      </c>
      <c r="E212" s="260">
        <f>VLOOKUP(A212,'[2]1800 I'!$A$10:$M$304,7,FALSE)</f>
        <v>6114</v>
      </c>
      <c r="F212" s="259">
        <f>VLOOKUP(A212,'[2]1800 I'!$A$10:$M$304,8,FALSE)</f>
        <v>0.10307331793583627</v>
      </c>
      <c r="G212" s="262">
        <f>VLOOKUP(A212,'[2]1800 I'!$A$10:$M$304,9,FALSE)</f>
        <v>265.82608695652175</v>
      </c>
      <c r="H212" s="261">
        <f>VLOOKUP(A212,'[2]1800 I'!$A$10:$M$304,10,FALSE)</f>
        <v>59317</v>
      </c>
      <c r="I212" s="261">
        <f>VLOOKUP(A212,'[2]1800 I'!$A$10:$M$304,11,FALSE)</f>
        <v>18764</v>
      </c>
      <c r="J212" s="259">
        <f>VLOOKUP(A212,'[2]1800 I'!$A$10:$M$304,12,FALSE)</f>
        <v>0.31633427179392082</v>
      </c>
      <c r="K212" s="261">
        <f>VLOOKUP(A212,'[2]1800 I'!$A$10:$M$304,13,FALSE)</f>
        <v>815.82608695652175</v>
      </c>
    </row>
    <row r="213" spans="1:11">
      <c r="A213" s="360" t="s">
        <v>514</v>
      </c>
      <c r="B213" s="359" t="s">
        <v>43</v>
      </c>
      <c r="C213" s="257" t="str">
        <f>VLOOKUP(A213,'[2]1800 I'!$A$10:$M$304,5,FALSE)</f>
        <v>BLC</v>
      </c>
      <c r="D213" s="217">
        <f>VLOOKUP(A213,'[2]1800 I'!$A$10:$M$304,6,FALSE)</f>
        <v>42504</v>
      </c>
      <c r="E213" s="260">
        <f>VLOOKUP(A213,'[2]1800 I'!$A$10:$M$304,7,FALSE)</f>
        <v>8496</v>
      </c>
      <c r="F213" s="259">
        <f>VLOOKUP(A213,'[2]1800 I'!$A$10:$M$304,8,FALSE)</f>
        <v>0.19988706945228685</v>
      </c>
      <c r="G213" s="262">
        <f>VLOOKUP(A213,'[2]1800 I'!$A$10:$M$304,9,FALSE)</f>
        <v>369.39130434782606</v>
      </c>
      <c r="H213" s="261">
        <f>VLOOKUP(A213,'[2]1800 I'!$A$10:$M$304,10,FALSE)</f>
        <v>42504</v>
      </c>
      <c r="I213" s="261">
        <f>VLOOKUP(A213,'[2]1800 I'!$A$10:$M$304,11,FALSE)</f>
        <v>20667</v>
      </c>
      <c r="J213" s="259">
        <f>VLOOKUP(A213,'[2]1800 I'!$A$10:$M$304,12,FALSE)</f>
        <v>0.48623658949745907</v>
      </c>
      <c r="K213" s="261">
        <f>VLOOKUP(A213,'[2]1800 I'!$A$10:$M$304,13,FALSE)</f>
        <v>898.56521739130437</v>
      </c>
    </row>
    <row r="214" spans="1:11">
      <c r="A214" s="360" t="s">
        <v>515</v>
      </c>
      <c r="B214" s="359" t="s">
        <v>44</v>
      </c>
      <c r="C214" s="257" t="str">
        <f>VLOOKUP(A214,'[2]1800 I'!$A$10:$M$304,5,FALSE)</f>
        <v>BL</v>
      </c>
      <c r="D214" s="217">
        <f>VLOOKUP(A214,'[2]1800 I'!$A$10:$M$304,6,FALSE)</f>
        <v>11661</v>
      </c>
      <c r="E214" s="260">
        <f>VLOOKUP(A214,'[2]1800 I'!$A$10:$M$304,7,FALSE)</f>
        <v>2038</v>
      </c>
      <c r="F214" s="259">
        <f>VLOOKUP(A214,'[2]1800 I'!$A$10:$M$304,8,FALSE)</f>
        <v>0.17477060286424834</v>
      </c>
      <c r="G214" s="262">
        <f>VLOOKUP(A214,'[2]1800 I'!$A$10:$M$304,9,FALSE)</f>
        <v>88.608695652173907</v>
      </c>
      <c r="H214" s="261">
        <f>VLOOKUP(A214,'[2]1800 I'!$A$10:$M$304,10,FALSE)</f>
        <v>11661</v>
      </c>
      <c r="I214" s="261">
        <f>VLOOKUP(A214,'[2]1800 I'!$A$10:$M$304,11,FALSE)</f>
        <v>3686</v>
      </c>
      <c r="J214" s="259">
        <f>VLOOKUP(A214,'[2]1800 I'!$A$10:$M$304,12,FALSE)</f>
        <v>0.31609638967498499</v>
      </c>
      <c r="K214" s="261">
        <f>VLOOKUP(A214,'[2]1800 I'!$A$10:$M$304,13,FALSE)</f>
        <v>160.2608695652174</v>
      </c>
    </row>
    <row r="215" spans="1:11">
      <c r="A215" s="360" t="s">
        <v>516</v>
      </c>
      <c r="B215" s="359" t="s">
        <v>45</v>
      </c>
      <c r="C215" s="257" t="str">
        <f>VLOOKUP(A215,'[2]1800 I'!$A$10:$M$304,5,FALSE)</f>
        <v>BL</v>
      </c>
      <c r="D215" s="217">
        <f>VLOOKUP(A215,'[2]1800 I'!$A$10:$M$304,6,FALSE)</f>
        <v>49675.5</v>
      </c>
      <c r="E215" s="260">
        <f>VLOOKUP(A215,'[2]1800 I'!$A$10:$M$304,7,FALSE)</f>
        <v>6829</v>
      </c>
      <c r="F215" s="259">
        <f>VLOOKUP(A215,'[2]1800 I'!$A$10:$M$304,8,FALSE)</f>
        <v>0.13747219454258136</v>
      </c>
      <c r="G215" s="262">
        <f>VLOOKUP(A215,'[2]1800 I'!$A$10:$M$304,9,FALSE)</f>
        <v>308.0751879699248</v>
      </c>
      <c r="H215" s="261">
        <f>VLOOKUP(A215,'[2]1800 I'!$A$10:$M$304,10,FALSE)</f>
        <v>49675.5</v>
      </c>
      <c r="I215" s="261">
        <f>VLOOKUP(A215,'[2]1800 I'!$A$10:$M$304,11,FALSE)</f>
        <v>19542</v>
      </c>
      <c r="J215" s="259">
        <f>VLOOKUP(A215,'[2]1800 I'!$A$10:$M$304,12,FALSE)</f>
        <v>0.3933931213576109</v>
      </c>
      <c r="K215" s="261">
        <f>VLOOKUP(A215,'[2]1800 I'!$A$10:$M$304,13,FALSE)</f>
        <v>881.59398496240601</v>
      </c>
    </row>
    <row r="216" spans="1:11">
      <c r="A216" s="360" t="s">
        <v>517</v>
      </c>
      <c r="B216" s="359" t="s">
        <v>46</v>
      </c>
      <c r="C216" s="257" t="str">
        <f>VLOOKUP(A216,'[2]1800 I'!$A$10:$M$304,5,FALSE)</f>
        <v>BL</v>
      </c>
      <c r="D216" s="217">
        <f>VLOOKUP(A216,'[2]1800 I'!$A$10:$M$304,6,FALSE)</f>
        <v>106375</v>
      </c>
      <c r="E216" s="260">
        <f>VLOOKUP(A216,'[2]1800 I'!$A$10:$M$304,7,FALSE)</f>
        <v>10980</v>
      </c>
      <c r="F216" s="259">
        <f>VLOOKUP(A216,'[2]1800 I'!$A$10:$M$304,8,FALSE)</f>
        <v>0.10321974148061104</v>
      </c>
      <c r="G216" s="262">
        <f>VLOOKUP(A216,'[2]1800 I'!$A$10:$M$304,9,FALSE)</f>
        <v>477.39130434782606</v>
      </c>
      <c r="H216" s="261">
        <f>VLOOKUP(A216,'[2]1800 I'!$A$10:$M$304,10,FALSE)</f>
        <v>106375</v>
      </c>
      <c r="I216" s="261">
        <f>VLOOKUP(A216,'[2]1800 I'!$A$10:$M$304,11,FALSE)</f>
        <v>31003</v>
      </c>
      <c r="J216" s="259">
        <f>VLOOKUP(A216,'[2]1800 I'!$A$10:$M$304,12,FALSE)</f>
        <v>0.2914500587544066</v>
      </c>
      <c r="K216" s="261">
        <f>VLOOKUP(A216,'[2]1800 I'!$A$10:$M$304,13,FALSE)</f>
        <v>1347.9565217391305</v>
      </c>
    </row>
    <row r="217" spans="1:11">
      <c r="A217" s="360" t="s">
        <v>518</v>
      </c>
      <c r="B217" s="359" t="s">
        <v>47</v>
      </c>
      <c r="C217" s="257" t="str">
        <f>VLOOKUP(A217,'[2]1800 I'!$A$10:$M$304,5,FALSE)</f>
        <v>BLS</v>
      </c>
      <c r="D217" s="217">
        <f>VLOOKUP(A217,'[2]1800 I'!$A$10:$M$304,6,FALSE)</f>
        <v>668734</v>
      </c>
      <c r="E217" s="260">
        <f>VLOOKUP(A217,'[2]1800 I'!$A$10:$M$304,7,FALSE)</f>
        <v>166274</v>
      </c>
      <c r="F217" s="259">
        <f>VLOOKUP(A217,'[2]1800 I'!$A$10:$M$304,8,FALSE)</f>
        <v>0.24863996746090375</v>
      </c>
      <c r="G217" s="262">
        <f>VLOOKUP(A217,'[2]1800 I'!$A$10:$M$304,9,FALSE)</f>
        <v>7557.909090909091</v>
      </c>
      <c r="H217" s="261">
        <f>VLOOKUP(A217,'[2]1800 I'!$A$10:$M$304,10,FALSE)</f>
        <v>668734</v>
      </c>
      <c r="I217" s="261">
        <f>VLOOKUP(A217,'[2]1800 I'!$A$10:$M$304,11,FALSE)</f>
        <v>383892</v>
      </c>
      <c r="J217" s="259">
        <f>VLOOKUP(A217,'[2]1800 I'!$A$10:$M$304,12,FALSE)</f>
        <v>0.5740578466176387</v>
      </c>
      <c r="K217" s="261">
        <f>VLOOKUP(A217,'[2]1800 I'!$A$10:$M$304,13,FALSE)</f>
        <v>17449.636363636364</v>
      </c>
    </row>
    <row r="218" spans="1:11">
      <c r="A218" s="360" t="s">
        <v>519</v>
      </c>
      <c r="B218" s="359" t="s">
        <v>48</v>
      </c>
      <c r="C218" s="257" t="str">
        <f>VLOOKUP(A218,'[2]1800 I'!$A$10:$M$304,5,FALSE)</f>
        <v>L</v>
      </c>
      <c r="D218" s="217">
        <f>VLOOKUP(A218,'[2]1800 I'!$A$10:$M$304,6,FALSE)</f>
        <v>0</v>
      </c>
      <c r="E218" s="260">
        <f>VLOOKUP(A218,'[2]1800 I'!$A$10:$M$304,7,FALSE)</f>
        <v>0</v>
      </c>
      <c r="F218" s="259">
        <f>VLOOKUP(A218,'[2]1800 I'!$A$10:$M$304,8,FALSE)</f>
        <v>0</v>
      </c>
      <c r="G218" s="262">
        <f>VLOOKUP(A218,'[2]1800 I'!$A$10:$M$304,9,FALSE)</f>
        <v>0</v>
      </c>
      <c r="H218" s="261">
        <f>VLOOKUP(A218,'[2]1800 I'!$A$10:$M$304,10,FALSE)</f>
        <v>33220</v>
      </c>
      <c r="I218" s="261">
        <f>VLOOKUP(A218,'[2]1800 I'!$A$10:$M$304,11,FALSE)</f>
        <v>14527</v>
      </c>
      <c r="J218" s="259">
        <f>VLOOKUP(A218,'[2]1800 I'!$A$10:$M$304,12,FALSE)</f>
        <v>0.4372968091511138</v>
      </c>
      <c r="K218" s="261">
        <f>VLOOKUP(A218,'[2]1800 I'!$A$10:$M$304,13,FALSE)</f>
        <v>660.31818181818187</v>
      </c>
    </row>
    <row r="219" spans="1:11">
      <c r="A219" s="360" t="s">
        <v>520</v>
      </c>
      <c r="B219" s="359" t="s">
        <v>49</v>
      </c>
      <c r="C219" s="257" t="str">
        <f>VLOOKUP(A219,'[2]1800 I'!$A$10:$M$304,5,FALSE)</f>
        <v>BL</v>
      </c>
      <c r="D219" s="217">
        <f>VLOOKUP(A219,'[2]1800 I'!$A$10:$M$304,6,FALSE)</f>
        <v>43056</v>
      </c>
      <c r="E219" s="260">
        <f>VLOOKUP(A219,'[2]1800 I'!$A$10:$M$304,7,FALSE)</f>
        <v>7201</v>
      </c>
      <c r="F219" s="259">
        <f>VLOOKUP(A219,'[2]1800 I'!$A$10:$M$304,8,FALSE)</f>
        <v>0.16724730583426237</v>
      </c>
      <c r="G219" s="262">
        <f>VLOOKUP(A219,'[2]1800 I'!$A$10:$M$304,9,FALSE)</f>
        <v>313.08695652173913</v>
      </c>
      <c r="H219" s="261">
        <f>VLOOKUP(A219,'[2]1800 I'!$A$10:$M$304,10,FALSE)</f>
        <v>43056</v>
      </c>
      <c r="I219" s="261">
        <f>VLOOKUP(A219,'[2]1800 I'!$A$10:$M$304,11,FALSE)</f>
        <v>21524</v>
      </c>
      <c r="J219" s="259">
        <f>VLOOKUP(A219,'[2]1800 I'!$A$10:$M$304,12,FALSE)</f>
        <v>0.4999070977331847</v>
      </c>
      <c r="K219" s="261">
        <f>VLOOKUP(A219,'[2]1800 I'!$A$10:$M$304,13,FALSE)</f>
        <v>935.82608695652175</v>
      </c>
    </row>
    <row r="220" spans="1:11">
      <c r="A220" s="360" t="s">
        <v>521</v>
      </c>
      <c r="B220" s="359" t="s">
        <v>50</v>
      </c>
      <c r="C220" s="257" t="str">
        <f>VLOOKUP(A220,'[2]1800 I'!$A$10:$M$304,5,FALSE)</f>
        <v>BL</v>
      </c>
      <c r="D220" s="217">
        <f>VLOOKUP(A220,'[2]1800 I'!$A$10:$M$304,6,FALSE)</f>
        <v>217376.80000000002</v>
      </c>
      <c r="E220" s="260">
        <f>VLOOKUP(A220,'[2]1800 I'!$A$10:$M$304,7,FALSE)</f>
        <v>28193</v>
      </c>
      <c r="F220" s="259">
        <f>VLOOKUP(A220,'[2]1800 I'!$A$10:$M$304,8,FALSE)</f>
        <v>0.12969645334736732</v>
      </c>
      <c r="G220" s="262">
        <f>VLOOKUP(A220,'[2]1800 I'!$A$10:$M$304,9,FALSE)</f>
        <v>1297.2239263803681</v>
      </c>
      <c r="H220" s="261">
        <f>VLOOKUP(A220,'[2]1800 I'!$A$10:$M$304,10,FALSE)</f>
        <v>217376.80000000002</v>
      </c>
      <c r="I220" s="261">
        <f>VLOOKUP(A220,'[2]1800 I'!$A$10:$M$304,11,FALSE)</f>
        <v>89327</v>
      </c>
      <c r="J220" s="259">
        <f>VLOOKUP(A220,'[2]1800 I'!$A$10:$M$304,12,FALSE)</f>
        <v>0.41093161735751005</v>
      </c>
      <c r="K220" s="261">
        <f>VLOOKUP(A220,'[2]1800 I'!$A$10:$M$304,13,FALSE)</f>
        <v>4110.1380368098162</v>
      </c>
    </row>
    <row r="221" spans="1:11">
      <c r="A221" s="360" t="s">
        <v>522</v>
      </c>
      <c r="B221" s="359" t="s">
        <v>51</v>
      </c>
      <c r="C221" s="257" t="str">
        <f>VLOOKUP(A221,'[2]1800 I'!$A$10:$M$304,5,FALSE)</f>
        <v>BL</v>
      </c>
      <c r="D221" s="217">
        <f>VLOOKUP(A221,'[2]1800 I'!$A$10:$M$304,6,FALSE)</f>
        <v>295504</v>
      </c>
      <c r="E221" s="260">
        <f>VLOOKUP(A221,'[2]1800 I'!$A$10:$M$304,7,FALSE)</f>
        <v>32364</v>
      </c>
      <c r="F221" s="259">
        <f>VLOOKUP(A221,'[2]1800 I'!$A$10:$M$304,8,FALSE)</f>
        <v>0.10952136011695274</v>
      </c>
      <c r="G221" s="262">
        <f>VLOOKUP(A221,'[2]1800 I'!$A$10:$M$304,9,FALSE)</f>
        <v>1407.1304347826087</v>
      </c>
      <c r="H221" s="261">
        <f>VLOOKUP(A221,'[2]1800 I'!$A$10:$M$304,10,FALSE)</f>
        <v>295504</v>
      </c>
      <c r="I221" s="261">
        <f>VLOOKUP(A221,'[2]1800 I'!$A$10:$M$304,11,FALSE)</f>
        <v>135143</v>
      </c>
      <c r="J221" s="259">
        <f>VLOOKUP(A221,'[2]1800 I'!$A$10:$M$304,12,FALSE)</f>
        <v>0.45733052682874004</v>
      </c>
      <c r="K221" s="261">
        <f>VLOOKUP(A221,'[2]1800 I'!$A$10:$M$304,13,FALSE)</f>
        <v>5875.782608695652</v>
      </c>
    </row>
    <row r="222" spans="1:11">
      <c r="A222" s="360" t="s">
        <v>523</v>
      </c>
      <c r="B222" s="359" t="s">
        <v>52</v>
      </c>
      <c r="C222" s="257" t="str">
        <f>VLOOKUP(A222,'[2]1800 I'!$A$10:$M$304,5,FALSE)</f>
        <v>BL</v>
      </c>
      <c r="D222" s="217">
        <f>VLOOKUP(A222,'[2]1800 I'!$A$10:$M$304,6,FALSE)</f>
        <v>21620</v>
      </c>
      <c r="E222" s="260">
        <f>VLOOKUP(A222,'[2]1800 I'!$A$10:$M$304,7,FALSE)</f>
        <v>2003</v>
      </c>
      <c r="F222" s="259">
        <f>VLOOKUP(A222,'[2]1800 I'!$A$10:$M$304,8,FALSE)</f>
        <v>9.2645698427382059E-2</v>
      </c>
      <c r="G222" s="262">
        <f>VLOOKUP(A222,'[2]1800 I'!$A$10:$M$304,9,FALSE)</f>
        <v>87.086956521739125</v>
      </c>
      <c r="H222" s="261">
        <f>VLOOKUP(A222,'[2]1800 I'!$A$10:$M$304,10,FALSE)</f>
        <v>21620</v>
      </c>
      <c r="I222" s="261">
        <f>VLOOKUP(A222,'[2]1800 I'!$A$10:$M$304,11,FALSE)</f>
        <v>11078</v>
      </c>
      <c r="J222" s="259">
        <f>VLOOKUP(A222,'[2]1800 I'!$A$10:$M$304,12,FALSE)</f>
        <v>0.51239592969472714</v>
      </c>
      <c r="K222" s="261">
        <f>VLOOKUP(A222,'[2]1800 I'!$A$10:$M$304,13,FALSE)</f>
        <v>481.6521739130435</v>
      </c>
    </row>
    <row r="223" spans="1:11">
      <c r="A223" s="360" t="s">
        <v>524</v>
      </c>
      <c r="B223" s="359" t="s">
        <v>53</v>
      </c>
      <c r="C223" s="257" t="str">
        <f>VLOOKUP(A223,'[2]1800 I'!$A$10:$M$304,5,FALSE)</f>
        <v>BLS</v>
      </c>
      <c r="D223" s="217">
        <f>VLOOKUP(A223,'[2]1800 I'!$A$10:$M$304,6,FALSE)</f>
        <v>100579</v>
      </c>
      <c r="E223" s="260">
        <f>VLOOKUP(A223,'[2]1800 I'!$A$10:$M$304,7,FALSE)</f>
        <v>17754</v>
      </c>
      <c r="F223" s="259">
        <f>VLOOKUP(A223,'[2]1800 I'!$A$10:$M$304,8,FALSE)</f>
        <v>0.17651796100577655</v>
      </c>
      <c r="G223" s="262">
        <f>VLOOKUP(A223,'[2]1800 I'!$A$10:$M$304,9,FALSE)</f>
        <v>771.91304347826087</v>
      </c>
      <c r="H223" s="261">
        <f>VLOOKUP(A223,'[2]1800 I'!$A$10:$M$304,10,FALSE)</f>
        <v>100579</v>
      </c>
      <c r="I223" s="261">
        <f>VLOOKUP(A223,'[2]1800 I'!$A$10:$M$304,11,FALSE)</f>
        <v>39593</v>
      </c>
      <c r="J223" s="259">
        <f>VLOOKUP(A223,'[2]1800 I'!$A$10:$M$304,12,FALSE)</f>
        <v>0.39365076208751332</v>
      </c>
      <c r="K223" s="261">
        <f>VLOOKUP(A223,'[2]1800 I'!$A$10:$M$304,13,FALSE)</f>
        <v>1721.4347826086957</v>
      </c>
    </row>
    <row r="224" spans="1:11">
      <c r="A224" s="360" t="s">
        <v>525</v>
      </c>
      <c r="B224" s="359" t="s">
        <v>649</v>
      </c>
      <c r="C224" s="257" t="str">
        <f>VLOOKUP(A224,'[2]1800 I'!$A$10:$M$304,5,FALSE)</f>
        <v>BL</v>
      </c>
      <c r="D224" s="217">
        <f>VLOOKUP(A224,'[2]1800 I'!$A$10:$M$304,6,FALSE)</f>
        <v>92295</v>
      </c>
      <c r="E224" s="260">
        <f>VLOOKUP(A224,'[2]1800 I'!$A$10:$M$304,7,FALSE)</f>
        <v>17735</v>
      </c>
      <c r="F224" s="259">
        <f>VLOOKUP(A224,'[2]1800 I'!$A$10:$M$304,8,FALSE)</f>
        <v>0.19215558806002492</v>
      </c>
      <c r="G224" s="262">
        <f>VLOOKUP(A224,'[2]1800 I'!$A$10:$M$304,9,FALSE)</f>
        <v>844.52380952380952</v>
      </c>
      <c r="H224" s="261">
        <f>VLOOKUP(A224,'[2]1800 I'!$A$10:$M$304,10,FALSE)</f>
        <v>92295</v>
      </c>
      <c r="I224" s="261">
        <f>VLOOKUP(A224,'[2]1800 I'!$A$10:$M$304,11,FALSE)</f>
        <v>44696</v>
      </c>
      <c r="J224" s="259">
        <f>VLOOKUP(A224,'[2]1800 I'!$A$10:$M$304,12,FALSE)</f>
        <v>0.48427325423912454</v>
      </c>
      <c r="K224" s="261">
        <f>VLOOKUP(A224,'[2]1800 I'!$A$10:$M$304,13,FALSE)</f>
        <v>2128.3809523809523</v>
      </c>
    </row>
    <row r="225" spans="1:11">
      <c r="A225" s="360" t="s">
        <v>526</v>
      </c>
      <c r="B225" s="359" t="s">
        <v>54</v>
      </c>
      <c r="C225" s="257" t="str">
        <f>VLOOKUP(A225,'[2]1800 I'!$A$10:$M$304,5,FALSE)</f>
        <v>BL</v>
      </c>
      <c r="D225" s="217">
        <f>VLOOKUP(A225,'[2]1800 I'!$A$10:$M$304,6,FALSE)</f>
        <v>8448</v>
      </c>
      <c r="E225" s="260">
        <f>VLOOKUP(A225,'[2]1800 I'!$A$10:$M$304,7,FALSE)</f>
        <v>2222</v>
      </c>
      <c r="F225" s="259">
        <f>VLOOKUP(A225,'[2]1800 I'!$A$10:$M$304,8,FALSE)</f>
        <v>0.26302083333333331</v>
      </c>
      <c r="G225" s="262">
        <f>VLOOKUP(A225,'[2]1800 I'!$A$10:$M$304,9,FALSE)</f>
        <v>101</v>
      </c>
      <c r="H225" s="261">
        <f>VLOOKUP(A225,'[2]1800 I'!$A$10:$M$304,10,FALSE)</f>
        <v>8448</v>
      </c>
      <c r="I225" s="261">
        <f>VLOOKUP(A225,'[2]1800 I'!$A$10:$M$304,11,FALSE)</f>
        <v>5287</v>
      </c>
      <c r="J225" s="259">
        <f>VLOOKUP(A225,'[2]1800 I'!$A$10:$M$304,12,FALSE)</f>
        <v>0.62582859848484851</v>
      </c>
      <c r="K225" s="261">
        <f>VLOOKUP(A225,'[2]1800 I'!$A$10:$M$304,13,FALSE)</f>
        <v>240.31818181818181</v>
      </c>
    </row>
    <row r="226" spans="1:11">
      <c r="A226" s="360" t="s">
        <v>527</v>
      </c>
      <c r="B226" s="359" t="s">
        <v>656</v>
      </c>
      <c r="C226" s="257" t="str">
        <f>VLOOKUP(A226,'[2]1800 I'!$A$10:$M$304,5,FALSE)</f>
        <v>BL</v>
      </c>
      <c r="D226" s="217">
        <f>VLOOKUP(A226,'[2]1800 I'!$A$10:$M$304,6,FALSE)</f>
        <v>78658.8</v>
      </c>
      <c r="E226" s="260">
        <f>VLOOKUP(A226,'[2]1800 I'!$A$10:$M$304,7,FALSE)</f>
        <v>10188</v>
      </c>
      <c r="F226" s="259">
        <f>VLOOKUP(A226,'[2]1800 I'!$A$10:$M$304,8,FALSE)</f>
        <v>0.12952142671894307</v>
      </c>
      <c r="G226" s="262">
        <f>VLOOKUP(A226,'[2]1800 I'!$A$10:$M$304,9,FALSE)</f>
        <v>504.3564356435644</v>
      </c>
      <c r="H226" s="261">
        <f>VLOOKUP(A226,'[2]1800 I'!$A$10:$M$304,10,FALSE)</f>
        <v>78658.8</v>
      </c>
      <c r="I226" s="261">
        <f>VLOOKUP(A226,'[2]1800 I'!$A$10:$M$304,11,FALSE)</f>
        <v>38808</v>
      </c>
      <c r="J226" s="259">
        <f>VLOOKUP(A226,'[2]1800 I'!$A$10:$M$304,12,FALSE)</f>
        <v>0.49337137103540862</v>
      </c>
      <c r="K226" s="261">
        <f>VLOOKUP(A226,'[2]1800 I'!$A$10:$M$304,13,FALSE)</f>
        <v>1921.1881188118812</v>
      </c>
    </row>
    <row r="227" spans="1:11">
      <c r="A227" s="360" t="s">
        <v>528</v>
      </c>
      <c r="B227" s="359" t="s">
        <v>55</v>
      </c>
      <c r="C227" s="257" t="str">
        <f>VLOOKUP(A227,'[2]1800 I'!$A$10:$M$304,5,FALSE)</f>
        <v>BLSC</v>
      </c>
      <c r="D227" s="217">
        <f>VLOOKUP(A227,'[2]1800 I'!$A$10:$M$304,6,FALSE)</f>
        <v>43078.400000000001</v>
      </c>
      <c r="E227" s="260">
        <f>VLOOKUP(A227,'[2]1800 I'!$A$10:$M$304,7,FALSE)</f>
        <v>12768</v>
      </c>
      <c r="F227" s="259">
        <f>VLOOKUP(A227,'[2]1800 I'!$A$10:$M$304,8,FALSE)</f>
        <v>0.29638983806269498</v>
      </c>
      <c r="G227" s="262">
        <f>VLOOKUP(A227,'[2]1800 I'!$A$10:$M$304,9,FALSE)</f>
        <v>602.2641509433962</v>
      </c>
      <c r="H227" s="261">
        <f>VLOOKUP(A227,'[2]1800 I'!$A$10:$M$304,10,FALSE)</f>
        <v>43078.400000000001</v>
      </c>
      <c r="I227" s="261">
        <f>VLOOKUP(A227,'[2]1800 I'!$A$10:$M$304,11,FALSE)</f>
        <v>21639</v>
      </c>
      <c r="J227" s="259">
        <f>VLOOKUP(A227,'[2]1800 I'!$A$10:$M$304,12,FALSE)</f>
        <v>0.50231670628435598</v>
      </c>
      <c r="K227" s="261">
        <f>VLOOKUP(A227,'[2]1800 I'!$A$10:$M$304,13,FALSE)</f>
        <v>1020.7075471698114</v>
      </c>
    </row>
    <row r="228" spans="1:11">
      <c r="A228" s="360" t="s">
        <v>529</v>
      </c>
      <c r="B228" s="359" t="s">
        <v>56</v>
      </c>
      <c r="C228" s="257" t="str">
        <f>VLOOKUP(A228,'[2]1800 I'!$A$10:$M$304,5,FALSE)</f>
        <v>BLC</v>
      </c>
      <c r="D228" s="217">
        <f>VLOOKUP(A228,'[2]1800 I'!$A$10:$M$304,6,FALSE)</f>
        <v>31027.199999999997</v>
      </c>
      <c r="E228" s="260">
        <f>VLOOKUP(A228,'[2]1800 I'!$A$10:$M$304,7,FALSE)</f>
        <v>11846</v>
      </c>
      <c r="F228" s="259">
        <f>VLOOKUP(A228,'[2]1800 I'!$A$10:$M$304,8,FALSE)</f>
        <v>0.38179403877887791</v>
      </c>
      <c r="G228" s="262">
        <f>VLOOKUP(A228,'[2]1800 I'!$A$10:$M$304,9,FALSE)</f>
        <v>586.4356435643565</v>
      </c>
      <c r="H228" s="261">
        <f>VLOOKUP(A228,'[2]1800 I'!$A$10:$M$304,10,FALSE)</f>
        <v>31027.199999999997</v>
      </c>
      <c r="I228" s="261">
        <f>VLOOKUP(A228,'[2]1800 I'!$A$10:$M$304,11,FALSE)</f>
        <v>16837</v>
      </c>
      <c r="J228" s="259">
        <f>VLOOKUP(A228,'[2]1800 I'!$A$10:$M$304,12,FALSE)</f>
        <v>0.54265289810231032</v>
      </c>
      <c r="K228" s="261">
        <f>VLOOKUP(A228,'[2]1800 I'!$A$10:$M$304,13,FALSE)</f>
        <v>833.5148514851486</v>
      </c>
    </row>
    <row r="229" spans="1:11">
      <c r="A229" s="360" t="s">
        <v>530</v>
      </c>
      <c r="B229" s="359" t="s">
        <v>57</v>
      </c>
      <c r="C229" s="257" t="str">
        <f>VLOOKUP(A229,'[2]1800 I'!$A$10:$M$304,5,FALSE)</f>
        <v>BL</v>
      </c>
      <c r="D229" s="217">
        <f>VLOOKUP(A229,'[2]1800 I'!$A$10:$M$304,6,FALSE)</f>
        <v>880</v>
      </c>
      <c r="E229" s="260">
        <f>VLOOKUP(A229,'[2]1800 I'!$A$10:$M$304,7,FALSE)</f>
        <v>569</v>
      </c>
      <c r="F229" s="259">
        <f>VLOOKUP(A229,'[2]1800 I'!$A$10:$M$304,8,FALSE)</f>
        <v>0.64659090909090911</v>
      </c>
      <c r="G229" s="262">
        <f>VLOOKUP(A229,'[2]1800 I'!$A$10:$M$304,9,FALSE)</f>
        <v>25.863636363636363</v>
      </c>
      <c r="H229" s="261">
        <f>VLOOKUP(A229,'[2]1800 I'!$A$10:$M$304,10,FALSE)</f>
        <v>880</v>
      </c>
      <c r="I229" s="261">
        <f>VLOOKUP(A229,'[2]1800 I'!$A$10:$M$304,11,FALSE)</f>
        <v>584</v>
      </c>
      <c r="J229" s="259">
        <f>VLOOKUP(A229,'[2]1800 I'!$A$10:$M$304,12,FALSE)</f>
        <v>0.66363636363636369</v>
      </c>
      <c r="K229" s="261">
        <f>VLOOKUP(A229,'[2]1800 I'!$A$10:$M$304,13,FALSE)</f>
        <v>26.545454545454547</v>
      </c>
    </row>
    <row r="230" spans="1:11">
      <c r="A230" s="360" t="s">
        <v>531</v>
      </c>
      <c r="B230" s="359" t="s">
        <v>58</v>
      </c>
      <c r="C230" s="257" t="str">
        <f>VLOOKUP(A230,'[2]1800 I'!$A$10:$M$304,5,FALSE)</f>
        <v>BLS</v>
      </c>
      <c r="D230" s="217">
        <f>VLOOKUP(A230,'[2]1800 I'!$A$10:$M$304,6,FALSE)</f>
        <v>18964</v>
      </c>
      <c r="E230" s="260">
        <f>VLOOKUP(A230,'[2]1800 I'!$A$10:$M$304,7,FALSE)</f>
        <v>3848</v>
      </c>
      <c r="F230" s="259">
        <f>VLOOKUP(A230,'[2]1800 I'!$A$10:$M$304,8,FALSE)</f>
        <v>0.20291077831681079</v>
      </c>
      <c r="G230" s="262">
        <f>VLOOKUP(A230,'[2]1800 I'!$A$10:$M$304,9,FALSE)</f>
        <v>174.90909090909091</v>
      </c>
      <c r="H230" s="261">
        <f>VLOOKUP(A230,'[2]1800 I'!$A$10:$M$304,10,FALSE)</f>
        <v>18964</v>
      </c>
      <c r="I230" s="261">
        <f>VLOOKUP(A230,'[2]1800 I'!$A$10:$M$304,11,FALSE)</f>
        <v>9594</v>
      </c>
      <c r="J230" s="259">
        <f>VLOOKUP(A230,'[2]1800 I'!$A$10:$M$304,12,FALSE)</f>
        <v>0.50590592701961612</v>
      </c>
      <c r="K230" s="261">
        <f>VLOOKUP(A230,'[2]1800 I'!$A$10:$M$304,13,FALSE)</f>
        <v>436.09090909090907</v>
      </c>
    </row>
    <row r="231" spans="1:11">
      <c r="A231" s="360" t="s">
        <v>532</v>
      </c>
      <c r="B231" s="359" t="s">
        <v>59</v>
      </c>
      <c r="C231" s="257" t="str">
        <f>VLOOKUP(A231,'[2]1800 I'!$A$10:$M$304,5,FALSE)</f>
        <v>BL</v>
      </c>
      <c r="D231" s="217">
        <f>VLOOKUP(A231,'[2]1800 I'!$A$10:$M$304,6,FALSE)</f>
        <v>7981</v>
      </c>
      <c r="E231" s="260">
        <f>VLOOKUP(A231,'[2]1800 I'!$A$10:$M$304,7,FALSE)</f>
        <v>4579</v>
      </c>
      <c r="F231" s="259">
        <f>VLOOKUP(A231,'[2]1800 I'!$A$10:$M$304,8,FALSE)</f>
        <v>0.57373762686380148</v>
      </c>
      <c r="G231" s="262">
        <f>VLOOKUP(A231,'[2]1800 I'!$A$10:$M$304,9,FALSE)</f>
        <v>199.08695652173913</v>
      </c>
      <c r="H231" s="261">
        <f>VLOOKUP(A231,'[2]1800 I'!$A$10:$M$304,10,FALSE)</f>
        <v>7981</v>
      </c>
      <c r="I231" s="261">
        <f>VLOOKUP(A231,'[2]1800 I'!$A$10:$M$304,11,FALSE)</f>
        <v>6702</v>
      </c>
      <c r="J231" s="259">
        <f>VLOOKUP(A231,'[2]1800 I'!$A$10:$M$304,12,FALSE)</f>
        <v>0.83974439293321634</v>
      </c>
      <c r="K231" s="261">
        <f>VLOOKUP(A231,'[2]1800 I'!$A$10:$M$304,13,FALSE)</f>
        <v>291.39130434782606</v>
      </c>
    </row>
    <row r="232" spans="1:11">
      <c r="A232" s="360" t="s">
        <v>533</v>
      </c>
      <c r="B232" s="359" t="s">
        <v>60</v>
      </c>
      <c r="C232" s="257" t="str">
        <f>VLOOKUP(A232,'[2]1800 I'!$A$10:$M$304,5,FALSE)</f>
        <v>BL</v>
      </c>
      <c r="D232" s="217">
        <f>VLOOKUP(A232,'[2]1800 I'!$A$10:$M$304,6,FALSE)</f>
        <v>4876</v>
      </c>
      <c r="E232" s="260">
        <f>VLOOKUP(A232,'[2]1800 I'!$A$10:$M$304,7,FALSE)</f>
        <v>1906</v>
      </c>
      <c r="F232" s="259">
        <f>VLOOKUP(A232,'[2]1800 I'!$A$10:$M$304,8,FALSE)</f>
        <v>0.39089417555373257</v>
      </c>
      <c r="G232" s="262">
        <f>VLOOKUP(A232,'[2]1800 I'!$A$10:$M$304,9,FALSE)</f>
        <v>82.869565217391298</v>
      </c>
      <c r="H232" s="261">
        <f>VLOOKUP(A232,'[2]1800 I'!$A$10:$M$304,10,FALSE)</f>
        <v>4876</v>
      </c>
      <c r="I232" s="261">
        <f>VLOOKUP(A232,'[2]1800 I'!$A$10:$M$304,11,FALSE)</f>
        <v>3563</v>
      </c>
      <c r="J232" s="259">
        <f>VLOOKUP(A232,'[2]1800 I'!$A$10:$M$304,12,FALSE)</f>
        <v>0.73072190319934371</v>
      </c>
      <c r="K232" s="261">
        <f>VLOOKUP(A232,'[2]1800 I'!$A$10:$M$304,13,FALSE)</f>
        <v>154.91304347826087</v>
      </c>
    </row>
    <row r="233" spans="1:11">
      <c r="A233" s="360" t="s">
        <v>534</v>
      </c>
      <c r="B233" s="359" t="s">
        <v>61</v>
      </c>
      <c r="C233" s="257" t="str">
        <f>VLOOKUP(A233,'[2]1800 I'!$A$10:$M$304,5,FALSE)</f>
        <v>BL</v>
      </c>
      <c r="D233" s="217">
        <f>VLOOKUP(A233,'[2]1800 I'!$A$10:$M$304,6,FALSE)</f>
        <v>42067</v>
      </c>
      <c r="E233" s="260">
        <f>VLOOKUP(A233,'[2]1800 I'!$A$10:$M$304,7,FALSE)</f>
        <v>9390</v>
      </c>
      <c r="F233" s="259">
        <f>VLOOKUP(A233,'[2]1800 I'!$A$10:$M$304,8,FALSE)</f>
        <v>0.22321534694653766</v>
      </c>
      <c r="G233" s="262">
        <f>VLOOKUP(A233,'[2]1800 I'!$A$10:$M$304,9,FALSE)</f>
        <v>408.26086956521738</v>
      </c>
      <c r="H233" s="261">
        <f>VLOOKUP(A233,'[2]1800 I'!$A$10:$M$304,10,FALSE)</f>
        <v>42067</v>
      </c>
      <c r="I233" s="261">
        <f>VLOOKUP(A233,'[2]1800 I'!$A$10:$M$304,11,FALSE)</f>
        <v>17043</v>
      </c>
      <c r="J233" s="259">
        <f>VLOOKUP(A233,'[2]1800 I'!$A$10:$M$304,12,FALSE)</f>
        <v>0.4051394204483324</v>
      </c>
      <c r="K233" s="261">
        <f>VLOOKUP(A233,'[2]1800 I'!$A$10:$M$304,13,FALSE)</f>
        <v>741</v>
      </c>
    </row>
    <row r="234" spans="1:11">
      <c r="A234" s="360" t="s">
        <v>535</v>
      </c>
      <c r="B234" s="359" t="s">
        <v>62</v>
      </c>
      <c r="C234" s="257" t="str">
        <f>VLOOKUP(A234,'[2]1800 I'!$A$10:$M$304,5,FALSE)</f>
        <v>BL</v>
      </c>
      <c r="D234" s="217">
        <f>VLOOKUP(A234,'[2]1800 I'!$A$10:$M$304,6,FALSE)</f>
        <v>2898</v>
      </c>
      <c r="E234" s="260">
        <f>VLOOKUP(A234,'[2]1800 I'!$A$10:$M$304,7,FALSE)</f>
        <v>1450</v>
      </c>
      <c r="F234" s="259">
        <f>VLOOKUP(A234,'[2]1800 I'!$A$10:$M$304,8,FALSE)</f>
        <v>0.50034506556245684</v>
      </c>
      <c r="G234" s="262">
        <f>VLOOKUP(A234,'[2]1800 I'!$A$10:$M$304,9,FALSE)</f>
        <v>63.043478260869563</v>
      </c>
      <c r="H234" s="261">
        <f>VLOOKUP(A234,'[2]1800 I'!$A$10:$M$304,10,FALSE)</f>
        <v>2898</v>
      </c>
      <c r="I234" s="261">
        <f>VLOOKUP(A234,'[2]1800 I'!$A$10:$M$304,11,FALSE)</f>
        <v>1988</v>
      </c>
      <c r="J234" s="259">
        <f>VLOOKUP(A234,'[2]1800 I'!$A$10:$M$304,12,FALSE)</f>
        <v>0.68599033816425126</v>
      </c>
      <c r="K234" s="261">
        <f>VLOOKUP(A234,'[2]1800 I'!$A$10:$M$304,13,FALSE)</f>
        <v>86.434782608695656</v>
      </c>
    </row>
    <row r="235" spans="1:11">
      <c r="A235" s="360" t="s">
        <v>536</v>
      </c>
      <c r="B235" s="359" t="s">
        <v>63</v>
      </c>
      <c r="C235" s="257" t="str">
        <f>VLOOKUP(A235,'[2]1800 I'!$A$10:$M$304,5,FALSE)</f>
        <v>BL</v>
      </c>
      <c r="D235" s="217">
        <f>VLOOKUP(A235,'[2]1800 I'!$A$10:$M$304,6,FALSE)</f>
        <v>1782</v>
      </c>
      <c r="E235" s="260">
        <f>VLOOKUP(A235,'[2]1800 I'!$A$10:$M$304,7,FALSE)</f>
        <v>875</v>
      </c>
      <c r="F235" s="259">
        <f>VLOOKUP(A235,'[2]1800 I'!$A$10:$M$304,8,FALSE)</f>
        <v>0.49102132435465767</v>
      </c>
      <c r="G235" s="262">
        <f>VLOOKUP(A235,'[2]1800 I'!$A$10:$M$304,9,FALSE)</f>
        <v>39.772727272727273</v>
      </c>
      <c r="H235" s="261">
        <f>VLOOKUP(A235,'[2]1800 I'!$A$10:$M$304,10,FALSE)</f>
        <v>1782</v>
      </c>
      <c r="I235" s="261">
        <f>VLOOKUP(A235,'[2]1800 I'!$A$10:$M$304,11,FALSE)</f>
        <v>1355</v>
      </c>
      <c r="J235" s="259">
        <f>VLOOKUP(A235,'[2]1800 I'!$A$10:$M$304,12,FALSE)</f>
        <v>0.76038159371492708</v>
      </c>
      <c r="K235" s="261">
        <f>VLOOKUP(A235,'[2]1800 I'!$A$10:$M$304,13,FALSE)</f>
        <v>61.590909090909093</v>
      </c>
    </row>
    <row r="236" spans="1:11">
      <c r="A236" s="360" t="s">
        <v>537</v>
      </c>
      <c r="B236" s="359" t="s">
        <v>654</v>
      </c>
      <c r="C236" s="257" t="str">
        <f>VLOOKUP(A236,'[2]1800 I'!$A$10:$M$304,5,FALSE)</f>
        <v>BL</v>
      </c>
      <c r="D236" s="217">
        <f>VLOOKUP(A236,'[2]1800 I'!$A$10:$M$304,6,FALSE)</f>
        <v>484</v>
      </c>
      <c r="E236" s="260">
        <f>VLOOKUP(A236,'[2]1800 I'!$A$10:$M$304,7,FALSE)</f>
        <v>349</v>
      </c>
      <c r="F236" s="259">
        <f>VLOOKUP(A236,'[2]1800 I'!$A$10:$M$304,8,FALSE)</f>
        <v>0.72107438016528924</v>
      </c>
      <c r="G236" s="262">
        <f>VLOOKUP(A236,'[2]1800 I'!$A$10:$M$304,9,FALSE)</f>
        <v>15.863636363636363</v>
      </c>
      <c r="H236" s="261">
        <f>VLOOKUP(A236,'[2]1800 I'!$A$10:$M$304,10,FALSE)</f>
        <v>484</v>
      </c>
      <c r="I236" s="261">
        <f>VLOOKUP(A236,'[2]1800 I'!$A$10:$M$304,11,FALSE)</f>
        <v>370</v>
      </c>
      <c r="J236" s="259">
        <f>VLOOKUP(A236,'[2]1800 I'!$A$10:$M$304,12,FALSE)</f>
        <v>0.76446280991735538</v>
      </c>
      <c r="K236" s="261">
        <f>VLOOKUP(A236,'[2]1800 I'!$A$10:$M$304,13,FALSE)</f>
        <v>16.818181818181817</v>
      </c>
    </row>
    <row r="237" spans="1:11">
      <c r="A237" s="360" t="s">
        <v>538</v>
      </c>
      <c r="B237" s="359" t="s">
        <v>651</v>
      </c>
      <c r="C237" s="257" t="str">
        <f>VLOOKUP(A237,'[2]1800 I'!$A$10:$M$304,5,FALSE)</f>
        <v>BL</v>
      </c>
      <c r="D237" s="217">
        <f>VLOOKUP(A237,'[2]1800 I'!$A$10:$M$304,6,FALSE)</f>
        <v>3608</v>
      </c>
      <c r="E237" s="260">
        <f>VLOOKUP(A237,'[2]1800 I'!$A$10:$M$304,7,FALSE)</f>
        <v>1305</v>
      </c>
      <c r="F237" s="259">
        <f>VLOOKUP(A237,'[2]1800 I'!$A$10:$M$304,8,FALSE)</f>
        <v>0.36169623059866962</v>
      </c>
      <c r="G237" s="262">
        <f>VLOOKUP(A237,'[2]1800 I'!$A$10:$M$304,9,FALSE)</f>
        <v>59.31818181818182</v>
      </c>
      <c r="H237" s="261">
        <f>VLOOKUP(A237,'[2]1800 I'!$A$10:$M$304,10,FALSE)</f>
        <v>3608</v>
      </c>
      <c r="I237" s="261">
        <f>VLOOKUP(A237,'[2]1800 I'!$A$10:$M$304,11,FALSE)</f>
        <v>2575</v>
      </c>
      <c r="J237" s="259">
        <f>VLOOKUP(A237,'[2]1800 I'!$A$10:$M$304,12,FALSE)</f>
        <v>0.71369179600886923</v>
      </c>
      <c r="K237" s="261">
        <f>VLOOKUP(A237,'[2]1800 I'!$A$10:$M$304,13,FALSE)</f>
        <v>117.04545454545455</v>
      </c>
    </row>
    <row r="238" spans="1:11">
      <c r="A238" s="360" t="s">
        <v>539</v>
      </c>
      <c r="B238" s="359" t="s">
        <v>64</v>
      </c>
      <c r="C238" s="257" t="str">
        <f>VLOOKUP(A238,'[2]1800 I'!$A$10:$M$304,5,FALSE)</f>
        <v>BL</v>
      </c>
      <c r="D238" s="217">
        <f>VLOOKUP(A238,'[2]1800 I'!$A$10:$M$304,6,FALSE)</f>
        <v>10516</v>
      </c>
      <c r="E238" s="260">
        <f>VLOOKUP(A238,'[2]1800 I'!$A$10:$M$304,7,FALSE)</f>
        <v>5282</v>
      </c>
      <c r="F238" s="259">
        <f>VLOOKUP(A238,'[2]1800 I'!$A$10:$M$304,8,FALSE)</f>
        <v>0.50228223659186</v>
      </c>
      <c r="G238" s="262">
        <f>VLOOKUP(A238,'[2]1800 I'!$A$10:$M$304,9,FALSE)</f>
        <v>240.09090909090909</v>
      </c>
      <c r="H238" s="261">
        <f>VLOOKUP(A238,'[2]1800 I'!$A$10:$M$304,10,FALSE)</f>
        <v>10516</v>
      </c>
      <c r="I238" s="261">
        <f>VLOOKUP(A238,'[2]1800 I'!$A$10:$M$304,11,FALSE)</f>
        <v>8851</v>
      </c>
      <c r="J238" s="259">
        <f>VLOOKUP(A238,'[2]1800 I'!$A$10:$M$304,12,FALSE)</f>
        <v>0.84166983643971094</v>
      </c>
      <c r="K238" s="261">
        <f>VLOOKUP(A238,'[2]1800 I'!$A$10:$M$304,13,FALSE)</f>
        <v>402.31818181818181</v>
      </c>
    </row>
    <row r="239" spans="1:11">
      <c r="A239" s="360" t="s">
        <v>540</v>
      </c>
      <c r="B239" s="359" t="s">
        <v>65</v>
      </c>
      <c r="C239" s="257" t="str">
        <f>VLOOKUP(A239,'[2]1800 I'!$A$10:$M$304,5,FALSE)</f>
        <v>BL</v>
      </c>
      <c r="D239" s="217">
        <f>VLOOKUP(A239,'[2]1800 I'!$A$10:$M$304,6,FALSE)</f>
        <v>4092</v>
      </c>
      <c r="E239" s="260">
        <f>VLOOKUP(A239,'[2]1800 I'!$A$10:$M$304,7,FALSE)</f>
        <v>1845</v>
      </c>
      <c r="F239" s="259">
        <f>VLOOKUP(A239,'[2]1800 I'!$A$10:$M$304,8,FALSE)</f>
        <v>0.45087976539589442</v>
      </c>
      <c r="G239" s="262">
        <f>VLOOKUP(A239,'[2]1800 I'!$A$10:$M$304,9,FALSE)</f>
        <v>83.86363636363636</v>
      </c>
      <c r="H239" s="261">
        <f>VLOOKUP(A239,'[2]1800 I'!$A$10:$M$304,10,FALSE)</f>
        <v>4092</v>
      </c>
      <c r="I239" s="261">
        <f>VLOOKUP(A239,'[2]1800 I'!$A$10:$M$304,11,FALSE)</f>
        <v>2904</v>
      </c>
      <c r="J239" s="259">
        <f>VLOOKUP(A239,'[2]1800 I'!$A$10:$M$304,12,FALSE)</f>
        <v>0.70967741935483875</v>
      </c>
      <c r="K239" s="261">
        <f>VLOOKUP(A239,'[2]1800 I'!$A$10:$M$304,13,FALSE)</f>
        <v>132</v>
      </c>
    </row>
    <row r="240" spans="1:11">
      <c r="A240" s="360" t="s">
        <v>541</v>
      </c>
      <c r="B240" s="359" t="s">
        <v>66</v>
      </c>
      <c r="C240" s="257" t="str">
        <f>VLOOKUP(A240,'[2]1800 I'!$A$10:$M$304,5,FALSE)</f>
        <v>BLS</v>
      </c>
      <c r="D240" s="217">
        <f>VLOOKUP(A240,'[2]1800 I'!$A$10:$M$304,6,FALSE)</f>
        <v>16082</v>
      </c>
      <c r="E240" s="260">
        <f>VLOOKUP(A240,'[2]1800 I'!$A$10:$M$304,7,FALSE)</f>
        <v>4181</v>
      </c>
      <c r="F240" s="259">
        <f>VLOOKUP(A240,'[2]1800 I'!$A$10:$M$304,8,FALSE)</f>
        <v>0.25998010197736598</v>
      </c>
      <c r="G240" s="262">
        <f>VLOOKUP(A240,'[2]1800 I'!$A$10:$M$304,9,FALSE)</f>
        <v>190.04545454545453</v>
      </c>
      <c r="H240" s="261">
        <f>VLOOKUP(A240,'[2]1800 I'!$A$10:$M$304,10,FALSE)</f>
        <v>16082</v>
      </c>
      <c r="I240" s="261">
        <f>VLOOKUP(A240,'[2]1800 I'!$A$10:$M$304,11,FALSE)</f>
        <v>9337</v>
      </c>
      <c r="J240" s="259">
        <f>VLOOKUP(A240,'[2]1800 I'!$A$10:$M$304,12,FALSE)</f>
        <v>0.580586991667703</v>
      </c>
      <c r="K240" s="261">
        <f>VLOOKUP(A240,'[2]1800 I'!$A$10:$M$304,13,FALSE)</f>
        <v>424.40909090909093</v>
      </c>
    </row>
    <row r="241" spans="1:11">
      <c r="A241" s="360" t="s">
        <v>542</v>
      </c>
      <c r="B241" s="359" t="s">
        <v>67</v>
      </c>
      <c r="C241" s="257" t="str">
        <f>VLOOKUP(A241,'[2]1800 I'!$A$10:$M$304,5,FALSE)</f>
        <v>BLS</v>
      </c>
      <c r="D241" s="217">
        <f>VLOOKUP(A241,'[2]1800 I'!$A$10:$M$304,6,FALSE)</f>
        <v>129651</v>
      </c>
      <c r="E241" s="260">
        <f>VLOOKUP(A241,'[2]1800 I'!$A$10:$M$304,7,FALSE)</f>
        <v>20325</v>
      </c>
      <c r="F241" s="259">
        <f>VLOOKUP(A241,'[2]1800 I'!$A$10:$M$304,8,FALSE)</f>
        <v>0.15676701298100285</v>
      </c>
      <c r="G241" s="262">
        <f>VLOOKUP(A241,'[2]1800 I'!$A$10:$M$304,9,FALSE)</f>
        <v>883.695652173913</v>
      </c>
      <c r="H241" s="261">
        <f>VLOOKUP(A241,'[2]1800 I'!$A$10:$M$304,10,FALSE)</f>
        <v>129651</v>
      </c>
      <c r="I241" s="261">
        <f>VLOOKUP(A241,'[2]1800 I'!$A$10:$M$304,11,FALSE)</f>
        <v>59530</v>
      </c>
      <c r="J241" s="259">
        <f>VLOOKUP(A241,'[2]1800 I'!$A$10:$M$304,12,FALSE)</f>
        <v>0.45915573346908239</v>
      </c>
      <c r="K241" s="261">
        <f>VLOOKUP(A241,'[2]1800 I'!$A$10:$M$304,13,FALSE)</f>
        <v>2588.2608695652175</v>
      </c>
    </row>
    <row r="242" spans="1:11">
      <c r="A242" s="360" t="s">
        <v>543</v>
      </c>
      <c r="B242" s="359" t="s">
        <v>68</v>
      </c>
      <c r="C242" s="257" t="str">
        <f>VLOOKUP(A242,'[2]1800 I'!$A$10:$M$304,5,FALSE)</f>
        <v>BLS</v>
      </c>
      <c r="D242" s="217">
        <f>VLOOKUP(A242,'[2]1800 I'!$A$10:$M$304,6,FALSE)</f>
        <v>327426</v>
      </c>
      <c r="E242" s="260">
        <f>VLOOKUP(A242,'[2]1800 I'!$A$10:$M$304,7,FALSE)</f>
        <v>44326</v>
      </c>
      <c r="F242" s="259">
        <f>VLOOKUP(A242,'[2]1800 I'!$A$10:$M$304,8,FALSE)</f>
        <v>0.13537715392180219</v>
      </c>
      <c r="G242" s="262">
        <f>VLOOKUP(A242,'[2]1800 I'!$A$10:$M$304,9,FALSE)</f>
        <v>2014.8181818181818</v>
      </c>
      <c r="H242" s="261">
        <f>VLOOKUP(A242,'[2]1800 I'!$A$10:$M$304,10,FALSE)</f>
        <v>327426</v>
      </c>
      <c r="I242" s="261">
        <f>VLOOKUP(A242,'[2]1800 I'!$A$10:$M$304,11,FALSE)</f>
        <v>153595</v>
      </c>
      <c r="J242" s="259">
        <f>VLOOKUP(A242,'[2]1800 I'!$A$10:$M$304,12,FALSE)</f>
        <v>0.46909836115641396</v>
      </c>
      <c r="K242" s="261">
        <f>VLOOKUP(A242,'[2]1800 I'!$A$10:$M$304,13,FALSE)</f>
        <v>6981.590909090909</v>
      </c>
    </row>
    <row r="243" spans="1:11">
      <c r="A243" s="360" t="s">
        <v>544</v>
      </c>
      <c r="B243" s="359" t="s">
        <v>69</v>
      </c>
      <c r="C243" s="257" t="str">
        <f>VLOOKUP(A243,'[2]1800 I'!$A$10:$M$304,5,FALSE)</f>
        <v>BL</v>
      </c>
      <c r="D243" s="217">
        <f>VLOOKUP(A243,'[2]1800 I'!$A$10:$M$304,6,FALSE)</f>
        <v>140047</v>
      </c>
      <c r="E243" s="260">
        <f>VLOOKUP(A243,'[2]1800 I'!$A$10:$M$304,7,FALSE)</f>
        <v>14519</v>
      </c>
      <c r="F243" s="259">
        <f>VLOOKUP(A243,'[2]1800 I'!$A$10:$M$304,8,FALSE)</f>
        <v>0.10367233857205081</v>
      </c>
      <c r="G243" s="262">
        <f>VLOOKUP(A243,'[2]1800 I'!$A$10:$M$304,9,FALSE)</f>
        <v>631.26086956521738</v>
      </c>
      <c r="H243" s="261">
        <f>VLOOKUP(A243,'[2]1800 I'!$A$10:$M$304,10,FALSE)</f>
        <v>140047</v>
      </c>
      <c r="I243" s="261">
        <f>VLOOKUP(A243,'[2]1800 I'!$A$10:$M$304,11,FALSE)</f>
        <v>56735</v>
      </c>
      <c r="J243" s="259">
        <f>VLOOKUP(A243,'[2]1800 I'!$A$10:$M$304,12,FALSE)</f>
        <v>0.40511399744371535</v>
      </c>
      <c r="K243" s="261">
        <f>VLOOKUP(A243,'[2]1800 I'!$A$10:$M$304,13,FALSE)</f>
        <v>2466.7391304347825</v>
      </c>
    </row>
    <row r="244" spans="1:11">
      <c r="A244" s="360" t="s">
        <v>545</v>
      </c>
      <c r="B244" s="359" t="s">
        <v>70</v>
      </c>
      <c r="C244" s="257" t="str">
        <f>VLOOKUP(A244,'[2]1800 I'!$A$10:$M$304,5,FALSE)</f>
        <v>BLS</v>
      </c>
      <c r="D244" s="217">
        <f>VLOOKUP(A244,'[2]1800 I'!$A$10:$M$304,6,FALSE)</f>
        <v>215759.36842105264</v>
      </c>
      <c r="E244" s="260">
        <f>VLOOKUP(A244,'[2]1800 I'!$A$10:$M$304,7,FALSE)</f>
        <v>24246</v>
      </c>
      <c r="F244" s="259">
        <f>VLOOKUP(A244,'[2]1800 I'!$A$10:$M$304,8,FALSE)</f>
        <v>0.11237518990454277</v>
      </c>
      <c r="G244" s="262">
        <f>VLOOKUP(A244,'[2]1800 I'!$A$10:$M$304,9,FALSE)</f>
        <v>1112.7391304347825</v>
      </c>
      <c r="H244" s="261">
        <f>VLOOKUP(A244,'[2]1800 I'!$A$10:$M$304,10,FALSE)</f>
        <v>215759.36842105264</v>
      </c>
      <c r="I244" s="261">
        <f>VLOOKUP(A244,'[2]1800 I'!$A$10:$M$304,11,FALSE)</f>
        <v>68301</v>
      </c>
      <c r="J244" s="259">
        <f>VLOOKUP(A244,'[2]1800 I'!$A$10:$M$304,12,FALSE)</f>
        <v>0.31656099338737015</v>
      </c>
      <c r="K244" s="261">
        <f>VLOOKUP(A244,'[2]1800 I'!$A$10:$M$304,13,FALSE)</f>
        <v>3134.586956521739</v>
      </c>
    </row>
    <row r="245" spans="1:11">
      <c r="A245" s="360" t="s">
        <v>546</v>
      </c>
      <c r="B245" s="359" t="s">
        <v>71</v>
      </c>
      <c r="C245" s="257" t="str">
        <f>VLOOKUP(A245,'[2]1800 I'!$A$10:$M$304,5,FALSE)</f>
        <v>BLC</v>
      </c>
      <c r="D245" s="217">
        <f>VLOOKUP(A245,'[2]1800 I'!$A$10:$M$304,6,FALSE)</f>
        <v>20723</v>
      </c>
      <c r="E245" s="260">
        <f>VLOOKUP(A245,'[2]1800 I'!$A$10:$M$304,7,FALSE)</f>
        <v>3158</v>
      </c>
      <c r="F245" s="259">
        <f>VLOOKUP(A245,'[2]1800 I'!$A$10:$M$304,8,FALSE)</f>
        <v>0.15239106307001882</v>
      </c>
      <c r="G245" s="262">
        <f>VLOOKUP(A245,'[2]1800 I'!$A$10:$M$304,9,FALSE)</f>
        <v>137.30434782608697</v>
      </c>
      <c r="H245" s="261">
        <f>VLOOKUP(A245,'[2]1800 I'!$A$10:$M$304,10,FALSE)</f>
        <v>20723</v>
      </c>
      <c r="I245" s="261">
        <f>VLOOKUP(A245,'[2]1800 I'!$A$10:$M$304,11,FALSE)</f>
        <v>10401</v>
      </c>
      <c r="J245" s="259">
        <f>VLOOKUP(A245,'[2]1800 I'!$A$10:$M$304,12,FALSE)</f>
        <v>0.50190609467741154</v>
      </c>
      <c r="K245" s="261">
        <f>VLOOKUP(A245,'[2]1800 I'!$A$10:$M$304,13,FALSE)</f>
        <v>452.21739130434781</v>
      </c>
    </row>
    <row r="246" spans="1:11">
      <c r="A246" s="360" t="s">
        <v>547</v>
      </c>
      <c r="B246" s="359" t="s">
        <v>72</v>
      </c>
      <c r="C246" s="257" t="str">
        <f>VLOOKUP(A246,'[2]1800 I'!$A$10:$M$304,5,FALSE)</f>
        <v>L</v>
      </c>
      <c r="D246" s="217">
        <f>VLOOKUP(A246,'[2]1800 I'!$A$10:$M$304,6,FALSE)</f>
        <v>0</v>
      </c>
      <c r="E246" s="260">
        <f>VLOOKUP(A246,'[2]1800 I'!$A$10:$M$304,7,FALSE)</f>
        <v>0</v>
      </c>
      <c r="F246" s="259">
        <f>VLOOKUP(A246,'[2]1800 I'!$A$10:$M$304,8,FALSE)</f>
        <v>0</v>
      </c>
      <c r="G246" s="262">
        <f>VLOOKUP(A246,'[2]1800 I'!$A$10:$M$304,9,FALSE)</f>
        <v>0</v>
      </c>
      <c r="H246" s="261">
        <f>VLOOKUP(A246,'[2]1800 I'!$A$10:$M$304,10,FALSE)</f>
        <v>15157</v>
      </c>
      <c r="I246" s="261">
        <f>VLOOKUP(A246,'[2]1800 I'!$A$10:$M$304,11,FALSE)</f>
        <v>5595</v>
      </c>
      <c r="J246" s="259">
        <f>VLOOKUP(A246,'[2]1800 I'!$A$10:$M$304,12,FALSE)</f>
        <v>0.36913637263310684</v>
      </c>
      <c r="K246" s="261">
        <f>VLOOKUP(A246,'[2]1800 I'!$A$10:$M$304,13,FALSE)</f>
        <v>243.2608695652174</v>
      </c>
    </row>
    <row r="247" spans="1:11">
      <c r="A247" s="360" t="s">
        <v>548</v>
      </c>
      <c r="B247" s="359" t="s">
        <v>254</v>
      </c>
      <c r="C247" s="257" t="str">
        <f>VLOOKUP(A247,'[2]1800 I'!$A$10:$M$304,5,FALSE)</f>
        <v>BLC</v>
      </c>
      <c r="D247" s="217">
        <f>VLOOKUP(A247,'[2]1800 I'!$A$10:$M$304,6,FALSE)</f>
        <v>47636.4</v>
      </c>
      <c r="E247" s="260">
        <f>VLOOKUP(A247,'[2]1800 I'!$A$10:$M$304,7,FALSE)</f>
        <v>10983</v>
      </c>
      <c r="F247" s="259">
        <f>VLOOKUP(A247,'[2]1800 I'!$A$10:$M$304,8,FALSE)</f>
        <v>0.23055898430611885</v>
      </c>
      <c r="G247" s="262">
        <f>VLOOKUP(A247,'[2]1800 I'!$A$10:$M$304,9,FALSE)</f>
        <v>518.06603773584902</v>
      </c>
      <c r="H247" s="261">
        <f>VLOOKUP(A247,'[2]1800 I'!$A$10:$M$304,10,FALSE)</f>
        <v>47636.4</v>
      </c>
      <c r="I247" s="261">
        <f>VLOOKUP(A247,'[2]1800 I'!$A$10:$M$304,11,FALSE)</f>
        <v>28325</v>
      </c>
      <c r="J247" s="259">
        <f>VLOOKUP(A247,'[2]1800 I'!$A$10:$M$304,12,FALSE)</f>
        <v>0.59460832472646963</v>
      </c>
      <c r="K247" s="261">
        <f>VLOOKUP(A247,'[2]1800 I'!$A$10:$M$304,13,FALSE)</f>
        <v>1336.0849056603774</v>
      </c>
    </row>
    <row r="248" spans="1:11">
      <c r="A248" s="360" t="s">
        <v>549</v>
      </c>
      <c r="B248" s="359" t="s">
        <v>255</v>
      </c>
      <c r="C248" s="257" t="str">
        <f>VLOOKUP(A248,'[2]1800 I'!$A$10:$M$304,5,FALSE)</f>
        <v>BL</v>
      </c>
      <c r="D248" s="217">
        <f>VLOOKUP(A248,'[2]1800 I'!$A$10:$M$304,6,FALSE)</f>
        <v>27554</v>
      </c>
      <c r="E248" s="260">
        <f>VLOOKUP(A248,'[2]1800 I'!$A$10:$M$304,7,FALSE)</f>
        <v>6299</v>
      </c>
      <c r="F248" s="259">
        <f>VLOOKUP(A248,'[2]1800 I'!$A$10:$M$304,8,FALSE)</f>
        <v>0.22860564709298106</v>
      </c>
      <c r="G248" s="262">
        <f>VLOOKUP(A248,'[2]1800 I'!$A$10:$M$304,9,FALSE)</f>
        <v>273.86956521739131</v>
      </c>
      <c r="H248" s="261">
        <f>VLOOKUP(A248,'[2]1800 I'!$A$10:$M$304,10,FALSE)</f>
        <v>27554</v>
      </c>
      <c r="I248" s="261">
        <f>VLOOKUP(A248,'[2]1800 I'!$A$10:$M$304,11,FALSE)</f>
        <v>13614</v>
      </c>
      <c r="J248" s="259">
        <f>VLOOKUP(A248,'[2]1800 I'!$A$10:$M$304,12,FALSE)</f>
        <v>0.49408434347100239</v>
      </c>
      <c r="K248" s="261">
        <f>VLOOKUP(A248,'[2]1800 I'!$A$10:$M$304,13,FALSE)</f>
        <v>591.91304347826087</v>
      </c>
    </row>
    <row r="249" spans="1:11">
      <c r="A249" s="360" t="s">
        <v>550</v>
      </c>
      <c r="B249" s="359" t="s">
        <v>256</v>
      </c>
      <c r="C249" s="257" t="str">
        <f>VLOOKUP(A249,'[2]1800 I'!$A$10:$M$304,5,FALSE)</f>
        <v>BLS</v>
      </c>
      <c r="D249" s="217">
        <f>VLOOKUP(A249,'[2]1800 I'!$A$10:$M$304,6,FALSE)</f>
        <v>10235</v>
      </c>
      <c r="E249" s="260">
        <f>VLOOKUP(A249,'[2]1800 I'!$A$10:$M$304,7,FALSE)</f>
        <v>2286</v>
      </c>
      <c r="F249" s="259">
        <f>VLOOKUP(A249,'[2]1800 I'!$A$10:$M$304,8,FALSE)</f>
        <v>0.22335124572545187</v>
      </c>
      <c r="G249" s="262">
        <f>VLOOKUP(A249,'[2]1800 I'!$A$10:$M$304,9,FALSE)</f>
        <v>99.391304347826093</v>
      </c>
      <c r="H249" s="261">
        <f>VLOOKUP(A249,'[2]1800 I'!$A$10:$M$304,10,FALSE)</f>
        <v>10235</v>
      </c>
      <c r="I249" s="261">
        <f>VLOOKUP(A249,'[2]1800 I'!$A$10:$M$304,11,FALSE)</f>
        <v>5298</v>
      </c>
      <c r="J249" s="259">
        <f>VLOOKUP(A249,'[2]1800 I'!$A$10:$M$304,12,FALSE)</f>
        <v>0.51763556424035173</v>
      </c>
      <c r="K249" s="261">
        <f>VLOOKUP(A249,'[2]1800 I'!$A$10:$M$304,13,FALSE)</f>
        <v>230.34782608695653</v>
      </c>
    </row>
    <row r="250" spans="1:11">
      <c r="A250" s="360" t="s">
        <v>551</v>
      </c>
      <c r="B250" s="359" t="s">
        <v>257</v>
      </c>
      <c r="C250" s="257" t="str">
        <f>VLOOKUP(A250,'[2]1800 I'!$A$10:$M$304,5,FALSE)</f>
        <v>BL</v>
      </c>
      <c r="D250" s="217">
        <f>VLOOKUP(A250,'[2]1800 I'!$A$10:$M$304,6,FALSE)</f>
        <v>598</v>
      </c>
      <c r="E250" s="260">
        <f>VLOOKUP(A250,'[2]1800 I'!$A$10:$M$304,7,FALSE)</f>
        <v>436</v>
      </c>
      <c r="F250" s="259">
        <f>VLOOKUP(A250,'[2]1800 I'!$A$10:$M$304,8,FALSE)</f>
        <v>0.72909698996655514</v>
      </c>
      <c r="G250" s="262">
        <f>VLOOKUP(A250,'[2]1800 I'!$A$10:$M$304,9,FALSE)</f>
        <v>18.956521739130434</v>
      </c>
      <c r="H250" s="261">
        <f>VLOOKUP(A250,'[2]1800 I'!$A$10:$M$304,10,FALSE)</f>
        <v>598</v>
      </c>
      <c r="I250" s="261">
        <f>VLOOKUP(A250,'[2]1800 I'!$A$10:$M$304,11,FALSE)</f>
        <v>493</v>
      </c>
      <c r="J250" s="259">
        <f>VLOOKUP(A250,'[2]1800 I'!$A$10:$M$304,12,FALSE)</f>
        <v>0.82441471571906355</v>
      </c>
      <c r="K250" s="261">
        <f>VLOOKUP(A250,'[2]1800 I'!$A$10:$M$304,13,FALSE)</f>
        <v>21.434782608695652</v>
      </c>
    </row>
    <row r="251" spans="1:11">
      <c r="A251" s="360" t="s">
        <v>552</v>
      </c>
      <c r="B251" s="359" t="s">
        <v>258</v>
      </c>
      <c r="C251" s="257" t="str">
        <f>VLOOKUP(A251,'[2]1800 I'!$A$10:$M$304,5,FALSE)</f>
        <v>BLS</v>
      </c>
      <c r="D251" s="217">
        <f>VLOOKUP(A251,'[2]1800 I'!$A$10:$M$304,6,FALSE)</f>
        <v>130725</v>
      </c>
      <c r="E251" s="260">
        <f>VLOOKUP(A251,'[2]1800 I'!$A$10:$M$304,7,FALSE)</f>
        <v>23403</v>
      </c>
      <c r="F251" s="259">
        <f>VLOOKUP(A251,'[2]1800 I'!$A$10:$M$304,8,FALSE)</f>
        <v>0.17902467010900747</v>
      </c>
      <c r="G251" s="262">
        <f>VLOOKUP(A251,'[2]1800 I'!$A$10:$M$304,9,FALSE)</f>
        <v>1114.4285714285713</v>
      </c>
      <c r="H251" s="261">
        <f>VLOOKUP(A251,'[2]1800 I'!$A$10:$M$304,10,FALSE)</f>
        <v>130725</v>
      </c>
      <c r="I251" s="261">
        <f>VLOOKUP(A251,'[2]1800 I'!$A$10:$M$304,11,FALSE)</f>
        <v>66201</v>
      </c>
      <c r="J251" s="259">
        <f>VLOOKUP(A251,'[2]1800 I'!$A$10:$M$304,12,FALSE)</f>
        <v>0.50641422834193917</v>
      </c>
      <c r="K251" s="261">
        <f>VLOOKUP(A251,'[2]1800 I'!$A$10:$M$304,13,FALSE)</f>
        <v>3152.4285714285716</v>
      </c>
    </row>
    <row r="252" spans="1:11">
      <c r="A252" s="360" t="s">
        <v>553</v>
      </c>
      <c r="B252" s="359" t="s">
        <v>259</v>
      </c>
      <c r="C252" s="257" t="str">
        <f>VLOOKUP(A252,'[2]1800 I'!$A$10:$M$304,5,FALSE)</f>
        <v>BL</v>
      </c>
      <c r="D252" s="217">
        <f>VLOOKUP(A252,'[2]1800 I'!$A$10:$M$304,6,FALSE)</f>
        <v>20874</v>
      </c>
      <c r="E252" s="260">
        <f>VLOOKUP(A252,'[2]1800 I'!$A$10:$M$304,7,FALSE)</f>
        <v>5169</v>
      </c>
      <c r="F252" s="259">
        <f>VLOOKUP(A252,'[2]1800 I'!$A$10:$M$304,8,FALSE)</f>
        <v>0.24762862891635529</v>
      </c>
      <c r="G252" s="262">
        <f>VLOOKUP(A252,'[2]1800 I'!$A$10:$M$304,9,FALSE)</f>
        <v>246.14285714285714</v>
      </c>
      <c r="H252" s="261">
        <f>VLOOKUP(A252,'[2]1800 I'!$A$10:$M$304,10,FALSE)</f>
        <v>20874</v>
      </c>
      <c r="I252" s="261">
        <f>VLOOKUP(A252,'[2]1800 I'!$A$10:$M$304,11,FALSE)</f>
        <v>12205</v>
      </c>
      <c r="J252" s="259">
        <f>VLOOKUP(A252,'[2]1800 I'!$A$10:$M$304,12,FALSE)</f>
        <v>0.5846986681996742</v>
      </c>
      <c r="K252" s="261">
        <f>VLOOKUP(A252,'[2]1800 I'!$A$10:$M$304,13,FALSE)</f>
        <v>581.19047619047615</v>
      </c>
    </row>
    <row r="253" spans="1:11">
      <c r="A253" s="360" t="s">
        <v>554</v>
      </c>
      <c r="B253" s="359" t="s">
        <v>260</v>
      </c>
      <c r="C253" s="257" t="str">
        <f>VLOOKUP(A253,'[2]1800 I'!$A$10:$M$304,5,FALSE)</f>
        <v>BL</v>
      </c>
      <c r="D253" s="217">
        <f>VLOOKUP(A253,'[2]1800 I'!$A$10:$M$304,6,FALSE)</f>
        <v>5819</v>
      </c>
      <c r="E253" s="260">
        <f>VLOOKUP(A253,'[2]1800 I'!$A$10:$M$304,7,FALSE)</f>
        <v>1615</v>
      </c>
      <c r="F253" s="259">
        <f>VLOOKUP(A253,'[2]1800 I'!$A$10:$M$304,8,FALSE)</f>
        <v>0.27753909606461591</v>
      </c>
      <c r="G253" s="262">
        <f>VLOOKUP(A253,'[2]1800 I'!$A$10:$M$304,9,FALSE)</f>
        <v>70.217391304347828</v>
      </c>
      <c r="H253" s="261">
        <f>VLOOKUP(A253,'[2]1800 I'!$A$10:$M$304,10,FALSE)</f>
        <v>5819</v>
      </c>
      <c r="I253" s="261">
        <f>VLOOKUP(A253,'[2]1800 I'!$A$10:$M$304,11,FALSE)</f>
        <v>3629</v>
      </c>
      <c r="J253" s="259">
        <f>VLOOKUP(A253,'[2]1800 I'!$A$10:$M$304,12,FALSE)</f>
        <v>0.62364667468637225</v>
      </c>
      <c r="K253" s="261">
        <f>VLOOKUP(A253,'[2]1800 I'!$A$10:$M$304,13,FALSE)</f>
        <v>157.78260869565219</v>
      </c>
    </row>
    <row r="254" spans="1:11">
      <c r="A254" s="360" t="s">
        <v>555</v>
      </c>
      <c r="B254" s="359" t="s">
        <v>652</v>
      </c>
      <c r="C254" s="257" t="str">
        <f>VLOOKUP(A254,'[2]1800 I'!$A$10:$M$304,5,FALSE)</f>
        <v>BLSC</v>
      </c>
      <c r="D254" s="217">
        <f>VLOOKUP(A254,'[2]1800 I'!$A$10:$M$304,6,FALSE)</f>
        <v>19596</v>
      </c>
      <c r="E254" s="260">
        <f>VLOOKUP(A254,'[2]1800 I'!$A$10:$M$304,7,FALSE)</f>
        <v>4018</v>
      </c>
      <c r="F254" s="259">
        <f>VLOOKUP(A254,'[2]1800 I'!$A$10:$M$304,8,FALSE)</f>
        <v>0.20504184527454583</v>
      </c>
      <c r="G254" s="262">
        <f>VLOOKUP(A254,'[2]1800 I'!$A$10:$M$304,9,FALSE)</f>
        <v>174.69565217391303</v>
      </c>
      <c r="H254" s="261">
        <f>VLOOKUP(A254,'[2]1800 I'!$A$10:$M$304,10,FALSE)</f>
        <v>19596</v>
      </c>
      <c r="I254" s="261">
        <f>VLOOKUP(A254,'[2]1800 I'!$A$10:$M$304,11,FALSE)</f>
        <v>11272</v>
      </c>
      <c r="J254" s="259">
        <f>VLOOKUP(A254,'[2]1800 I'!$A$10:$M$304,12,FALSE)</f>
        <v>0.5752194325372525</v>
      </c>
      <c r="K254" s="261">
        <f>VLOOKUP(A254,'[2]1800 I'!$A$10:$M$304,13,FALSE)</f>
        <v>490.08695652173913</v>
      </c>
    </row>
    <row r="255" spans="1:11">
      <c r="A255" s="360" t="s">
        <v>556</v>
      </c>
      <c r="B255" s="359" t="s">
        <v>261</v>
      </c>
      <c r="C255" s="257" t="str">
        <f>VLOOKUP(A255,'[2]1800 I'!$A$10:$M$304,5,FALSE)</f>
        <v>BLS</v>
      </c>
      <c r="D255" s="217">
        <f>VLOOKUP(A255,'[2]1800 I'!$A$10:$M$304,6,FALSE)</f>
        <v>6946</v>
      </c>
      <c r="E255" s="260">
        <f>VLOOKUP(A255,'[2]1800 I'!$A$10:$M$304,7,FALSE)</f>
        <v>2438</v>
      </c>
      <c r="F255" s="259">
        <f>VLOOKUP(A255,'[2]1800 I'!$A$10:$M$304,8,FALSE)</f>
        <v>0.35099337748344372</v>
      </c>
      <c r="G255" s="262">
        <f>VLOOKUP(A255,'[2]1800 I'!$A$10:$M$304,9,FALSE)</f>
        <v>106</v>
      </c>
      <c r="H255" s="261">
        <f>VLOOKUP(A255,'[2]1800 I'!$A$10:$M$304,10,FALSE)</f>
        <v>6946</v>
      </c>
      <c r="I255" s="261">
        <f>VLOOKUP(A255,'[2]1800 I'!$A$10:$M$304,11,FALSE)</f>
        <v>4082</v>
      </c>
      <c r="J255" s="259">
        <f>VLOOKUP(A255,'[2]1800 I'!$A$10:$M$304,12,FALSE)</f>
        <v>0.58767636049524907</v>
      </c>
      <c r="K255" s="261">
        <f>VLOOKUP(A255,'[2]1800 I'!$A$10:$M$304,13,FALSE)</f>
        <v>177.47826086956522</v>
      </c>
    </row>
    <row r="256" spans="1:11">
      <c r="A256" s="360" t="s">
        <v>557</v>
      </c>
      <c r="B256" s="359" t="s">
        <v>262</v>
      </c>
      <c r="C256" s="257" t="str">
        <f>VLOOKUP(A256,'[2]1800 I'!$A$10:$M$304,5,FALSE)</f>
        <v>BLS</v>
      </c>
      <c r="D256" s="217">
        <f>VLOOKUP(A256,'[2]1800 I'!$A$10:$M$304,6,FALSE)</f>
        <v>7889</v>
      </c>
      <c r="E256" s="260">
        <f>VLOOKUP(A256,'[2]1800 I'!$A$10:$M$304,7,FALSE)</f>
        <v>5236</v>
      </c>
      <c r="F256" s="259">
        <f>VLOOKUP(A256,'[2]1800 I'!$A$10:$M$304,8,FALSE)</f>
        <v>0.66370896184560779</v>
      </c>
      <c r="G256" s="262">
        <f>VLOOKUP(A256,'[2]1800 I'!$A$10:$M$304,9,FALSE)</f>
        <v>227.65217391304347</v>
      </c>
      <c r="H256" s="261">
        <f>VLOOKUP(A256,'[2]1800 I'!$A$10:$M$304,10,FALSE)</f>
        <v>7889</v>
      </c>
      <c r="I256" s="261">
        <f>VLOOKUP(A256,'[2]1800 I'!$A$10:$M$304,11,FALSE)</f>
        <v>7007</v>
      </c>
      <c r="J256" s="259">
        <f>VLOOKUP(A256,'[2]1800 I'!$A$10:$M$304,12,FALSE)</f>
        <v>0.88819875776397517</v>
      </c>
      <c r="K256" s="261">
        <f>VLOOKUP(A256,'[2]1800 I'!$A$10:$M$304,13,FALSE)</f>
        <v>304.6521739130435</v>
      </c>
    </row>
    <row r="257" spans="1:11">
      <c r="A257" s="360" t="s">
        <v>558</v>
      </c>
      <c r="B257" s="359" t="s">
        <v>263</v>
      </c>
      <c r="C257" s="257" t="str">
        <f>VLOOKUP(A257,'[2]1800 I'!$A$10:$M$304,5,FALSE)</f>
        <v>BLS</v>
      </c>
      <c r="D257" s="217">
        <f>VLOOKUP(A257,'[2]1800 I'!$A$10:$M$304,6,FALSE)</f>
        <v>244486</v>
      </c>
      <c r="E257" s="260">
        <f>VLOOKUP(A257,'[2]1800 I'!$A$10:$M$304,7,FALSE)</f>
        <v>29700</v>
      </c>
      <c r="F257" s="259">
        <f>VLOOKUP(A257,'[2]1800 I'!$A$10:$M$304,8,FALSE)</f>
        <v>0.12147934851075318</v>
      </c>
      <c r="G257" s="262">
        <f>VLOOKUP(A257,'[2]1800 I'!$A$10:$M$304,9,FALSE)</f>
        <v>1350</v>
      </c>
      <c r="H257" s="261">
        <f>VLOOKUP(A257,'[2]1800 I'!$A$10:$M$304,10,FALSE)</f>
        <v>244486</v>
      </c>
      <c r="I257" s="261">
        <f>VLOOKUP(A257,'[2]1800 I'!$A$10:$M$304,11,FALSE)</f>
        <v>92098</v>
      </c>
      <c r="J257" s="259">
        <f>VLOOKUP(A257,'[2]1800 I'!$A$10:$M$304,12,FALSE)</f>
        <v>0.37670050636846281</v>
      </c>
      <c r="K257" s="261">
        <f>VLOOKUP(A257,'[2]1800 I'!$A$10:$M$304,13,FALSE)</f>
        <v>4186.272727272727</v>
      </c>
    </row>
    <row r="258" spans="1:11">
      <c r="A258" s="360" t="s">
        <v>559</v>
      </c>
      <c r="B258" s="359" t="s">
        <v>264</v>
      </c>
      <c r="C258" s="257" t="str">
        <f>VLOOKUP(A258,'[2]1800 I'!$A$10:$M$304,5,FALSE)</f>
        <v>BLSC</v>
      </c>
      <c r="D258" s="217">
        <f>VLOOKUP(A258,'[2]1800 I'!$A$10:$M$304,6,FALSE)</f>
        <v>112148</v>
      </c>
      <c r="E258" s="260">
        <f>VLOOKUP(A258,'[2]1800 I'!$A$10:$M$304,7,FALSE)</f>
        <v>15300</v>
      </c>
      <c r="F258" s="259">
        <f>VLOOKUP(A258,'[2]1800 I'!$A$10:$M$304,8,FALSE)</f>
        <v>0.1364268645004815</v>
      </c>
      <c r="G258" s="262">
        <f>VLOOKUP(A258,'[2]1800 I'!$A$10:$M$304,9,FALSE)</f>
        <v>665.21739130434787</v>
      </c>
      <c r="H258" s="261">
        <f>VLOOKUP(A258,'[2]1800 I'!$A$10:$M$304,10,FALSE)</f>
        <v>112148</v>
      </c>
      <c r="I258" s="261">
        <f>VLOOKUP(A258,'[2]1800 I'!$A$10:$M$304,11,FALSE)</f>
        <v>37955</v>
      </c>
      <c r="J258" s="259">
        <f>VLOOKUP(A258,'[2]1800 I'!$A$10:$M$304,12,FALSE)</f>
        <v>0.33843670863501801</v>
      </c>
      <c r="K258" s="261">
        <f>VLOOKUP(A258,'[2]1800 I'!$A$10:$M$304,13,FALSE)</f>
        <v>1650.2173913043478</v>
      </c>
    </row>
    <row r="259" spans="1:11">
      <c r="A259" s="360" t="s">
        <v>560</v>
      </c>
      <c r="B259" s="359" t="s">
        <v>265</v>
      </c>
      <c r="C259" s="257" t="str">
        <f>VLOOKUP(A259,'[2]1800 I'!$A$10:$M$304,5,FALSE)</f>
        <v>BL</v>
      </c>
      <c r="D259" s="217">
        <f>VLOOKUP(A259,'[2]1800 I'!$A$10:$M$304,6,FALSE)</f>
        <v>48369</v>
      </c>
      <c r="E259" s="260">
        <f>VLOOKUP(A259,'[2]1800 I'!$A$10:$M$304,7,FALSE)</f>
        <v>7097</v>
      </c>
      <c r="F259" s="259">
        <f>VLOOKUP(A259,'[2]1800 I'!$A$10:$M$304,8,FALSE)</f>
        <v>0.14672620893547519</v>
      </c>
      <c r="G259" s="262">
        <f>VLOOKUP(A259,'[2]1800 I'!$A$10:$M$304,9,FALSE)</f>
        <v>308.56521739130437</v>
      </c>
      <c r="H259" s="261">
        <f>VLOOKUP(A259,'[2]1800 I'!$A$10:$M$304,10,FALSE)</f>
        <v>48369</v>
      </c>
      <c r="I259" s="261">
        <f>VLOOKUP(A259,'[2]1800 I'!$A$10:$M$304,11,FALSE)</f>
        <v>22905</v>
      </c>
      <c r="J259" s="259">
        <f>VLOOKUP(A259,'[2]1800 I'!$A$10:$M$304,12,FALSE)</f>
        <v>0.47354710661787508</v>
      </c>
      <c r="K259" s="261">
        <f>VLOOKUP(A259,'[2]1800 I'!$A$10:$M$304,13,FALSE)</f>
        <v>995.86956521739125</v>
      </c>
    </row>
    <row r="260" spans="1:11">
      <c r="A260" s="360" t="s">
        <v>561</v>
      </c>
      <c r="B260" s="359" t="s">
        <v>266</v>
      </c>
      <c r="C260" s="257" t="str">
        <f>VLOOKUP(A260,'[2]1800 I'!$A$10:$M$304,5,FALSE)</f>
        <v>BL</v>
      </c>
      <c r="D260" s="217">
        <f>VLOOKUP(A260,'[2]1800 I'!$A$10:$M$304,6,FALSE)</f>
        <v>59136</v>
      </c>
      <c r="E260" s="260">
        <f>VLOOKUP(A260,'[2]1800 I'!$A$10:$M$304,7,FALSE)</f>
        <v>6758</v>
      </c>
      <c r="F260" s="259">
        <f>VLOOKUP(A260,'[2]1800 I'!$A$10:$M$304,8,FALSE)</f>
        <v>0.11427895021645022</v>
      </c>
      <c r="G260" s="262">
        <f>VLOOKUP(A260,'[2]1800 I'!$A$10:$M$304,9,FALSE)</f>
        <v>307.18181818181819</v>
      </c>
      <c r="H260" s="261">
        <f>VLOOKUP(A260,'[2]1800 I'!$A$10:$M$304,10,FALSE)</f>
        <v>59136</v>
      </c>
      <c r="I260" s="261">
        <f>VLOOKUP(A260,'[2]1800 I'!$A$10:$M$304,11,FALSE)</f>
        <v>22758</v>
      </c>
      <c r="J260" s="259">
        <f>VLOOKUP(A260,'[2]1800 I'!$A$10:$M$304,12,FALSE)</f>
        <v>0.3848417207792208</v>
      </c>
      <c r="K260" s="261">
        <f>VLOOKUP(A260,'[2]1800 I'!$A$10:$M$304,13,FALSE)</f>
        <v>1034.4545454545455</v>
      </c>
    </row>
    <row r="261" spans="1:11">
      <c r="A261" s="360" t="s">
        <v>562</v>
      </c>
      <c r="B261" s="359" t="s">
        <v>267</v>
      </c>
      <c r="C261" s="257" t="str">
        <f>VLOOKUP(A261,'[2]1800 I'!$A$10:$M$304,5,FALSE)</f>
        <v>BLS</v>
      </c>
      <c r="D261" s="217">
        <f>VLOOKUP(A261,'[2]1800 I'!$A$10:$M$304,6,FALSE)</f>
        <v>29796</v>
      </c>
      <c r="E261" s="260">
        <f>VLOOKUP(A261,'[2]1800 I'!$A$10:$M$304,7,FALSE)</f>
        <v>5742</v>
      </c>
      <c r="F261" s="259">
        <f>VLOOKUP(A261,'[2]1800 I'!$A$10:$M$304,8,FALSE)</f>
        <v>0.19271043093032622</v>
      </c>
      <c r="G261" s="262">
        <f>VLOOKUP(A261,'[2]1800 I'!$A$10:$M$304,9,FALSE)</f>
        <v>294.46153846153845</v>
      </c>
      <c r="H261" s="261">
        <f>VLOOKUP(A261,'[2]1800 I'!$A$10:$M$304,10,FALSE)</f>
        <v>29796</v>
      </c>
      <c r="I261" s="261">
        <f>VLOOKUP(A261,'[2]1800 I'!$A$10:$M$304,11,FALSE)</f>
        <v>13635</v>
      </c>
      <c r="J261" s="259">
        <f>VLOOKUP(A261,'[2]1800 I'!$A$10:$M$304,12,FALSE)</f>
        <v>0.45761175996778092</v>
      </c>
      <c r="K261" s="261">
        <f>VLOOKUP(A261,'[2]1800 I'!$A$10:$M$304,13,FALSE)</f>
        <v>699.23076923076928</v>
      </c>
    </row>
    <row r="262" spans="1:11">
      <c r="A262" s="360" t="s">
        <v>563</v>
      </c>
      <c r="B262" s="359" t="s">
        <v>268</v>
      </c>
      <c r="C262" s="257" t="str">
        <f>VLOOKUP(A262,'[2]1800 I'!$A$10:$M$304,5,FALSE)</f>
        <v>BLS</v>
      </c>
      <c r="D262" s="217">
        <f>VLOOKUP(A262,'[2]1800 I'!$A$10:$M$304,6,FALSE)</f>
        <v>38962</v>
      </c>
      <c r="E262" s="260">
        <f>VLOOKUP(A262,'[2]1800 I'!$A$10:$M$304,7,FALSE)</f>
        <v>9589</v>
      </c>
      <c r="F262" s="259">
        <f>VLOOKUP(A262,'[2]1800 I'!$A$10:$M$304,8,FALSE)</f>
        <v>0.24611159591396745</v>
      </c>
      <c r="G262" s="262">
        <f>VLOOKUP(A262,'[2]1800 I'!$A$10:$M$304,9,FALSE)</f>
        <v>416.91304347826087</v>
      </c>
      <c r="H262" s="261">
        <f>VLOOKUP(A262,'[2]1800 I'!$A$10:$M$304,10,FALSE)</f>
        <v>38962</v>
      </c>
      <c r="I262" s="261">
        <f>VLOOKUP(A262,'[2]1800 I'!$A$10:$M$304,11,FALSE)</f>
        <v>19613</v>
      </c>
      <c r="J262" s="259">
        <f>VLOOKUP(A262,'[2]1800 I'!$A$10:$M$304,12,FALSE)</f>
        <v>0.50338791643139469</v>
      </c>
      <c r="K262" s="261">
        <f>VLOOKUP(A262,'[2]1800 I'!$A$10:$M$304,13,FALSE)</f>
        <v>852.73913043478262</v>
      </c>
    </row>
    <row r="263" spans="1:11">
      <c r="A263" s="360" t="s">
        <v>564</v>
      </c>
      <c r="B263" s="359" t="s">
        <v>269</v>
      </c>
      <c r="C263" s="257" t="str">
        <f>VLOOKUP(A263,'[2]1800 I'!$A$10:$M$304,5,FALSE)</f>
        <v>BL</v>
      </c>
      <c r="D263" s="217">
        <f>VLOOKUP(A263,'[2]1800 I'!$A$10:$M$304,6,FALSE)</f>
        <v>41114.400000000001</v>
      </c>
      <c r="E263" s="260">
        <f>VLOOKUP(A263,'[2]1800 I'!$A$10:$M$304,7,FALSE)</f>
        <v>14908</v>
      </c>
      <c r="F263" s="259">
        <f>VLOOKUP(A263,'[2]1800 I'!$A$10:$M$304,8,FALSE)</f>
        <v>0.36259801918549217</v>
      </c>
      <c r="G263" s="262">
        <f>VLOOKUP(A263,'[2]1800 I'!$A$10:$M$304,9,FALSE)</f>
        <v>671.53153153153153</v>
      </c>
      <c r="H263" s="261">
        <f>VLOOKUP(A263,'[2]1800 I'!$A$10:$M$304,10,FALSE)</f>
        <v>41114.400000000001</v>
      </c>
      <c r="I263" s="261">
        <f>VLOOKUP(A263,'[2]1800 I'!$A$10:$M$304,11,FALSE)</f>
        <v>22281</v>
      </c>
      <c r="J263" s="259">
        <f>VLOOKUP(A263,'[2]1800 I'!$A$10:$M$304,12,FALSE)</f>
        <v>0.54192691611698085</v>
      </c>
      <c r="K263" s="261">
        <f>VLOOKUP(A263,'[2]1800 I'!$A$10:$M$304,13,FALSE)</f>
        <v>1003.6486486486486</v>
      </c>
    </row>
    <row r="264" spans="1:11">
      <c r="A264" s="360" t="s">
        <v>565</v>
      </c>
      <c r="B264" s="359" t="s">
        <v>270</v>
      </c>
      <c r="C264" s="257" t="str">
        <f>VLOOKUP(A264,'[2]1800 I'!$A$10:$M$304,5,FALSE)</f>
        <v>BL</v>
      </c>
      <c r="D264" s="217">
        <f>VLOOKUP(A264,'[2]1800 I'!$A$10:$M$304,6,FALSE)</f>
        <v>682</v>
      </c>
      <c r="E264" s="260">
        <f>VLOOKUP(A264,'[2]1800 I'!$A$10:$M$304,7,FALSE)</f>
        <v>280</v>
      </c>
      <c r="F264" s="259">
        <f>VLOOKUP(A264,'[2]1800 I'!$A$10:$M$304,8,FALSE)</f>
        <v>0.41055718475073316</v>
      </c>
      <c r="G264" s="262">
        <f>VLOOKUP(A264,'[2]1800 I'!$A$10:$M$304,9,FALSE)</f>
        <v>12.727272727272727</v>
      </c>
      <c r="H264" s="261">
        <f>VLOOKUP(A264,'[2]1800 I'!$A$10:$M$304,10,FALSE)</f>
        <v>682</v>
      </c>
      <c r="I264" s="261">
        <f>VLOOKUP(A264,'[2]1800 I'!$A$10:$M$304,11,FALSE)</f>
        <v>573</v>
      </c>
      <c r="J264" s="259">
        <f>VLOOKUP(A264,'[2]1800 I'!$A$10:$M$304,12,FALSE)</f>
        <v>0.84017595307917892</v>
      </c>
      <c r="K264" s="261">
        <f>VLOOKUP(A264,'[2]1800 I'!$A$10:$M$304,13,FALSE)</f>
        <v>26.045454545454547</v>
      </c>
    </row>
    <row r="265" spans="1:11">
      <c r="A265" s="360" t="s">
        <v>566</v>
      </c>
      <c r="B265" s="359" t="s">
        <v>271</v>
      </c>
      <c r="C265" s="257" t="str">
        <f>VLOOKUP(A265,'[2]1800 I'!$A$10:$M$304,5,FALSE)</f>
        <v>BL</v>
      </c>
      <c r="D265" s="217">
        <f>VLOOKUP(A265,'[2]1800 I'!$A$10:$M$304,6,FALSE)</f>
        <v>4992</v>
      </c>
      <c r="E265" s="260">
        <f>VLOOKUP(A265,'[2]1800 I'!$A$10:$M$304,7,FALSE)</f>
        <v>1179</v>
      </c>
      <c r="F265" s="259">
        <f>VLOOKUP(A265,'[2]1800 I'!$A$10:$M$304,8,FALSE)</f>
        <v>0.23617788461538461</v>
      </c>
      <c r="G265" s="262">
        <f>VLOOKUP(A265,'[2]1800 I'!$A$10:$M$304,9,FALSE)</f>
        <v>55.265625</v>
      </c>
      <c r="H265" s="261">
        <f>VLOOKUP(A265,'[2]1800 I'!$A$10:$M$304,10,FALSE)</f>
        <v>4992</v>
      </c>
      <c r="I265" s="261">
        <f>VLOOKUP(A265,'[2]1800 I'!$A$10:$M$304,11,FALSE)</f>
        <v>3392</v>
      </c>
      <c r="J265" s="259">
        <f>VLOOKUP(A265,'[2]1800 I'!$A$10:$M$304,12,FALSE)</f>
        <v>0.67948717948717952</v>
      </c>
      <c r="K265" s="261">
        <f>VLOOKUP(A265,'[2]1800 I'!$A$10:$M$304,13,FALSE)</f>
        <v>159</v>
      </c>
    </row>
    <row r="266" spans="1:11">
      <c r="A266" s="360" t="s">
        <v>567</v>
      </c>
      <c r="B266" s="359" t="s">
        <v>272</v>
      </c>
      <c r="C266" s="257" t="str">
        <f>VLOOKUP(A266,'[2]1800 I'!$A$10:$M$304,5,FALSE)</f>
        <v>BL</v>
      </c>
      <c r="D266" s="217">
        <f>VLOOKUP(A266,'[2]1800 I'!$A$10:$M$304,6,FALSE)</f>
        <v>57904</v>
      </c>
      <c r="E266" s="260">
        <f>VLOOKUP(A266,'[2]1800 I'!$A$10:$M$304,7,FALSE)</f>
        <v>7360</v>
      </c>
      <c r="F266" s="259">
        <f>VLOOKUP(A266,'[2]1800 I'!$A$10:$M$304,8,FALSE)</f>
        <v>0.12710693561757391</v>
      </c>
      <c r="G266" s="262">
        <f>VLOOKUP(A266,'[2]1800 I'!$A$10:$M$304,9,FALSE)</f>
        <v>334.54545454545456</v>
      </c>
      <c r="H266" s="261">
        <f>VLOOKUP(A266,'[2]1800 I'!$A$10:$M$304,10,FALSE)</f>
        <v>57904</v>
      </c>
      <c r="I266" s="261">
        <f>VLOOKUP(A266,'[2]1800 I'!$A$10:$M$304,11,FALSE)</f>
        <v>22111</v>
      </c>
      <c r="J266" s="259">
        <f>VLOOKUP(A266,'[2]1800 I'!$A$10:$M$304,12,FALSE)</f>
        <v>0.38185617573915448</v>
      </c>
      <c r="K266" s="261">
        <f>VLOOKUP(A266,'[2]1800 I'!$A$10:$M$304,13,FALSE)</f>
        <v>1005.0454545454545</v>
      </c>
    </row>
    <row r="267" spans="1:11">
      <c r="A267" s="360" t="s">
        <v>568</v>
      </c>
      <c r="B267" s="359" t="s">
        <v>273</v>
      </c>
      <c r="C267" s="257" t="str">
        <f>VLOOKUP(A267,'[2]1800 I'!$A$10:$M$304,5,FALSE)</f>
        <v>BL</v>
      </c>
      <c r="D267" s="217">
        <f>VLOOKUP(A267,'[2]1800 I'!$A$10:$M$304,6,FALSE)</f>
        <v>13915</v>
      </c>
      <c r="E267" s="260">
        <f>VLOOKUP(A267,'[2]1800 I'!$A$10:$M$304,7,FALSE)</f>
        <v>2207</v>
      </c>
      <c r="F267" s="259">
        <f>VLOOKUP(A267,'[2]1800 I'!$A$10:$M$304,8,FALSE)</f>
        <v>0.15860582105641394</v>
      </c>
      <c r="G267" s="262">
        <f>VLOOKUP(A267,'[2]1800 I'!$A$10:$M$304,9,FALSE)</f>
        <v>95.956521739130437</v>
      </c>
      <c r="H267" s="261">
        <f>VLOOKUP(A267,'[2]1800 I'!$A$10:$M$304,10,FALSE)</f>
        <v>13915</v>
      </c>
      <c r="I267" s="261">
        <f>VLOOKUP(A267,'[2]1800 I'!$A$10:$M$304,11,FALSE)</f>
        <v>7980</v>
      </c>
      <c r="J267" s="259">
        <f>VLOOKUP(A267,'[2]1800 I'!$A$10:$M$304,12,FALSE)</f>
        <v>0.57348185411426522</v>
      </c>
      <c r="K267" s="261">
        <f>VLOOKUP(A267,'[2]1800 I'!$A$10:$M$304,13,FALSE)</f>
        <v>346.95652173913044</v>
      </c>
    </row>
    <row r="268" spans="1:11">
      <c r="A268" s="360" t="s">
        <v>569</v>
      </c>
      <c r="B268" s="359" t="s">
        <v>341</v>
      </c>
      <c r="C268" s="257" t="str">
        <f>VLOOKUP(A268,'[2]1800 I'!$A$10:$M$304,5,FALSE)</f>
        <v>BL</v>
      </c>
      <c r="D268" s="217">
        <f>VLOOKUP(A268,'[2]1800 I'!$A$10:$M$304,6,FALSE)</f>
        <v>4646</v>
      </c>
      <c r="E268" s="260">
        <f>VLOOKUP(A268,'[2]1800 I'!$A$10:$M$304,7,FALSE)</f>
        <v>898</v>
      </c>
      <c r="F268" s="259">
        <f>VLOOKUP(A268,'[2]1800 I'!$A$10:$M$304,8,FALSE)</f>
        <v>0.19328454584588894</v>
      </c>
      <c r="G268" s="262">
        <f>VLOOKUP(A268,'[2]1800 I'!$A$10:$M$304,9,FALSE)</f>
        <v>39.043478260869563</v>
      </c>
      <c r="H268" s="261">
        <f>VLOOKUP(A268,'[2]1800 I'!$A$10:$M$304,10,FALSE)</f>
        <v>4646</v>
      </c>
      <c r="I268" s="261">
        <f>VLOOKUP(A268,'[2]1800 I'!$A$10:$M$304,11,FALSE)</f>
        <v>1669</v>
      </c>
      <c r="J268" s="259">
        <f>VLOOKUP(A268,'[2]1800 I'!$A$10:$M$304,12,FALSE)</f>
        <v>0.35923374946190273</v>
      </c>
      <c r="K268" s="261">
        <f>VLOOKUP(A268,'[2]1800 I'!$A$10:$M$304,13,FALSE)</f>
        <v>72.565217391304344</v>
      </c>
    </row>
    <row r="269" spans="1:11">
      <c r="A269" s="360" t="s">
        <v>570</v>
      </c>
      <c r="B269" s="359" t="s">
        <v>274</v>
      </c>
      <c r="C269" s="257" t="str">
        <f>VLOOKUP(A269,'[2]1800 I'!$A$10:$M$304,5,FALSE)</f>
        <v>BL</v>
      </c>
      <c r="D269" s="217">
        <f>VLOOKUP(A269,'[2]1800 I'!$A$10:$M$304,6,FALSE)</f>
        <v>2829</v>
      </c>
      <c r="E269" s="260">
        <f>VLOOKUP(A269,'[2]1800 I'!$A$10:$M$304,7,FALSE)</f>
        <v>1056</v>
      </c>
      <c r="F269" s="259">
        <f>VLOOKUP(A269,'[2]1800 I'!$A$10:$M$304,8,FALSE)</f>
        <v>0.37327677624602335</v>
      </c>
      <c r="G269" s="262">
        <f>VLOOKUP(A269,'[2]1800 I'!$A$10:$M$304,9,FALSE)</f>
        <v>45.913043478260867</v>
      </c>
      <c r="H269" s="261">
        <f>VLOOKUP(A269,'[2]1800 I'!$A$10:$M$304,10,FALSE)</f>
        <v>2829</v>
      </c>
      <c r="I269" s="261">
        <f>VLOOKUP(A269,'[2]1800 I'!$A$10:$M$304,11,FALSE)</f>
        <v>937</v>
      </c>
      <c r="J269" s="259">
        <f>VLOOKUP(A269,'[2]1800 I'!$A$10:$M$304,12,FALSE)</f>
        <v>0.33121244255920818</v>
      </c>
      <c r="K269" s="261">
        <f>VLOOKUP(A269,'[2]1800 I'!$A$10:$M$304,13,FALSE)</f>
        <v>40.739130434782609</v>
      </c>
    </row>
    <row r="270" spans="1:11">
      <c r="A270" s="360" t="s">
        <v>571</v>
      </c>
      <c r="B270" s="359" t="s">
        <v>275</v>
      </c>
      <c r="C270" s="257" t="str">
        <f>VLOOKUP(A270,'[2]1800 I'!$A$10:$M$304,5,FALSE)</f>
        <v>L</v>
      </c>
      <c r="D270" s="217">
        <f>VLOOKUP(A270,'[2]1800 I'!$A$10:$M$304,6,FALSE)</f>
        <v>0</v>
      </c>
      <c r="E270" s="260">
        <f>VLOOKUP(A270,'[2]1800 I'!$A$10:$M$304,7,FALSE)</f>
        <v>0</v>
      </c>
      <c r="F270" s="259">
        <f>VLOOKUP(A270,'[2]1800 I'!$A$10:$M$304,8,FALSE)</f>
        <v>0</v>
      </c>
      <c r="G270" s="262">
        <f>VLOOKUP(A270,'[2]1800 I'!$A$10:$M$304,9,FALSE)</f>
        <v>0</v>
      </c>
      <c r="H270" s="261">
        <f>VLOOKUP(A270,'[2]1800 I'!$A$10:$M$304,10,FALSE)</f>
        <v>3933</v>
      </c>
      <c r="I270" s="261">
        <f>VLOOKUP(A270,'[2]1800 I'!$A$10:$M$304,11,FALSE)</f>
        <v>1461</v>
      </c>
      <c r="J270" s="259">
        <f>VLOOKUP(A270,'[2]1800 I'!$A$10:$M$304,12,FALSE)</f>
        <v>0.37147215865751337</v>
      </c>
      <c r="K270" s="261">
        <f>VLOOKUP(A270,'[2]1800 I'!$A$10:$M$304,13,FALSE)</f>
        <v>63.521739130434781</v>
      </c>
    </row>
    <row r="271" spans="1:11">
      <c r="A271" s="360" t="s">
        <v>572</v>
      </c>
      <c r="B271" s="359" t="s">
        <v>276</v>
      </c>
      <c r="C271" s="257" t="str">
        <f>VLOOKUP(A271,'[2]1800 I'!$A$10:$M$304,5,FALSE)</f>
        <v>L</v>
      </c>
      <c r="D271" s="217">
        <f>VLOOKUP(A271,'[2]1800 I'!$A$10:$M$304,6,FALSE)</f>
        <v>0</v>
      </c>
      <c r="E271" s="260">
        <f>VLOOKUP(A271,'[2]1800 I'!$A$10:$M$304,7,FALSE)</f>
        <v>0</v>
      </c>
      <c r="F271" s="259">
        <f>VLOOKUP(A271,'[2]1800 I'!$A$10:$M$304,8,FALSE)</f>
        <v>0</v>
      </c>
      <c r="G271" s="262">
        <f>VLOOKUP(A271,'[2]1800 I'!$A$10:$M$304,9,FALSE)</f>
        <v>0</v>
      </c>
      <c r="H271" s="261">
        <f>VLOOKUP(A271,'[2]1800 I'!$A$10:$M$304,10,FALSE)</f>
        <v>2668</v>
      </c>
      <c r="I271" s="261">
        <f>VLOOKUP(A271,'[2]1800 I'!$A$10:$M$304,11,FALSE)</f>
        <v>2133</v>
      </c>
      <c r="J271" s="259">
        <f>VLOOKUP(A271,'[2]1800 I'!$A$10:$M$304,12,FALSE)</f>
        <v>0.79947526236881561</v>
      </c>
      <c r="K271" s="261">
        <f>VLOOKUP(A271,'[2]1800 I'!$A$10:$M$304,13,FALSE)</f>
        <v>92.739130434782609</v>
      </c>
    </row>
    <row r="272" spans="1:11">
      <c r="A272" s="360" t="s">
        <v>573</v>
      </c>
      <c r="B272" s="359" t="s">
        <v>277</v>
      </c>
      <c r="C272" s="257" t="str">
        <f>VLOOKUP(A272,'[2]1800 I'!$A$10:$M$304,5,FALSE)</f>
        <v>BL</v>
      </c>
      <c r="D272" s="217">
        <f>VLOOKUP(A272,'[2]1800 I'!$A$10:$M$304,6,FALSE)</f>
        <v>5244</v>
      </c>
      <c r="E272" s="260">
        <f>VLOOKUP(A272,'[2]1800 I'!$A$10:$M$304,7,FALSE)</f>
        <v>1960</v>
      </c>
      <c r="F272" s="259">
        <f>VLOOKUP(A272,'[2]1800 I'!$A$10:$M$304,8,FALSE)</f>
        <v>0.37376048817696417</v>
      </c>
      <c r="G272" s="262">
        <f>VLOOKUP(A272,'[2]1800 I'!$A$10:$M$304,9,FALSE)</f>
        <v>85.217391304347828</v>
      </c>
      <c r="H272" s="261">
        <f>VLOOKUP(A272,'[2]1800 I'!$A$10:$M$304,10,FALSE)</f>
        <v>5244</v>
      </c>
      <c r="I272" s="261">
        <f>VLOOKUP(A272,'[2]1800 I'!$A$10:$M$304,11,FALSE)</f>
        <v>3599</v>
      </c>
      <c r="J272" s="259">
        <f>VLOOKUP(A272,'[2]1800 I'!$A$10:$M$304,12,FALSE)</f>
        <v>0.68630816170861941</v>
      </c>
      <c r="K272" s="261">
        <f>VLOOKUP(A272,'[2]1800 I'!$A$10:$M$304,13,FALSE)</f>
        <v>156.47826086956522</v>
      </c>
    </row>
    <row r="273" spans="1:11">
      <c r="A273" s="360" t="s">
        <v>574</v>
      </c>
      <c r="B273" s="359" t="s">
        <v>278</v>
      </c>
      <c r="C273" s="257" t="str">
        <f>VLOOKUP(A273,'[2]1800 I'!$A$10:$M$304,5,FALSE)</f>
        <v>L</v>
      </c>
      <c r="D273" s="217">
        <f>VLOOKUP(A273,'[2]1800 I'!$A$10:$M$304,6,FALSE)</f>
        <v>0</v>
      </c>
      <c r="E273" s="260">
        <f>VLOOKUP(A273,'[2]1800 I'!$A$10:$M$304,7,FALSE)</f>
        <v>0</v>
      </c>
      <c r="F273" s="259">
        <f>VLOOKUP(A273,'[2]1800 I'!$A$10:$M$304,8,FALSE)</f>
        <v>0</v>
      </c>
      <c r="G273" s="262">
        <f>VLOOKUP(A273,'[2]1800 I'!$A$10:$M$304,9,FALSE)</f>
        <v>0</v>
      </c>
      <c r="H273" s="261">
        <f>VLOOKUP(A273,'[2]1800 I'!$A$10:$M$304,10,FALSE)</f>
        <v>3749</v>
      </c>
      <c r="I273" s="261">
        <f>VLOOKUP(A273,'[2]1800 I'!$A$10:$M$304,11,FALSE)</f>
        <v>2513</v>
      </c>
      <c r="J273" s="259">
        <f>VLOOKUP(A273,'[2]1800 I'!$A$10:$M$304,12,FALSE)</f>
        <v>0.6703120832221926</v>
      </c>
      <c r="K273" s="261">
        <f>VLOOKUP(A273,'[2]1800 I'!$A$10:$M$304,13,FALSE)</f>
        <v>109.26086956521739</v>
      </c>
    </row>
    <row r="274" spans="1:11">
      <c r="A274" s="360" t="s">
        <v>575</v>
      </c>
      <c r="B274" s="359" t="s">
        <v>279</v>
      </c>
      <c r="C274" s="257" t="str">
        <f>VLOOKUP(A274,'[2]1800 I'!$A$10:$M$304,5,FALSE)</f>
        <v>BL</v>
      </c>
      <c r="D274" s="217">
        <f>VLOOKUP(A274,'[2]1800 I'!$A$10:$M$304,6,FALSE)</f>
        <v>3151</v>
      </c>
      <c r="E274" s="260">
        <f>VLOOKUP(A274,'[2]1800 I'!$A$10:$M$304,7,FALSE)</f>
        <v>527</v>
      </c>
      <c r="F274" s="259">
        <f>VLOOKUP(A274,'[2]1800 I'!$A$10:$M$304,8,FALSE)</f>
        <v>0.16724849254205015</v>
      </c>
      <c r="G274" s="262">
        <f>VLOOKUP(A274,'[2]1800 I'!$A$10:$M$304,9,FALSE)</f>
        <v>22.913043478260871</v>
      </c>
      <c r="H274" s="261">
        <f>VLOOKUP(A274,'[2]1800 I'!$A$10:$M$304,10,FALSE)</f>
        <v>3151</v>
      </c>
      <c r="I274" s="261">
        <f>VLOOKUP(A274,'[2]1800 I'!$A$10:$M$304,11,FALSE)</f>
        <v>1253</v>
      </c>
      <c r="J274" s="259">
        <f>VLOOKUP(A274,'[2]1800 I'!$A$10:$M$304,12,FALSE)</f>
        <v>0.39765153919390672</v>
      </c>
      <c r="K274" s="261">
        <f>VLOOKUP(A274,'[2]1800 I'!$A$10:$M$304,13,FALSE)</f>
        <v>54.478260869565219</v>
      </c>
    </row>
    <row r="275" spans="1:11">
      <c r="A275" s="360" t="s">
        <v>576</v>
      </c>
      <c r="B275" s="359" t="s">
        <v>280</v>
      </c>
      <c r="C275" s="257" t="str">
        <f>VLOOKUP(A275,'[2]1800 I'!$A$10:$M$304,5,FALSE)</f>
        <v>BLSC</v>
      </c>
      <c r="D275" s="217">
        <f>VLOOKUP(A275,'[2]1800 I'!$A$10:$M$304,6,FALSE)</f>
        <v>13442</v>
      </c>
      <c r="E275" s="260">
        <f>VLOOKUP(A275,'[2]1800 I'!$A$10:$M$304,7,FALSE)</f>
        <v>5779</v>
      </c>
      <c r="F275" s="259">
        <f>VLOOKUP(A275,'[2]1800 I'!$A$10:$M$304,8,FALSE)</f>
        <v>0.42992114268710013</v>
      </c>
      <c r="G275" s="262">
        <f>VLOOKUP(A275,'[2]1800 I'!$A$10:$M$304,9,FALSE)</f>
        <v>262.68181818181819</v>
      </c>
      <c r="H275" s="261">
        <f>VLOOKUP(A275,'[2]1800 I'!$A$10:$M$304,10,FALSE)</f>
        <v>13442</v>
      </c>
      <c r="I275" s="261">
        <f>VLOOKUP(A275,'[2]1800 I'!$A$10:$M$304,11,FALSE)</f>
        <v>12531</v>
      </c>
      <c r="J275" s="259">
        <f>VLOOKUP(A275,'[2]1800 I'!$A$10:$M$304,12,FALSE)</f>
        <v>0.93222734712096411</v>
      </c>
      <c r="K275" s="261">
        <f>VLOOKUP(A275,'[2]1800 I'!$A$10:$M$304,13,FALSE)</f>
        <v>569.59090909090912</v>
      </c>
    </row>
    <row r="276" spans="1:11">
      <c r="A276" s="360" t="s">
        <v>577</v>
      </c>
      <c r="B276" s="359" t="s">
        <v>281</v>
      </c>
      <c r="C276" s="257" t="str">
        <f>VLOOKUP(A276,'[2]1800 I'!$A$10:$M$304,5,FALSE)</f>
        <v>BL</v>
      </c>
      <c r="D276" s="217">
        <f>VLOOKUP(A276,'[2]1800 I'!$A$10:$M$304,6,FALSE)</f>
        <v>32340</v>
      </c>
      <c r="E276" s="260">
        <f>VLOOKUP(A276,'[2]1800 I'!$A$10:$M$304,7,FALSE)</f>
        <v>4158</v>
      </c>
      <c r="F276" s="259">
        <f>VLOOKUP(A276,'[2]1800 I'!$A$10:$M$304,8,FALSE)</f>
        <v>0.12857142857142856</v>
      </c>
      <c r="G276" s="262">
        <f>VLOOKUP(A276,'[2]1800 I'!$A$10:$M$304,9,FALSE)</f>
        <v>189</v>
      </c>
      <c r="H276" s="261">
        <f>VLOOKUP(A276,'[2]1800 I'!$A$10:$M$304,10,FALSE)</f>
        <v>32340</v>
      </c>
      <c r="I276" s="261">
        <f>VLOOKUP(A276,'[2]1800 I'!$A$10:$M$304,11,FALSE)</f>
        <v>14380</v>
      </c>
      <c r="J276" s="259">
        <f>VLOOKUP(A276,'[2]1800 I'!$A$10:$M$304,12,FALSE)</f>
        <v>0.44465058750773034</v>
      </c>
      <c r="K276" s="261">
        <f>VLOOKUP(A276,'[2]1800 I'!$A$10:$M$304,13,FALSE)</f>
        <v>653.63636363636363</v>
      </c>
    </row>
    <row r="277" spans="1:11">
      <c r="A277" s="360" t="s">
        <v>578</v>
      </c>
      <c r="B277" s="359" t="s">
        <v>282</v>
      </c>
      <c r="C277" s="257" t="str">
        <f>VLOOKUP(A277,'[2]1800 I'!$A$10:$M$304,5,FALSE)</f>
        <v>BLSC</v>
      </c>
      <c r="D277" s="217">
        <f>VLOOKUP(A277,'[2]1800 I'!$A$10:$M$304,6,FALSE)</f>
        <v>348084</v>
      </c>
      <c r="E277" s="260">
        <f>VLOOKUP(A277,'[2]1800 I'!$A$10:$M$304,7,FALSE)</f>
        <v>202588</v>
      </c>
      <c r="F277" s="259">
        <f>VLOOKUP(A277,'[2]1800 I'!$A$10:$M$304,8,FALSE)</f>
        <v>0.58200894037071516</v>
      </c>
      <c r="G277" s="262">
        <f>VLOOKUP(A277,'[2]1800 I'!$A$10:$M$304,9,FALSE)</f>
        <v>9208.545454545454</v>
      </c>
      <c r="H277" s="261">
        <f>VLOOKUP(A277,'[2]1800 I'!$A$10:$M$304,10,FALSE)</f>
        <v>348084</v>
      </c>
      <c r="I277" s="261">
        <f>VLOOKUP(A277,'[2]1800 I'!$A$10:$M$304,11,FALSE)</f>
        <v>544096</v>
      </c>
      <c r="J277" s="259">
        <f>VLOOKUP(A277,'[2]1800 I'!$A$10:$M$304,12,FALSE)</f>
        <v>1.5631169487824779</v>
      </c>
      <c r="K277" s="261">
        <f>VLOOKUP(A277,'[2]1800 I'!$A$10:$M$304,13,FALSE)</f>
        <v>24731.636363636364</v>
      </c>
    </row>
    <row r="278" spans="1:11">
      <c r="A278" s="360" t="s">
        <v>579</v>
      </c>
      <c r="B278" s="359" t="s">
        <v>655</v>
      </c>
      <c r="C278" s="257" t="str">
        <f>VLOOKUP(A278,'[2]1800 I'!$A$10:$M$304,5,FALSE)</f>
        <v>BL</v>
      </c>
      <c r="D278" s="217">
        <f>VLOOKUP(A278,'[2]1800 I'!$A$10:$M$304,6,FALSE)</f>
        <v>75235.8</v>
      </c>
      <c r="E278" s="260">
        <f>VLOOKUP(A278,'[2]1800 I'!$A$10:$M$304,7,FALSE)</f>
        <v>7948</v>
      </c>
      <c r="F278" s="259">
        <f>VLOOKUP(A278,'[2]1800 I'!$A$10:$M$304,8,FALSE)</f>
        <v>0.10564119740868044</v>
      </c>
      <c r="G278" s="262">
        <f>VLOOKUP(A278,'[2]1800 I'!$A$10:$M$304,9,FALSE)</f>
        <v>358.01801801801804</v>
      </c>
      <c r="H278" s="261">
        <f>VLOOKUP(A278,'[2]1800 I'!$A$10:$M$304,10,FALSE)</f>
        <v>75235.8</v>
      </c>
      <c r="I278" s="261">
        <f>VLOOKUP(A278,'[2]1800 I'!$A$10:$M$304,11,FALSE)</f>
        <v>39803</v>
      </c>
      <c r="J278" s="259">
        <f>VLOOKUP(A278,'[2]1800 I'!$A$10:$M$304,12,FALSE)</f>
        <v>0.52904335436055705</v>
      </c>
      <c r="K278" s="261">
        <f>VLOOKUP(A278,'[2]1800 I'!$A$10:$M$304,13,FALSE)</f>
        <v>1792.9279279279281</v>
      </c>
    </row>
    <row r="279" spans="1:11">
      <c r="A279" s="360" t="s">
        <v>580</v>
      </c>
      <c r="B279" s="359" t="s">
        <v>283</v>
      </c>
      <c r="C279" s="257" t="str">
        <f>VLOOKUP(A279,'[2]1800 I'!$A$10:$M$304,5,FALSE)</f>
        <v>BL</v>
      </c>
      <c r="D279" s="217">
        <f>VLOOKUP(A279,'[2]1800 I'!$A$10:$M$304,6,FALSE)</f>
        <v>77220</v>
      </c>
      <c r="E279" s="260">
        <f>VLOOKUP(A279,'[2]1800 I'!$A$10:$M$304,7,FALSE)</f>
        <v>11735</v>
      </c>
      <c r="F279" s="259">
        <f>VLOOKUP(A279,'[2]1800 I'!$A$10:$M$304,8,FALSE)</f>
        <v>0.15196840196840197</v>
      </c>
      <c r="G279" s="262">
        <f>VLOOKUP(A279,'[2]1800 I'!$A$10:$M$304,9,FALSE)</f>
        <v>533.40909090909088</v>
      </c>
      <c r="H279" s="261">
        <f>VLOOKUP(A279,'[2]1800 I'!$A$10:$M$304,10,FALSE)</f>
        <v>77220</v>
      </c>
      <c r="I279" s="261">
        <f>VLOOKUP(A279,'[2]1800 I'!$A$10:$M$304,11,FALSE)</f>
        <v>35234</v>
      </c>
      <c r="J279" s="259">
        <f>VLOOKUP(A279,'[2]1800 I'!$A$10:$M$304,12,FALSE)</f>
        <v>0.45628075628075626</v>
      </c>
      <c r="K279" s="261">
        <f>VLOOKUP(A279,'[2]1800 I'!$A$10:$M$304,13,FALSE)</f>
        <v>1601.5454545454545</v>
      </c>
    </row>
    <row r="280" spans="1:11">
      <c r="A280" s="360" t="s">
        <v>581</v>
      </c>
      <c r="B280" s="359" t="s">
        <v>284</v>
      </c>
      <c r="C280" s="257" t="str">
        <f>VLOOKUP(A280,'[2]1800 I'!$A$10:$M$304,5,FALSE)</f>
        <v>BLS</v>
      </c>
      <c r="D280" s="217">
        <f>VLOOKUP(A280,'[2]1800 I'!$A$10:$M$304,6,FALSE)</f>
        <v>21582</v>
      </c>
      <c r="E280" s="260">
        <f>VLOOKUP(A280,'[2]1800 I'!$A$10:$M$304,7,FALSE)</f>
        <v>20388</v>
      </c>
      <c r="F280" s="259">
        <f>VLOOKUP(A280,'[2]1800 I'!$A$10:$M$304,8,FALSE)</f>
        <v>0.9446761189880456</v>
      </c>
      <c r="G280" s="262">
        <f>VLOOKUP(A280,'[2]1800 I'!$A$10:$M$304,9,FALSE)</f>
        <v>926.72727272727275</v>
      </c>
      <c r="H280" s="261">
        <f>VLOOKUP(A280,'[2]1800 I'!$A$10:$M$304,10,FALSE)</f>
        <v>21582</v>
      </c>
      <c r="I280" s="261">
        <f>VLOOKUP(A280,'[2]1800 I'!$A$10:$M$304,11,FALSE)</f>
        <v>34780</v>
      </c>
      <c r="J280" s="259">
        <f>VLOOKUP(A280,'[2]1800 I'!$A$10:$M$304,12,FALSE)</f>
        <v>1.6115281252895932</v>
      </c>
      <c r="K280" s="261">
        <f>VLOOKUP(A280,'[2]1800 I'!$A$10:$M$304,13,FALSE)</f>
        <v>1580.909090909091</v>
      </c>
    </row>
    <row r="281" spans="1:11">
      <c r="A281" s="360" t="s">
        <v>582</v>
      </c>
      <c r="B281" s="359" t="s">
        <v>285</v>
      </c>
      <c r="C281" s="257" t="str">
        <f>VLOOKUP(A281,'[2]1800 I'!$A$10:$M$304,5,FALSE)</f>
        <v>BLS</v>
      </c>
      <c r="D281" s="217">
        <f>VLOOKUP(A281,'[2]1800 I'!$A$10:$M$304,6,FALSE)</f>
        <v>79090</v>
      </c>
      <c r="E281" s="260">
        <f>VLOOKUP(A281,'[2]1800 I'!$A$10:$M$304,7,FALSE)</f>
        <v>19918</v>
      </c>
      <c r="F281" s="259">
        <f>VLOOKUP(A281,'[2]1800 I'!$A$10:$M$304,8,FALSE)</f>
        <v>0.2518396763181186</v>
      </c>
      <c r="G281" s="262">
        <f>VLOOKUP(A281,'[2]1800 I'!$A$10:$M$304,9,FALSE)</f>
        <v>905.36363636363637</v>
      </c>
      <c r="H281" s="261">
        <f>VLOOKUP(A281,'[2]1800 I'!$A$10:$M$304,10,FALSE)</f>
        <v>79090</v>
      </c>
      <c r="I281" s="261">
        <f>VLOOKUP(A281,'[2]1800 I'!$A$10:$M$304,11,FALSE)</f>
        <v>60987</v>
      </c>
      <c r="J281" s="259">
        <f>VLOOKUP(A281,'[2]1800 I'!$A$10:$M$304,12,FALSE)</f>
        <v>0.77110886332026807</v>
      </c>
      <c r="K281" s="261">
        <f>VLOOKUP(A281,'[2]1800 I'!$A$10:$M$304,13,FALSE)</f>
        <v>2772.1363636363635</v>
      </c>
    </row>
    <row r="282" spans="1:11">
      <c r="A282" s="360" t="s">
        <v>583</v>
      </c>
      <c r="B282" s="359" t="s">
        <v>286</v>
      </c>
      <c r="C282" s="257" t="str">
        <f>VLOOKUP(A282,'[2]1800 I'!$A$10:$M$304,5,FALSE)</f>
        <v>BLS</v>
      </c>
      <c r="D282" s="217">
        <f>VLOOKUP(A282,'[2]1800 I'!$A$10:$M$304,6,FALSE)</f>
        <v>148790.625</v>
      </c>
      <c r="E282" s="260">
        <f>VLOOKUP(A282,'[2]1800 I'!$A$10:$M$304,7,FALSE)</f>
        <v>57061</v>
      </c>
      <c r="F282" s="259">
        <f>VLOOKUP(A282,'[2]1800 I'!$A$10:$M$304,8,FALSE)</f>
        <v>0.38349862432528931</v>
      </c>
      <c r="G282" s="262">
        <f>VLOOKUP(A282,'[2]1800 I'!$A$10:$M$304,9,FALSE)</f>
        <v>2579.0282485875705</v>
      </c>
      <c r="H282" s="261">
        <f>VLOOKUP(A282,'[2]1800 I'!$A$10:$M$304,10,FALSE)</f>
        <v>148790.625</v>
      </c>
      <c r="I282" s="261">
        <f>VLOOKUP(A282,'[2]1800 I'!$A$10:$M$304,11,FALSE)</f>
        <v>119246</v>
      </c>
      <c r="J282" s="259">
        <f>VLOOKUP(A282,'[2]1800 I'!$A$10:$M$304,12,FALSE)</f>
        <v>0.80143490223258351</v>
      </c>
      <c r="K282" s="261">
        <f>VLOOKUP(A282,'[2]1800 I'!$A$10:$M$304,13,FALSE)</f>
        <v>5389.6497175141239</v>
      </c>
    </row>
    <row r="283" spans="1:11">
      <c r="A283" s="360" t="s">
        <v>584</v>
      </c>
      <c r="B283" s="359" t="s">
        <v>287</v>
      </c>
      <c r="C283" s="257" t="str">
        <f>VLOOKUP(A283,'[2]1800 I'!$A$10:$M$304,5,FALSE)</f>
        <v>BLS</v>
      </c>
      <c r="D283" s="217">
        <f>VLOOKUP(A283,'[2]1800 I'!$A$10:$M$304,6,FALSE)</f>
        <v>85435.875</v>
      </c>
      <c r="E283" s="260">
        <f>VLOOKUP(A283,'[2]1800 I'!$A$10:$M$304,7,FALSE)</f>
        <v>36838</v>
      </c>
      <c r="F283" s="259">
        <f>VLOOKUP(A283,'[2]1800 I'!$A$10:$M$304,8,FALSE)</f>
        <v>0.43117718405763389</v>
      </c>
      <c r="G283" s="262">
        <f>VLOOKUP(A283,'[2]1800 I'!$A$10:$M$304,9,FALSE)</f>
        <v>1723.4152046783627</v>
      </c>
      <c r="H283" s="261">
        <f>VLOOKUP(A283,'[2]1800 I'!$A$10:$M$304,10,FALSE)</f>
        <v>85435.875</v>
      </c>
      <c r="I283" s="261">
        <f>VLOOKUP(A283,'[2]1800 I'!$A$10:$M$304,11,FALSE)</f>
        <v>70028</v>
      </c>
      <c r="J283" s="259">
        <f>VLOOKUP(A283,'[2]1800 I'!$A$10:$M$304,12,FALSE)</f>
        <v>0.81965567743058754</v>
      </c>
      <c r="K283" s="261">
        <f>VLOOKUP(A283,'[2]1800 I'!$A$10:$M$304,13,FALSE)</f>
        <v>3276.1637426900584</v>
      </c>
    </row>
    <row r="284" spans="1:11">
      <c r="A284" s="360" t="s">
        <v>585</v>
      </c>
      <c r="B284" s="359" t="s">
        <v>288</v>
      </c>
      <c r="C284" s="257" t="str">
        <f>VLOOKUP(A284,'[2]1800 I'!$A$10:$M$304,5,FALSE)</f>
        <v>BLS</v>
      </c>
      <c r="D284" s="217">
        <f>VLOOKUP(A284,'[2]1800 I'!$A$10:$M$304,6,FALSE)</f>
        <v>27209</v>
      </c>
      <c r="E284" s="260">
        <f>VLOOKUP(A284,'[2]1800 I'!$A$10:$M$304,7,FALSE)</f>
        <v>8138</v>
      </c>
      <c r="F284" s="259">
        <f>VLOOKUP(A284,'[2]1800 I'!$A$10:$M$304,8,FALSE)</f>
        <v>0.29909221213569037</v>
      </c>
      <c r="G284" s="262">
        <f>VLOOKUP(A284,'[2]1800 I'!$A$10:$M$304,9,FALSE)</f>
        <v>353.82608695652175</v>
      </c>
      <c r="H284" s="261">
        <f>VLOOKUP(A284,'[2]1800 I'!$A$10:$M$304,10,FALSE)</f>
        <v>27209</v>
      </c>
      <c r="I284" s="261">
        <f>VLOOKUP(A284,'[2]1800 I'!$A$10:$M$304,11,FALSE)</f>
        <v>19833</v>
      </c>
      <c r="J284" s="259">
        <f>VLOOKUP(A284,'[2]1800 I'!$A$10:$M$304,12,FALSE)</f>
        <v>0.72891322724098639</v>
      </c>
      <c r="K284" s="261">
        <f>VLOOKUP(A284,'[2]1800 I'!$A$10:$M$304,13,FALSE)</f>
        <v>862.304347826087</v>
      </c>
    </row>
    <row r="285" spans="1:11">
      <c r="A285" s="360" t="s">
        <v>586</v>
      </c>
      <c r="B285" s="359" t="s">
        <v>289</v>
      </c>
      <c r="C285" s="257" t="str">
        <f>VLOOKUP(A285,'[2]1800 I'!$A$10:$M$304,5,FALSE)</f>
        <v>BLS</v>
      </c>
      <c r="D285" s="217">
        <f>VLOOKUP(A285,'[2]1800 I'!$A$10:$M$304,6,FALSE)</f>
        <v>36156</v>
      </c>
      <c r="E285" s="260">
        <f>VLOOKUP(A285,'[2]1800 I'!$A$10:$M$304,7,FALSE)</f>
        <v>16405</v>
      </c>
      <c r="F285" s="259">
        <f>VLOOKUP(A285,'[2]1800 I'!$A$10:$M$304,8,FALSE)</f>
        <v>0.45372828852749197</v>
      </c>
      <c r="G285" s="262">
        <f>VLOOKUP(A285,'[2]1800 I'!$A$10:$M$304,9,FALSE)</f>
        <v>713.26086956521738</v>
      </c>
      <c r="H285" s="261">
        <f>VLOOKUP(A285,'[2]1800 I'!$A$10:$M$304,10,FALSE)</f>
        <v>36156</v>
      </c>
      <c r="I285" s="261">
        <f>VLOOKUP(A285,'[2]1800 I'!$A$10:$M$304,11,FALSE)</f>
        <v>29265</v>
      </c>
      <c r="J285" s="259">
        <f>VLOOKUP(A285,'[2]1800 I'!$A$10:$M$304,12,FALSE)</f>
        <v>0.80940922668436777</v>
      </c>
      <c r="K285" s="261">
        <f>VLOOKUP(A285,'[2]1800 I'!$A$10:$M$304,13,FALSE)</f>
        <v>1272.391304347826</v>
      </c>
    </row>
    <row r="286" spans="1:11">
      <c r="A286" s="360" t="s">
        <v>587</v>
      </c>
      <c r="B286" s="359" t="s">
        <v>290</v>
      </c>
      <c r="C286" s="257" t="str">
        <f>VLOOKUP(A286,'[2]1800 I'!$A$10:$M$304,5,FALSE)</f>
        <v>BLS</v>
      </c>
      <c r="D286" s="217">
        <f>VLOOKUP(A286,'[2]1800 I'!$A$10:$M$304,6,FALSE)</f>
        <v>26460</v>
      </c>
      <c r="E286" s="260">
        <f>VLOOKUP(A286,'[2]1800 I'!$A$10:$M$304,7,FALSE)</f>
        <v>5661</v>
      </c>
      <c r="F286" s="259">
        <f>VLOOKUP(A286,'[2]1800 I'!$A$10:$M$304,8,FALSE)</f>
        <v>0.21394557823129251</v>
      </c>
      <c r="G286" s="262">
        <f>VLOOKUP(A286,'[2]1800 I'!$A$10:$M$304,9,FALSE)</f>
        <v>283.05</v>
      </c>
      <c r="H286" s="261">
        <f>VLOOKUP(A286,'[2]1800 I'!$A$10:$M$304,10,FALSE)</f>
        <v>26460</v>
      </c>
      <c r="I286" s="261">
        <f>VLOOKUP(A286,'[2]1800 I'!$A$10:$M$304,11,FALSE)</f>
        <v>17303</v>
      </c>
      <c r="J286" s="259">
        <f>VLOOKUP(A286,'[2]1800 I'!$A$10:$M$304,12,FALSE)</f>
        <v>0.6539304610733182</v>
      </c>
      <c r="K286" s="261">
        <f>VLOOKUP(A286,'[2]1800 I'!$A$10:$M$304,13,FALSE)</f>
        <v>865.15</v>
      </c>
    </row>
    <row r="287" spans="1:11">
      <c r="A287" s="360" t="s">
        <v>588</v>
      </c>
      <c r="B287" s="359" t="s">
        <v>291</v>
      </c>
      <c r="C287" s="257" t="str">
        <f>VLOOKUP(A287,'[2]1800 I'!$A$10:$M$304,5,FALSE)</f>
        <v>BLS</v>
      </c>
      <c r="D287" s="217">
        <f>VLOOKUP(A287,'[2]1800 I'!$A$10:$M$304,6,FALSE)</f>
        <v>79120</v>
      </c>
      <c r="E287" s="260">
        <f>VLOOKUP(A287,'[2]1800 I'!$A$10:$M$304,7,FALSE)</f>
        <v>28141</v>
      </c>
      <c r="F287" s="259">
        <f>VLOOKUP(A287,'[2]1800 I'!$A$10:$M$304,8,FALSE)</f>
        <v>0.35567492416582408</v>
      </c>
      <c r="G287" s="262">
        <f>VLOOKUP(A287,'[2]1800 I'!$A$10:$M$304,9,FALSE)</f>
        <v>1223.5217391304348</v>
      </c>
      <c r="H287" s="261">
        <f>VLOOKUP(A287,'[2]1800 I'!$A$10:$M$304,10,FALSE)</f>
        <v>79120</v>
      </c>
      <c r="I287" s="261">
        <f>VLOOKUP(A287,'[2]1800 I'!$A$10:$M$304,11,FALSE)</f>
        <v>69403</v>
      </c>
      <c r="J287" s="259">
        <f>VLOOKUP(A287,'[2]1800 I'!$A$10:$M$304,12,FALSE)</f>
        <v>0.87718655207280083</v>
      </c>
      <c r="K287" s="261">
        <f>VLOOKUP(A287,'[2]1800 I'!$A$10:$M$304,13,FALSE)</f>
        <v>3017.521739130435</v>
      </c>
    </row>
    <row r="288" spans="1:11">
      <c r="A288" s="360" t="s">
        <v>589</v>
      </c>
      <c r="B288" s="359" t="s">
        <v>650</v>
      </c>
      <c r="C288" s="257" t="str">
        <f>VLOOKUP(A288,'[2]1800 I'!$A$10:$M$304,5,FALSE)</f>
        <v>BL</v>
      </c>
      <c r="D288" s="217">
        <f>VLOOKUP(A288,'[2]1800 I'!$A$10:$M$304,6,FALSE)</f>
        <v>110374</v>
      </c>
      <c r="E288" s="260">
        <f>VLOOKUP(A288,'[2]1800 I'!$A$10:$M$304,7,FALSE)</f>
        <v>16237</v>
      </c>
      <c r="F288" s="259">
        <f>VLOOKUP(A288,'[2]1800 I'!$A$10:$M$304,8,FALSE)</f>
        <v>0.14710892057912189</v>
      </c>
      <c r="G288" s="262">
        <f>VLOOKUP(A288,'[2]1800 I'!$A$10:$M$304,9,FALSE)</f>
        <v>738.0454545454545</v>
      </c>
      <c r="H288" s="261">
        <f>VLOOKUP(A288,'[2]1800 I'!$A$10:$M$304,10,FALSE)</f>
        <v>110374</v>
      </c>
      <c r="I288" s="261">
        <f>VLOOKUP(A288,'[2]1800 I'!$A$10:$M$304,11,FALSE)</f>
        <v>57114</v>
      </c>
      <c r="J288" s="259">
        <f>VLOOKUP(A288,'[2]1800 I'!$A$10:$M$304,12,FALSE)</f>
        <v>0.51745882182398029</v>
      </c>
      <c r="K288" s="261">
        <f>VLOOKUP(A288,'[2]1800 I'!$A$10:$M$304,13,FALSE)</f>
        <v>2596.090909090909</v>
      </c>
    </row>
    <row r="289" spans="1:11">
      <c r="A289" s="360" t="s">
        <v>590</v>
      </c>
      <c r="B289" s="359" t="s">
        <v>292</v>
      </c>
      <c r="C289" s="257" t="str">
        <f>VLOOKUP(A289,'[2]1800 I'!$A$10:$M$304,5,FALSE)</f>
        <v>BLS</v>
      </c>
      <c r="D289" s="217">
        <f>VLOOKUP(A289,'[2]1800 I'!$A$10:$M$304,6,FALSE)</f>
        <v>21942</v>
      </c>
      <c r="E289" s="260">
        <f>VLOOKUP(A289,'[2]1800 I'!$A$10:$M$304,7,FALSE)</f>
        <v>6334</v>
      </c>
      <c r="F289" s="259">
        <f>VLOOKUP(A289,'[2]1800 I'!$A$10:$M$304,8,FALSE)</f>
        <v>0.2886701303436332</v>
      </c>
      <c r="G289" s="262">
        <f>VLOOKUP(A289,'[2]1800 I'!$A$10:$M$304,9,FALSE)</f>
        <v>275.39130434782606</v>
      </c>
      <c r="H289" s="261">
        <f>VLOOKUP(A289,'[2]1800 I'!$A$10:$M$304,10,FALSE)</f>
        <v>21942</v>
      </c>
      <c r="I289" s="261">
        <f>VLOOKUP(A289,'[2]1800 I'!$A$10:$M$304,11,FALSE)</f>
        <v>16439</v>
      </c>
      <c r="J289" s="259">
        <f>VLOOKUP(A289,'[2]1800 I'!$A$10:$M$304,12,FALSE)</f>
        <v>0.74920244280375536</v>
      </c>
      <c r="K289" s="261">
        <f>VLOOKUP(A289,'[2]1800 I'!$A$10:$M$304,13,FALSE)</f>
        <v>714.73913043478262</v>
      </c>
    </row>
    <row r="290" spans="1:11">
      <c r="B290" s="221"/>
      <c r="C290" s="154"/>
      <c r="D290" s="202"/>
      <c r="E290" s="202"/>
      <c r="F290" s="203"/>
      <c r="G290" s="204"/>
      <c r="H290" s="202"/>
      <c r="I290" s="202"/>
      <c r="J290" s="203"/>
      <c r="K290" s="202"/>
    </row>
    <row r="291" spans="1:11">
      <c r="B291" s="178" t="s">
        <v>648</v>
      </c>
      <c r="C291" s="154"/>
      <c r="D291" s="202">
        <f>'[2]1800 I'!F292</f>
        <v>22780249.49720427</v>
      </c>
      <c r="E291" s="253">
        <f>'[2]1800 I'!G292</f>
        <v>4005335</v>
      </c>
      <c r="F291" s="246">
        <f>'[2]1800 I'!H292</f>
        <v>0.17582489605706728</v>
      </c>
      <c r="G291" s="253">
        <f>'[2]1800 I'!I292</f>
        <v>181618.02480436966</v>
      </c>
      <c r="H291" s="253">
        <f>'[2]1800 I'!J292</f>
        <v>23354925.497204274</v>
      </c>
      <c r="I291" s="253">
        <f>'[2]1800 I'!K292</f>
        <v>11054568</v>
      </c>
      <c r="J291" s="246">
        <f>'[2]1800 I'!L292</f>
        <v>0.47332919136579127</v>
      </c>
      <c r="K291" s="253">
        <f>'[2]1800 I'!M292</f>
        <v>501702.1486342983</v>
      </c>
    </row>
    <row r="292" spans="1:11" s="330" customFormat="1">
      <c r="A292" s="337"/>
      <c r="B292" s="312"/>
      <c r="C292" s="303"/>
      <c r="D292" s="351"/>
      <c r="E292" s="351"/>
      <c r="F292" s="350"/>
      <c r="G292" s="351"/>
      <c r="H292" s="351"/>
      <c r="I292" s="351"/>
      <c r="J292" s="350"/>
      <c r="K292" s="351"/>
    </row>
    <row r="293" spans="1:11">
      <c r="B293" s="333" t="s">
        <v>646</v>
      </c>
      <c r="C293" s="124"/>
      <c r="D293" s="385">
        <v>22844626</v>
      </c>
      <c r="E293" s="385">
        <v>3976916</v>
      </c>
      <c r="F293" s="386">
        <v>0.17408540634458186</v>
      </c>
      <c r="G293" s="385">
        <v>178298.26071899122</v>
      </c>
      <c r="H293" s="385">
        <v>23425501</v>
      </c>
      <c r="I293" s="385">
        <v>10734656</v>
      </c>
      <c r="J293" s="386">
        <v>0.45824659203660145</v>
      </c>
      <c r="K293" s="385">
        <v>482131.27384072839</v>
      </c>
    </row>
    <row r="294" spans="1:11" s="330" customFormat="1">
      <c r="A294" s="337"/>
      <c r="B294" s="333" t="s">
        <v>642</v>
      </c>
      <c r="C294" s="322"/>
      <c r="D294" s="351">
        <v>22700654</v>
      </c>
      <c r="E294" s="351">
        <v>3856664</v>
      </c>
      <c r="F294" s="350">
        <v>0.16989219781949894</v>
      </c>
      <c r="G294" s="351">
        <v>172881.61071998192</v>
      </c>
      <c r="H294" s="351">
        <v>23258849</v>
      </c>
      <c r="I294" s="351">
        <v>10861089</v>
      </c>
      <c r="J294" s="350">
        <v>0.46696588468328765</v>
      </c>
      <c r="K294" s="351">
        <v>486816.06031481863</v>
      </c>
    </row>
    <row r="295" spans="1:11" s="297" customFormat="1">
      <c r="A295" s="300"/>
      <c r="B295" s="304" t="s">
        <v>641</v>
      </c>
      <c r="C295" s="303"/>
      <c r="D295" s="305">
        <v>20313829</v>
      </c>
      <c r="E295" s="305">
        <v>3481259</v>
      </c>
      <c r="F295" s="302">
        <v>0.17137384586628154</v>
      </c>
      <c r="G295" s="305">
        <v>171328.99501226336</v>
      </c>
      <c r="H295" s="305">
        <v>20774583</v>
      </c>
      <c r="I295" s="305">
        <v>10194187</v>
      </c>
      <c r="J295" s="302">
        <v>0.49070477130636025</v>
      </c>
      <c r="K295" s="305">
        <v>503145.34339162312</v>
      </c>
    </row>
    <row r="296" spans="1:11">
      <c r="B296" s="126" t="s">
        <v>640</v>
      </c>
      <c r="C296" s="124"/>
      <c r="D296" s="240">
        <v>20180068</v>
      </c>
      <c r="E296" s="240">
        <v>3348796</v>
      </c>
      <c r="F296" s="241">
        <v>0.16594572426614221</v>
      </c>
      <c r="G296" s="242">
        <v>166836.8597636582</v>
      </c>
      <c r="H296" s="243">
        <v>20686271</v>
      </c>
      <c r="I296" s="240">
        <v>10142438</v>
      </c>
      <c r="J296" s="241">
        <v>0.49029803389890814</v>
      </c>
      <c r="K296" s="240">
        <v>504441.32929084176</v>
      </c>
    </row>
    <row r="297" spans="1:11">
      <c r="B297" s="126" t="s">
        <v>636</v>
      </c>
      <c r="C297" s="124"/>
      <c r="D297" s="202">
        <v>20956182</v>
      </c>
      <c r="E297" s="202">
        <v>3302803</v>
      </c>
      <c r="F297" s="203">
        <v>0.1576051878152232</v>
      </c>
      <c r="G297" s="204">
        <v>157625.86705130688</v>
      </c>
      <c r="H297" s="205">
        <v>21464228</v>
      </c>
      <c r="I297" s="202">
        <v>10277135</v>
      </c>
      <c r="J297" s="203">
        <v>0.47880291804578295</v>
      </c>
      <c r="K297" s="202">
        <v>490665.58464014338</v>
      </c>
    </row>
    <row r="299" spans="1:11" s="191" customFormat="1">
      <c r="A299" s="191" t="s">
        <v>630</v>
      </c>
    </row>
    <row r="300" spans="1:11" s="191" customFormat="1">
      <c r="A300" s="191" t="s">
        <v>657</v>
      </c>
    </row>
    <row r="301" spans="1:11" s="191" customFormat="1">
      <c r="A301" s="191" t="s">
        <v>629</v>
      </c>
    </row>
    <row r="302" spans="1:11" s="191" customFormat="1">
      <c r="A302" s="191" t="s">
        <v>658</v>
      </c>
    </row>
  </sheetData>
  <autoFilter ref="A9:K289">
    <sortState ref="A10:K289">
      <sortCondition ref="A9"/>
    </sortState>
  </autoFilter>
  <mergeCells count="4">
    <mergeCell ref="A1:K1"/>
    <mergeCell ref="A2:K2"/>
    <mergeCell ref="A3:K3"/>
    <mergeCell ref="A4:K4"/>
  </mergeCells>
  <printOptions horizontalCentered="1"/>
  <pageMargins left="0.5" right="0.5" top="0.75" bottom="0.75" header="0.5" footer="0.4"/>
  <pageSetup scale="73" fitToHeight="5" orientation="portrait" r:id="rId1"/>
  <headerFooter>
    <oddFooter>&amp;L&amp;"Arial,Regular"&amp;9OSPI/Child Nutrition Services
&amp;C&amp;"Arial,Regular"&amp;9Page &amp;P&amp;R&amp;"Arial,Regular"&amp;9June 1, 2016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97CF84-67A0-429F-AAE0-95BE34C46B0E}"/>
</file>

<file path=customXml/itemProps2.xml><?xml version="1.0" encoding="utf-8"?>
<ds:datastoreItem xmlns:ds="http://schemas.openxmlformats.org/officeDocument/2006/customXml" ds:itemID="{01E087CB-B3DB-4ABF-8F2D-87111F42E7E7}"/>
</file>

<file path=customXml/itemProps3.xml><?xml version="1.0" encoding="utf-8"?>
<ds:datastoreItem xmlns:ds="http://schemas.openxmlformats.org/officeDocument/2006/customXml" ds:itemID="{7D9A28F9-7DA5-4F21-8CD2-8EC819FB21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1800 A</vt:lpstr>
      <vt:lpstr>1800 B</vt:lpstr>
      <vt:lpstr>1800 C</vt:lpstr>
      <vt:lpstr>1800 D</vt:lpstr>
      <vt:lpstr>1800 E</vt:lpstr>
      <vt:lpstr>1800 F</vt:lpstr>
      <vt:lpstr>1800 G</vt:lpstr>
      <vt:lpstr>1800 H</vt:lpstr>
      <vt:lpstr>1800 I</vt:lpstr>
      <vt:lpstr>1800 J</vt:lpstr>
      <vt:lpstr>1800 K</vt:lpstr>
      <vt:lpstr>'1800 A'!Print_Area</vt:lpstr>
      <vt:lpstr>'1800 B'!Print_Area</vt:lpstr>
      <vt:lpstr>'1800 C'!Print_Area</vt:lpstr>
      <vt:lpstr>'1800 D'!Print_Area</vt:lpstr>
      <vt:lpstr>'1800 E'!Print_Area</vt:lpstr>
      <vt:lpstr>'1800 F'!Print_Area</vt:lpstr>
      <vt:lpstr>'1800 G'!Print_Area</vt:lpstr>
      <vt:lpstr>'1800 H'!Print_Area</vt:lpstr>
      <vt:lpstr>'1800 I'!Print_Area</vt:lpstr>
      <vt:lpstr>'1800 J'!Print_Area</vt:lpstr>
      <vt:lpstr>'1800 K'!Print_Area</vt:lpstr>
      <vt:lpstr>'1800 A'!Print_Titles</vt:lpstr>
      <vt:lpstr>'1800 B'!Print_Titles</vt:lpstr>
      <vt:lpstr>'1800 C'!Print_Titles</vt:lpstr>
      <vt:lpstr>'1800 D'!Print_Titles</vt:lpstr>
      <vt:lpstr>'1800 E'!Print_Titles</vt:lpstr>
      <vt:lpstr>'1800 F'!Print_Titles</vt:lpstr>
      <vt:lpstr>'1800 G'!Print_Titles</vt:lpstr>
      <vt:lpstr>'1800 H'!Print_Titles</vt:lpstr>
      <vt:lpstr>'1800 I'!Print_Titles</vt:lpstr>
      <vt:lpstr>'1800 J'!Print_Titles</vt:lpstr>
      <vt:lpstr>'1800 K'!Print_Titles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 1800</dc:title>
  <dc:subject>Analysis of Food Service Operations for Fiscal Year 2007–08</dc:subject>
  <dc:creator>Child Nutrition</dc:creator>
  <cp:keywords>1800 Report</cp:keywords>
  <cp:lastModifiedBy>Leanne Eko</cp:lastModifiedBy>
  <cp:lastPrinted>2016-06-02T20:46:02Z</cp:lastPrinted>
  <dcterms:created xsi:type="dcterms:W3CDTF">2000-02-18T22:21:17Z</dcterms:created>
  <dcterms:modified xsi:type="dcterms:W3CDTF">2016-06-27T16:12:05Z</dcterms:modified>
  <cp:category>Child Nutrition Services</cp:category>
</cp:coreProperties>
</file>