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155DB191-B00D-45B3-9899-984430088169}" xr6:coauthVersionLast="46" xr6:coauthVersionMax="46" xr10:uidLastSave="{00000000-0000-0000-0000-000000000000}"/>
  <bookViews>
    <workbookView xWindow="-28320" yWindow="600" windowWidth="17520" windowHeight="14205" xr2:uid="{531BEEA7-54A0-4BDB-8AE7-5FD695D12F1B}"/>
  </bookViews>
  <sheets>
    <sheet name="2010(20)Table" sheetId="2" r:id="rId1"/>
  </sheets>
  <definedNames>
    <definedName name="\S">#REF!</definedName>
    <definedName name="_xlnm._FilterDatabase" localSheetId="0" hidden="1">'2010(20)Table'!#REF!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'2010(20)Table'!$A$1:$M$301</definedName>
    <definedName name="_xlnm.Print_Area">#REF!</definedName>
    <definedName name="_xlnm.Print_Titles" localSheetId="0">'2010(20)Table'!$2:$2</definedName>
    <definedName name="_xlnm.Print_Titles">#N/A</definedName>
    <definedName name="SENDP213">#REF!</definedName>
    <definedName name="SERVP213">#REF!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H3" i="2" s="1"/>
  <c r="L3" i="2"/>
  <c r="G3" i="2" s="1"/>
  <c r="K3" i="2"/>
  <c r="F3" i="2" s="1"/>
  <c r="J3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C206" i="2" s="1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C193" i="2" s="1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C174" i="2" s="1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C59" i="2" s="1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C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C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41" i="2" s="1"/>
  <c r="C36" i="2" l="1"/>
  <c r="C37" i="2"/>
  <c r="C21" i="2"/>
  <c r="C9" i="2"/>
  <c r="I3" i="2"/>
  <c r="E3" i="2"/>
  <c r="D3" i="2" s="1"/>
  <c r="C82" i="2"/>
  <c r="C98" i="2"/>
  <c r="C114" i="2"/>
  <c r="C130" i="2"/>
  <c r="C146" i="2"/>
  <c r="C162" i="2"/>
  <c r="C178" i="2"/>
  <c r="C194" i="2"/>
  <c r="C210" i="2"/>
  <c r="C226" i="2"/>
  <c r="C242" i="2"/>
  <c r="C258" i="2"/>
  <c r="C274" i="2"/>
  <c r="C290" i="2"/>
  <c r="C132" i="2"/>
  <c r="C148" i="2"/>
  <c r="C164" i="2"/>
  <c r="C180" i="2"/>
  <c r="C196" i="2"/>
  <c r="C212" i="2"/>
  <c r="C228" i="2"/>
  <c r="C244" i="2"/>
  <c r="C260" i="2"/>
  <c r="C276" i="2"/>
  <c r="C292" i="2"/>
  <c r="C84" i="2"/>
  <c r="C85" i="2"/>
  <c r="C133" i="2"/>
  <c r="C149" i="2"/>
  <c r="C165" i="2"/>
  <c r="C181" i="2"/>
  <c r="C197" i="2"/>
  <c r="C213" i="2"/>
  <c r="C229" i="2"/>
  <c r="C245" i="2"/>
  <c r="C261" i="2"/>
  <c r="C277" i="2"/>
  <c r="C293" i="2"/>
  <c r="C25" i="2"/>
  <c r="C116" i="2"/>
  <c r="C69" i="2"/>
  <c r="C11" i="2"/>
  <c r="C52" i="2"/>
  <c r="C117" i="2"/>
  <c r="C68" i="2"/>
  <c r="C53" i="2"/>
  <c r="C55" i="2"/>
  <c r="C27" i="2"/>
  <c r="C100" i="2"/>
  <c r="C101" i="2"/>
  <c r="C14" i="2"/>
  <c r="C28" i="2"/>
  <c r="C15" i="2"/>
  <c r="C75" i="2"/>
  <c r="C91" i="2"/>
  <c r="C107" i="2"/>
  <c r="C123" i="2"/>
  <c r="C139" i="2"/>
  <c r="C155" i="2"/>
  <c r="C171" i="2"/>
  <c r="C187" i="2"/>
  <c r="C203" i="2"/>
  <c r="C219" i="2"/>
  <c r="C235" i="2"/>
  <c r="C251" i="2"/>
  <c r="C267" i="2"/>
  <c r="C283" i="2"/>
  <c r="C44" i="2"/>
  <c r="C60" i="2"/>
  <c r="C92" i="2"/>
  <c r="C108" i="2"/>
  <c r="C124" i="2"/>
  <c r="C140" i="2"/>
  <c r="C156" i="2"/>
  <c r="C172" i="2"/>
  <c r="C188" i="2"/>
  <c r="C204" i="2"/>
  <c r="C220" i="2"/>
  <c r="C236" i="2"/>
  <c r="C252" i="2"/>
  <c r="C268" i="2"/>
  <c r="C284" i="2"/>
  <c r="C43" i="2"/>
  <c r="C30" i="2"/>
  <c r="C76" i="2"/>
  <c r="C17" i="2"/>
  <c r="C31" i="2"/>
  <c r="C78" i="2"/>
  <c r="C126" i="2"/>
  <c r="C142" i="2"/>
  <c r="C158" i="2"/>
  <c r="C190" i="2"/>
  <c r="C222" i="2"/>
  <c r="C238" i="2"/>
  <c r="C254" i="2"/>
  <c r="C270" i="2"/>
  <c r="C286" i="2"/>
  <c r="C62" i="2"/>
  <c r="C110" i="2"/>
  <c r="C47" i="2"/>
  <c r="C63" i="2"/>
  <c r="C95" i="2"/>
  <c r="C111" i="2"/>
  <c r="C127" i="2"/>
  <c r="C143" i="2"/>
  <c r="C159" i="2"/>
  <c r="C175" i="2"/>
  <c r="C191" i="2"/>
  <c r="C207" i="2"/>
  <c r="C223" i="2"/>
  <c r="C239" i="2"/>
  <c r="C255" i="2"/>
  <c r="C271" i="2"/>
  <c r="C287" i="2"/>
  <c r="C46" i="2"/>
  <c r="C94" i="2"/>
  <c r="C99" i="2"/>
  <c r="C33" i="2"/>
  <c r="C79" i="2"/>
  <c r="C5" i="2"/>
  <c r="C20" i="2"/>
  <c r="C49" i="2"/>
  <c r="C65" i="2"/>
  <c r="C81" i="2"/>
  <c r="C97" i="2"/>
  <c r="C113" i="2"/>
  <c r="C129" i="2"/>
  <c r="C145" i="2"/>
  <c r="C161" i="2"/>
  <c r="C177" i="2"/>
  <c r="C209" i="2"/>
  <c r="C225" i="2"/>
  <c r="C241" i="2"/>
  <c r="C257" i="2"/>
  <c r="C273" i="2"/>
  <c r="C289" i="2"/>
  <c r="C201" i="2"/>
  <c r="C217" i="2"/>
  <c r="C233" i="2"/>
  <c r="C249" i="2"/>
  <c r="C265" i="2"/>
  <c r="C281" i="2"/>
  <c r="C297" i="2"/>
  <c r="C4" i="2"/>
  <c r="C169" i="2"/>
  <c r="C89" i="2"/>
  <c r="C42" i="2"/>
  <c r="C58" i="2"/>
  <c r="C90" i="2"/>
  <c r="C106" i="2"/>
  <c r="C122" i="2"/>
  <c r="C154" i="2"/>
  <c r="C170" i="2"/>
  <c r="C186" i="2"/>
  <c r="C218" i="2"/>
  <c r="C250" i="2"/>
  <c r="C266" i="2"/>
  <c r="C282" i="2"/>
  <c r="C298" i="2"/>
  <c r="C121" i="2"/>
  <c r="C74" i="2"/>
  <c r="C138" i="2"/>
  <c r="C202" i="2"/>
  <c r="C234" i="2"/>
  <c r="C73" i="2"/>
  <c r="C185" i="2"/>
  <c r="C64" i="2"/>
  <c r="C96" i="2"/>
  <c r="C112" i="2"/>
  <c r="C128" i="2"/>
  <c r="C144" i="2"/>
  <c r="C160" i="2"/>
  <c r="C176" i="2"/>
  <c r="C192" i="2"/>
  <c r="C208" i="2"/>
  <c r="C224" i="2"/>
  <c r="C240" i="2"/>
  <c r="C256" i="2"/>
  <c r="C272" i="2"/>
  <c r="C288" i="2"/>
  <c r="C137" i="2"/>
  <c r="C10" i="2"/>
  <c r="C32" i="2"/>
  <c r="C80" i="2"/>
  <c r="C54" i="2"/>
  <c r="C198" i="2"/>
  <c r="C262" i="2"/>
  <c r="C278" i="2"/>
  <c r="C26" i="2"/>
  <c r="C22" i="2"/>
  <c r="C70" i="2"/>
  <c r="C102" i="2"/>
  <c r="C118" i="2"/>
  <c r="C134" i="2"/>
  <c r="C166" i="2"/>
  <c r="C182" i="2"/>
  <c r="C214" i="2"/>
  <c r="C230" i="2"/>
  <c r="C246" i="2"/>
  <c r="C294" i="2"/>
  <c r="C153" i="2"/>
  <c r="C16" i="2"/>
  <c r="C48" i="2"/>
  <c r="C6" i="2"/>
  <c r="C38" i="2"/>
  <c r="C86" i="2"/>
  <c r="C150" i="2"/>
  <c r="C12" i="2"/>
  <c r="C87" i="2"/>
  <c r="C135" i="2"/>
  <c r="C151" i="2"/>
  <c r="C167" i="2"/>
  <c r="C183" i="2"/>
  <c r="C199" i="2"/>
  <c r="C215" i="2"/>
  <c r="C231" i="2"/>
  <c r="C247" i="2"/>
  <c r="C263" i="2"/>
  <c r="C279" i="2"/>
  <c r="C295" i="2"/>
  <c r="C7" i="2"/>
  <c r="C71" i="2"/>
  <c r="C66" i="2"/>
  <c r="C57" i="2"/>
  <c r="C103" i="2"/>
  <c r="C61" i="2"/>
  <c r="C125" i="2"/>
  <c r="C157" i="2"/>
  <c r="C205" i="2"/>
  <c r="C237" i="2"/>
  <c r="C253" i="2"/>
  <c r="C285" i="2"/>
  <c r="C23" i="2"/>
  <c r="C50" i="2"/>
  <c r="C13" i="2"/>
  <c r="C77" i="2"/>
  <c r="C141" i="2"/>
  <c r="C189" i="2"/>
  <c r="C269" i="2"/>
  <c r="C56" i="2"/>
  <c r="C120" i="2"/>
  <c r="C136" i="2"/>
  <c r="C200" i="2"/>
  <c r="C216" i="2"/>
  <c r="C248" i="2"/>
  <c r="C264" i="2"/>
  <c r="C296" i="2"/>
  <c r="C105" i="2"/>
  <c r="C119" i="2"/>
  <c r="C93" i="2"/>
  <c r="C109" i="2"/>
  <c r="C173" i="2"/>
  <c r="C221" i="2"/>
  <c r="C8" i="2"/>
  <c r="C40" i="2"/>
  <c r="C104" i="2"/>
  <c r="C152" i="2"/>
  <c r="C184" i="2"/>
  <c r="C232" i="2"/>
  <c r="C19" i="2"/>
  <c r="C51" i="2"/>
  <c r="C83" i="2"/>
  <c r="C115" i="2"/>
  <c r="C131" i="2"/>
  <c r="C147" i="2"/>
  <c r="C163" i="2"/>
  <c r="C179" i="2"/>
  <c r="C195" i="2"/>
  <c r="C211" i="2"/>
  <c r="C227" i="2"/>
  <c r="C243" i="2"/>
  <c r="C259" i="2"/>
  <c r="C275" i="2"/>
  <c r="C291" i="2"/>
  <c r="C34" i="2"/>
  <c r="C29" i="2"/>
  <c r="C45" i="2"/>
  <c r="C24" i="2"/>
  <c r="C72" i="2"/>
  <c r="C88" i="2"/>
  <c r="C168" i="2"/>
  <c r="C280" i="2"/>
  <c r="C35" i="2"/>
  <c r="C67" i="2"/>
</calcChain>
</file>

<file path=xl/sharedStrings.xml><?xml version="1.0" encoding="utf-8"?>
<sst xmlns="http://schemas.openxmlformats.org/spreadsheetml/2006/main" count="610" uniqueCount="606">
  <si>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</si>
  <si>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</si>
  <si>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</si>
  <si>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</si>
  <si>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</si>
  <si>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</si>
  <si>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</si>
  <si>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</si>
  <si>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</si>
  <si>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</si>
  <si>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</si>
  <si>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</si>
  <si>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</si>
  <si>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</si>
  <si>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</si>
  <si>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</si>
  <si>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</si>
  <si>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</si>
  <si>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</si>
  <si>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</si>
  <si>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</si>
  <si>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</si>
  <si>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</si>
  <si>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</si>
  <si>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</si>
  <si>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</si>
  <si>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</si>
  <si>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</si>
  <si>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</si>
  <si>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</si>
  <si>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</si>
  <si>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</si>
  <si>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</si>
  <si>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</si>
  <si>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</si>
  <si>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</si>
  <si>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</si>
  <si>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</si>
  <si>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</si>
  <si>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</si>
  <si>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</si>
  <si>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</si>
  <si>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</si>
  <si>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</si>
  <si>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</si>
  <si>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</si>
  <si>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</si>
  <si>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</si>
  <si>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</si>
  <si>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</si>
  <si>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</si>
  <si>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</si>
  <si>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</si>
  <si>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</si>
  <si>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</si>
  <si>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</si>
  <si>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</si>
  <si>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</si>
  <si>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</si>
  <si>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</si>
  <si>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</si>
  <si>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</si>
  <si>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</si>
  <si>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</si>
  <si>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</si>
  <si>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</si>
  <si>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</si>
  <si>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</si>
  <si>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</si>
  <si>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</si>
  <si>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</si>
  <si>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</si>
  <si>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</si>
  <si>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</si>
  <si>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</si>
  <si>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</si>
  <si>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</si>
  <si>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</si>
  <si>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</si>
  <si>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</si>
  <si>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</si>
  <si>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</si>
  <si>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</si>
  <si>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</si>
  <si>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</si>
  <si>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</si>
  <si>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</si>
  <si>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</si>
  <si>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</si>
  <si>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</si>
  <si>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</si>
  <si>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</si>
  <si>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</si>
  <si>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</si>
  <si>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</si>
  <si>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</si>
  <si>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</si>
  <si>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</si>
  <si>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</si>
  <si>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</si>
  <si>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</si>
  <si>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</si>
  <si>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</si>
  <si>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</si>
  <si>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</si>
  <si>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</si>
  <si>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</si>
  <si>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</si>
  <si>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</si>
  <si>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</si>
  <si>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</si>
  <si>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</si>
  <si>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</si>
  <si>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</si>
  <si>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</si>
  <si>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</si>
  <si>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</si>
  <si>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</si>
  <si>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</si>
  <si>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</si>
  <si>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</si>
  <si>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</si>
  <si>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</si>
  <si>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</si>
  <si>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</si>
  <si>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</si>
  <si>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</si>
  <si>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</si>
  <si>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</si>
  <si>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</si>
  <si>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</si>
  <si>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</si>
  <si>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</si>
  <si>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</si>
  <si>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</si>
  <si>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</si>
  <si>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</si>
  <si>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</si>
  <si>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</si>
  <si>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</si>
  <si>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</si>
  <si>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</si>
  <si>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</si>
  <si>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</si>
  <si>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</si>
  <si>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</si>
  <si>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</si>
  <si>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</si>
  <si>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</si>
  <si>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</si>
  <si>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</si>
  <si>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</si>
  <si>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</si>
  <si>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</si>
  <si>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</si>
  <si>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</si>
  <si>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</si>
  <si>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</si>
  <si>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</si>
  <si>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</si>
  <si>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</si>
  <si>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</si>
  <si>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</si>
  <si>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</si>
  <si>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</si>
  <si>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</si>
  <si>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</si>
  <si>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</si>
  <si>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</si>
  <si>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</si>
  <si>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</si>
  <si>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</si>
  <si>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</si>
  <si>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</si>
  <si>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</si>
  <si>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</si>
  <si>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</si>
  <si>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</si>
  <si>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</si>
  <si>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</si>
  <si>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</si>
  <si>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</si>
  <si>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</si>
  <si>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</si>
  <si>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</si>
  <si>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</si>
  <si>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</si>
  <si>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</si>
  <si>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</si>
  <si>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</si>
  <si>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</si>
  <si>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</si>
  <si>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</si>
  <si>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</si>
  <si>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</si>
  <si>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</si>
  <si>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</si>
  <si>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</si>
  <si>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</si>
  <si>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</si>
  <si>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</si>
  <si>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</si>
  <si>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</si>
  <si>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</si>
  <si>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</si>
  <si>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</si>
  <si>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</si>
  <si>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</si>
  <si>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</si>
  <si>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</si>
  <si>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</si>
  <si>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</si>
  <si>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</si>
  <si>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</si>
  <si>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</si>
  <si>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</si>
  <si>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</si>
  <si>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</si>
  <si>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</si>
  <si>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</si>
  <si>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</si>
  <si>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</si>
  <si>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</si>
  <si>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</si>
  <si>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</si>
  <si>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</si>
  <si>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</si>
  <si>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</si>
  <si>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</si>
  <si>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</si>
  <si>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</si>
  <si>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</si>
  <si>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</si>
  <si>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</si>
  <si>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</si>
  <si>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</si>
  <si>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</si>
  <si>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</si>
  <si>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</si>
  <si>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</si>
  <si>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</si>
  <si>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</si>
  <si>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</si>
  <si>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</si>
  <si>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</si>
  <si>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</si>
  <si>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</si>
  <si>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</si>
  <si>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</si>
  <si>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</si>
  <si>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</si>
  <si>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</si>
  <si>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</si>
  <si>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</si>
  <si>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</si>
  <si>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</si>
  <si>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</si>
  <si>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</si>
  <si>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</si>
  <si>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</si>
  <si>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</si>
  <si>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</si>
  <si>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</si>
  <si>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</si>
  <si>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</si>
  <si>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</si>
  <si>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</si>
  <si>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</si>
  <si>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</si>
  <si>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</si>
  <si>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</si>
  <si>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</si>
  <si>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</si>
  <si>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</si>
  <si>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</si>
  <si>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</si>
  <si>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</si>
  <si>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</si>
  <si>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</si>
  <si>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</si>
  <si>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</si>
  <si>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</si>
  <si>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</si>
  <si>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</si>
  <si>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</si>
  <si>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</si>
  <si>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</si>
  <si>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</si>
  <si>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</si>
  <si>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</si>
  <si>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</si>
  <si>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</si>
  <si>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</si>
  <si>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</si>
  <si>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</si>
  <si>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</si>
  <si>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</si>
  <si>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</si>
  <si>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</si>
  <si>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</si>
  <si>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</si>
  <si>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</si>
  <si>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</si>
  <si>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</si>
  <si>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</si>
  <si>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</si>
  <si>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</si>
  <si>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</si>
  <si>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</si>
  <si>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</si>
  <si>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</si>
  <si>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</si>
  <si>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</si>
  <si>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</si>
  <si>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</si>
  <si>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</si>
  <si>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</si>
  <si>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</si>
  <si>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</si>
  <si>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</si>
  <si>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</si>
  <si>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</si>
  <si>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</si>
  <si>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</si>
  <si>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</si>
  <si>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</si>
  <si>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</si>
  <si>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</si>
  <si>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</si>
  <si>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</si>
  <si>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</si>
  <si>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</si>
  <si>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</si>
  <si>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</si>
  <si>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</si>
  <si>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</si>
  <si>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</si>
  <si>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</si>
  <si>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</si>
  <si>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</si>
  <si>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</si>
  <si>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</si>
  <si>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</si>
  <si>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</si>
  <si>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</si>
  <si>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</si>
  <si>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</si>
  <si>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</si>
  <si>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</si>
  <si>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</si>
  <si>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</si>
  <si>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</si>
  <si>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</si>
  <si>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</si>
  <si>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</si>
  <si>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</si>
  <si>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</si>
  <si>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</si>
  <si>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</si>
  <si>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</si>
  <si>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</si>
  <si>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</si>
  <si>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</si>
  <si>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</si>
  <si>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</si>
  <si>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</si>
  <si>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</si>
  <si>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</si>
  <si>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</si>
  <si>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</si>
  <si>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</si>
  <si>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</si>
  <si>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</si>
  <si>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</si>
  <si>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</si>
  <si>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</si>
  <si>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</si>
  <si>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</si>
  <si>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</si>
  <si>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</si>
  <si>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</si>
  <si>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</si>
  <si>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</si>
  <si>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</si>
  <si>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</si>
  <si>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</si>
  <si>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</si>
  <si>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</si>
  <si>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</si>
  <si>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</si>
  <si>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</si>
  <si>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</si>
  <si>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</si>
  <si>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</si>
  <si>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</si>
  <si>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</si>
  <si>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</si>
  <si>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</si>
  <si>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</si>
  <si>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</si>
  <si>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</si>
  <si>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</si>
  <si>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</si>
  <si>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</si>
  <si>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</si>
  <si>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</si>
  <si>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</si>
  <si>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</si>
  <si>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</si>
  <si>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</si>
  <si>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</si>
  <si>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</si>
  <si>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</si>
  <si>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</si>
  <si>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</si>
  <si>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</si>
  <si>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</si>
  <si>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</si>
  <si>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</si>
  <si>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</si>
  <si>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</si>
  <si>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</si>
  <si>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</si>
  <si>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</si>
  <si>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</si>
  <si>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</si>
  <si>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</si>
  <si>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</si>
  <si>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</si>
  <si>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</si>
  <si>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</si>
  <si>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</si>
  <si>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</si>
  <si>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</si>
  <si>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</si>
  <si>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</si>
  <si>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</si>
  <si>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</si>
  <si>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</si>
  <si>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</si>
  <si>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</si>
  <si>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</si>
  <si>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</si>
  <si>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</si>
  <si>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</si>
  <si>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</si>
  <si>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</si>
  <si>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</si>
  <si>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</si>
  <si>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</si>
  <si>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</si>
  <si>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</si>
  <si>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</si>
  <si>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</si>
  <si>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</si>
  <si>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</si>
  <si>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</si>
  <si>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</si>
  <si>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</si>
  <si>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</si>
  <si>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</si>
  <si>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</si>
  <si>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</si>
  <si>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</si>
  <si>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</si>
  <si>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</si>
  <si>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</si>
  <si>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</si>
  <si>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</si>
  <si>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</si>
  <si>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</si>
  <si>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</si>
  <si>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</si>
  <si>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</si>
  <si>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</si>
  <si>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</si>
  <si>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</si>
  <si>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</si>
  <si>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</si>
  <si>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</si>
  <si>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</si>
  <si>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</si>
  <si>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</si>
  <si>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</si>
  <si>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</si>
  <si>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</si>
  <si>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</si>
  <si>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</si>
  <si>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</si>
  <si>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</si>
  <si>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</si>
  <si>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</si>
  <si>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</si>
  <si>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</si>
  <si>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</si>
  <si>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</si>
  <si>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</si>
  <si>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</si>
  <si>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</si>
  <si>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</si>
  <si>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</si>
  <si>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</si>
  <si>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</si>
  <si>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</si>
  <si>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</si>
  <si>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</si>
  <si>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</si>
  <si>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</si>
  <si>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</si>
  <si>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</si>
  <si>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</si>
  <si>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</si>
  <si>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</si>
  <si>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</si>
  <si>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</si>
  <si>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</si>
  <si>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</si>
  <si>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</si>
  <si>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</si>
  <si>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</si>
  <si>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</si>
  <si>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</si>
  <si>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</si>
  <si>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</si>
  <si>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</si>
  <si>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</si>
  <si>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</si>
  <si>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</si>
  <si>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</si>
  <si>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</si>
  <si>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</si>
  <si>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</si>
  <si>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</si>
  <si>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</si>
  <si>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</si>
  <si>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</si>
  <si>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</si>
  <si>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</si>
  <si>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</si>
  <si>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</si>
  <si>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</si>
  <si>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</si>
  <si>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</si>
  <si>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</si>
  <si>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</si>
  <si>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</si>
  <si>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</si>
  <si>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</si>
  <si>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</si>
  <si>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</si>
  <si>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</si>
  <si>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</si>
  <si>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</si>
  <si>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</si>
  <si>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</si>
  <si>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</si>
  <si>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</si>
  <si>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</si>
  <si>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</si>
  <si>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</si>
  <si>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</si>
  <si>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</si>
  <si>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</si>
  <si>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</si>
  <si>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</si>
  <si>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</si>
  <si>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</si>
  <si>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</si>
  <si>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</si>
  <si>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</si>
  <si>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</si>
  <si>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</si>
  <si>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</si>
  <si>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</si>
  <si>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</si>
  <si>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</si>
  <si>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</si>
  <si>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</si>
  <si>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</si>
  <si>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</si>
  <si>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</si>
  <si>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</si>
  <si>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</si>
  <si>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</si>
  <si>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</si>
  <si>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</si>
  <si>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</si>
  <si>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</si>
  <si>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</si>
  <si>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District</t>
  </si>
  <si>
    <t>Rank</t>
  </si>
  <si>
    <t>Total 2020 Tax Rate</t>
  </si>
  <si>
    <t>Tax Rate Debt Service</t>
  </si>
  <si>
    <t>Tax Rate Transp. Vehicle</t>
  </si>
  <si>
    <t>Tax Rate Capital Project</t>
  </si>
  <si>
    <t>Total 2020 Certified Levies</t>
  </si>
  <si>
    <t>Certified Debt Service</t>
  </si>
  <si>
    <t>Certified Transp. Vehicle</t>
  </si>
  <si>
    <t>Certified Capital Project</t>
  </si>
  <si>
    <t>Tax rates are those reported to the Department of Revenue by county assessors.</t>
  </si>
  <si>
    <t>Levy with Timber Report 1061</t>
  </si>
  <si>
    <t>Certified levy amounts are those reported to the Office of Superintendent of Public Instruction by educational service districts (ESDs).</t>
  </si>
  <si>
    <t>Full Tav &amp; Assessed Val</t>
  </si>
  <si>
    <t>School District 2020 Property Tax Rates and Certified Levies by Fund</t>
  </si>
  <si>
    <t>Certified Enrichment</t>
  </si>
  <si>
    <t>Tax Rate Enrichment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</si>
</sst>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#,##0.00000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sz val="11"/>
      <color theme="0" tint="-0.14999847407452621"/>
      <name val="Segoe UI"/>
      <family val="2"/>
    </font>
    <font>
      <sz val="10"/>
      <name val="Arial"/>
      <family val="2"/>
    </font>
    <font>
      <sz val="11"/>
      <color rgb="FF00000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4" fillId="0" borderId="0" xfId="0" applyFont="1" applyFill="1" applyBorder="1" applyAlignment="1"/>
    <xf numFmtId="37" fontId="5" fillId="0" borderId="0" xfId="0" applyNumberFormat="1" applyFont="1"/>
    <xf numFmtId="1" fontId="4" fillId="0" borderId="0" xfId="0" applyNumberFormat="1" applyFont="1"/>
    <xf numFmtId="37" fontId="4" fillId="0" borderId="0" xfId="0" applyNumberFormat="1" applyFont="1"/>
    <xf numFmtId="39" fontId="4" fillId="0" borderId="0" xfId="0" applyNumberFormat="1" applyFont="1"/>
    <xf numFmtId="0" fontId="8" fillId="0" borderId="0" xfId="0" applyFont="1"/>
    <xf numFmtId="0" fontId="3" fillId="0" borderId="5" xfId="0" applyFont="1" applyBorder="1" applyAlignment="1">
      <alignment wrapText="1"/>
    </xf>
    <xf numFmtId="0" fontId="3" fillId="0" borderId="1" xfId="2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66" fontId="4" fillId="0" borderId="0" xfId="0" applyNumberFormat="1" applyFont="1"/>
    <xf numFmtId="167" fontId="4" fillId="0" borderId="0" xfId="0" applyNumberFormat="1" applyFont="1"/>
    <xf numFmtId="0" fontId="6" fillId="0" borderId="3" xfId="0" quotePrefix="1" applyFont="1" applyBorder="1"/>
    <xf numFmtId="0" fontId="5" fillId="0" borderId="2" xfId="0" applyFont="1" applyBorder="1"/>
    <xf numFmtId="0" fontId="10" fillId="0" borderId="2" xfId="0" applyFont="1" applyBorder="1" applyAlignment="1">
      <alignment vertical="center"/>
    </xf>
    <xf numFmtId="166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165" fontId="4" fillId="0" borderId="0" xfId="2" applyNumberFormat="1" applyFont="1"/>
    <xf numFmtId="0" fontId="11" fillId="0" borderId="0" xfId="0" applyFont="1"/>
  </cellXfs>
  <cellStyles count="7">
    <cellStyle name="Comma" xfId="2" builtinId="3"/>
    <cellStyle name="Comma 2" xfId="3" xr:uid="{BB7F0C9D-2810-4B15-A291-7E6FEFFBD539}"/>
    <cellStyle name="Comma 3" xfId="5" xr:uid="{83C7EB9D-AC0A-4B1C-87AA-F9E82825C311}"/>
    <cellStyle name="Normal" xfId="0" builtinId="0"/>
    <cellStyle name="Normal 2" xfId="1" xr:uid="{00000000-0005-0000-0000-000001000000}"/>
    <cellStyle name="Normal 3" xfId="4" xr:uid="{C5EC0500-B897-4FA8-8B02-80F0AE9F8C86}"/>
    <cellStyle name="Percent 2" xfId="6" xr:uid="{0C717700-4A63-4A79-B596-5975686F7F63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4" defaultTableStyle="OSPI Table" defaultPivotStyle="OSPI PivotTable">
    <tableStyle name="OSPI PivotTable" table="0" count="2" xr9:uid="{8B34638E-9C1C-469B-89F1-DED190AE0AEF}">
      <tableStyleElement type="headerRow" dxfId="23"/>
      <tableStyleElement type="pageFieldValues" dxfId="22"/>
    </tableStyle>
    <tableStyle name="OSPI Table" pivot="0" count="2" xr9:uid="{B0EA053C-04CF-4932-95FE-6A2A747968F3}">
      <tableStyleElement type="wholeTable" dxfId="21"/>
      <tableStyleElement type="headerRow" dxfId="20"/>
    </tableStyle>
    <tableStyle name="OSPI Table 2" pivot="0" count="2" xr9:uid="{944B35F7-90F8-4F65-B4F9-14AB17D11C52}">
      <tableStyleElement type="wholeTable" dxfId="19"/>
      <tableStyleElement type="headerRow" dxfId="1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032EAD-F559-440B-8BF4-437F9AEA59EE}" name="Table1" displayName="Table1" ref="A2:M298" totalsRowShown="0" headerRowDxfId="17" dataDxfId="15" headerRowBorderDxfId="16" tableBorderDxfId="14" totalsRowBorderDxfId="13">
  <tableColumns count="13">
    <tableColumn id="2" xr3:uid="{0F42A4FA-E8CF-4E8A-B121-52D6256B0E5E}" name="CCDDD" dataDxfId="12"/>
    <tableColumn id="3" xr3:uid="{906D47CB-EEC1-4F8E-81C9-A5CA4BD9E591}" name="District" dataDxfId="11"/>
    <tableColumn id="1" xr3:uid="{AE60895B-27D9-4022-AAA4-53155F2EFAB5}" name="Rank" dataDxfId="10"/>
    <tableColumn id="10" xr3:uid="{93B87DB8-3D69-41F8-BB4D-B1FE478EE826}" name="Total 2020 Tax Rate" dataDxfId="9">
      <calculatedColumnFormula>SUM(E3:H3)</calculatedColumnFormula>
    </tableColumn>
    <tableColumn id="4" xr3:uid="{F6820118-9AED-490E-9120-733453065F71}" name="Tax Rate Enrichment" dataDxfId="8"/>
    <tableColumn id="5" xr3:uid="{6CDC0D22-80B5-4C69-B634-EB92FEB62D5F}" name="Tax Rate Debt Service" dataDxfId="7"/>
    <tableColumn id="6" xr3:uid="{44054580-83C9-45A5-B091-47034853A25B}" name="Tax Rate Transp. Vehicle" dataDxfId="6"/>
    <tableColumn id="7" xr3:uid="{52120D01-0242-4EEC-9D50-7A5D92698AC7}" name="Tax Rate Capital Project" dataDxfId="5" dataCellStyle="Comma"/>
    <tableColumn id="8" xr3:uid="{05B55A62-855A-4D75-A3C9-F02E4C8CA7D9}" name="Total 2020 Certified Levies" dataDxfId="4">
      <calculatedColumnFormula>SUM(J3:M3)</calculatedColumnFormula>
    </tableColumn>
    <tableColumn id="9" xr3:uid="{97F73F64-4AD3-4D89-8077-35307B6CCA66}" name="Certified Enrichment" dataDxfId="3"/>
    <tableColumn id="11" xr3:uid="{99BC5BAC-A3F8-4C51-A00C-A8CD7AA42A7A}" name="Certified Debt Service" dataDxfId="2"/>
    <tableColumn id="12" xr3:uid="{E64A1D13-3489-4D67-8F17-D9AF19EAA49B}" name="Certified Transp. Vehicle" dataDxfId="1"/>
    <tableColumn id="13" xr3:uid="{2AED0DE2-15AA-4AF1-898C-D7DCA33886B0}" name="Certified Capital Projec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306"/>
  <sheetViews>
    <sheetView showZeros="0" tabSelected="1" zoomScale="90" zoomScaleNormal="90" workbookViewId="0">
      <pane ySplit="2" topLeftCell="A3" activePane="bottomLeft" state="frozen"/>
      <selection pane="bottomLeft"/>
    </sheetView>
  </sheetViews>
  <sheetFormatPr defaultRowHeight="10.199999999999999"/>
  <cols>
    <col min="1" max="1" width="11.140625" bestFit="1" customWidth="1"/>
    <col min="2" max="2" width="25" customWidth="1"/>
    <col min="3" max="3" width="8" bestFit="1" customWidth="1"/>
    <col min="4" max="4" width="16.140625" bestFit="1" customWidth="1"/>
    <col min="5" max="5" width="19.42578125" style="1" bestFit="1" customWidth="1"/>
    <col min="6" max="7" width="13.140625" bestFit="1" customWidth="1"/>
    <col min="8" max="8" width="18.85546875" bestFit="1" customWidth="1"/>
    <col min="9" max="9" width="18" bestFit="1" customWidth="1"/>
    <col min="10" max="11" width="19.28515625" style="4" customWidth="1"/>
    <col min="12" max="12" width="13.42578125" customWidth="1"/>
    <col min="13" max="13" width="15.42578125" customWidth="1"/>
    <col min="14" max="14" width="19.7109375" customWidth="1"/>
    <col min="15" max="15" width="11.140625" bestFit="1" customWidth="1"/>
  </cols>
  <sheetData>
    <row r="1" spans="1:16" ht="32.4">
      <c r="A1" s="30" t="s">
        <v>603</v>
      </c>
    </row>
    <row r="2" spans="1:16" s="2" customFormat="1" ht="61.95" customHeight="1">
      <c r="A2" s="3" t="s">
        <v>58</v>
      </c>
      <c r="B2" s="3" t="s">
        <v>589</v>
      </c>
      <c r="C2" s="18" t="s">
        <v>590</v>
      </c>
      <c r="D2" s="3" t="s">
        <v>591</v>
      </c>
      <c r="E2" s="3" t="s">
        <v>605</v>
      </c>
      <c r="F2" s="3" t="s">
        <v>592</v>
      </c>
      <c r="G2" s="3" t="s">
        <v>593</v>
      </c>
      <c r="H2" s="19" t="s">
        <v>594</v>
      </c>
      <c r="I2" s="19" t="s">
        <v>595</v>
      </c>
      <c r="J2" s="3" t="s">
        <v>604</v>
      </c>
      <c r="K2" s="20" t="s">
        <v>596</v>
      </c>
      <c r="L2" s="3" t="s">
        <v>597</v>
      </c>
      <c r="M2" s="3" t="s">
        <v>598</v>
      </c>
      <c r="P2"/>
    </row>
    <row r="3" spans="1:16" ht="16.8">
      <c r="A3" s="23" t="s">
        <v>576</v>
      </c>
      <c r="B3" s="24" t="s">
        <v>64</v>
      </c>
      <c r="C3" s="25"/>
      <c r="D3" s="26">
        <f>SUM(E3:H3)</f>
        <v>3.2102000000000004</v>
      </c>
      <c r="E3" s="26">
        <f>ROUND(J3/N300,4)</f>
        <v>1.4810000000000001</v>
      </c>
      <c r="F3" s="27">
        <f>ROUND(K3/N301,4)</f>
        <v>1.1761999999999999</v>
      </c>
      <c r="G3" s="27">
        <f>ROUND(L3/N301,4)</f>
        <v>6.4000000000000003E-3</v>
      </c>
      <c r="H3" s="27">
        <f>ROUND(M3/N301,4)</f>
        <v>0.54659999999999997</v>
      </c>
      <c r="I3" s="28">
        <f>SUM(J3:M3)</f>
        <v>4429287434.3500004</v>
      </c>
      <c r="J3" s="28">
        <f>SUM(J4:J298)</f>
        <v>2041077151</v>
      </c>
      <c r="K3" s="28">
        <f>SUM(K4:K298)</f>
        <v>1624427954</v>
      </c>
      <c r="L3" s="28">
        <f>SUM(L4:L298)</f>
        <v>8891101.3499999996</v>
      </c>
      <c r="M3" s="28">
        <f>SUM(M4:M298)</f>
        <v>754891228</v>
      </c>
    </row>
    <row r="4" spans="1:16" ht="16.8">
      <c r="A4" s="6" t="s">
        <v>66</v>
      </c>
      <c r="B4" s="6" t="s">
        <v>333</v>
      </c>
      <c r="C4" s="6">
        <f>IF(D4=0,"",_xlfn.RANK.EQ(D4,$D$4:$D$298,0))</f>
        <v>252</v>
      </c>
      <c r="D4" s="21">
        <f>SUM(E4:H4)</f>
        <v>1.4411700000000001</v>
      </c>
      <c r="E4" s="22">
        <v>1.4411700000000001</v>
      </c>
      <c r="F4" s="22">
        <v>0</v>
      </c>
      <c r="G4" s="22">
        <v>0</v>
      </c>
      <c r="H4" s="22">
        <v>0</v>
      </c>
      <c r="I4" s="7">
        <v>79075</v>
      </c>
      <c r="J4" s="7">
        <v>79075</v>
      </c>
      <c r="K4" s="7">
        <v>0</v>
      </c>
      <c r="L4" s="7">
        <v>0</v>
      </c>
      <c r="M4" s="7">
        <v>0</v>
      </c>
    </row>
    <row r="5" spans="1:16" ht="16.8">
      <c r="A5" s="6" t="s">
        <v>67</v>
      </c>
      <c r="B5" s="6" t="s">
        <v>334</v>
      </c>
      <c r="C5" s="6">
        <f t="shared" ref="C5:C68" si="0">IF(D5=0,"",_xlfn.RANK.EQ(D5,$D$4:$D$298,0))</f>
        <v>223</v>
      </c>
      <c r="D5" s="21">
        <f t="shared" ref="D5:D68" si="1">SUM(E5:H5)</f>
        <v>1.87757</v>
      </c>
      <c r="E5" s="22">
        <v>1.87757</v>
      </c>
      <c r="F5" s="22">
        <v>0</v>
      </c>
      <c r="G5" s="22">
        <v>0</v>
      </c>
      <c r="H5" s="22">
        <v>0</v>
      </c>
      <c r="I5" s="7">
        <v>40000</v>
      </c>
      <c r="J5" s="7">
        <v>40000</v>
      </c>
      <c r="K5" s="7">
        <v>0</v>
      </c>
      <c r="L5" s="7">
        <v>0</v>
      </c>
      <c r="M5" s="7">
        <v>0</v>
      </c>
    </row>
    <row r="6" spans="1:16" ht="16.8">
      <c r="A6" s="6" t="s">
        <v>65</v>
      </c>
      <c r="B6" s="6" t="s">
        <v>332</v>
      </c>
      <c r="C6" s="6">
        <f t="shared" si="0"/>
        <v>129</v>
      </c>
      <c r="D6" s="21">
        <f t="shared" si="1"/>
        <v>3.1609022500000004</v>
      </c>
      <c r="E6" s="22">
        <v>1.5223100000000001</v>
      </c>
      <c r="F6" s="22">
        <v>1.6385922500000001</v>
      </c>
      <c r="G6" s="22">
        <v>0</v>
      </c>
      <c r="H6" s="22">
        <v>0</v>
      </c>
      <c r="I6" s="7">
        <v>4485000</v>
      </c>
      <c r="J6" s="7">
        <v>2160000</v>
      </c>
      <c r="K6" s="7">
        <v>2325000</v>
      </c>
      <c r="L6" s="7">
        <v>0</v>
      </c>
      <c r="M6" s="7">
        <v>0</v>
      </c>
    </row>
    <row r="7" spans="1:16" ht="16.8">
      <c r="A7" s="6" t="s">
        <v>68</v>
      </c>
      <c r="B7" s="6" t="s">
        <v>335</v>
      </c>
      <c r="C7" s="6">
        <f t="shared" si="0"/>
        <v>171</v>
      </c>
      <c r="D7" s="21">
        <f t="shared" si="1"/>
        <v>2.60375727</v>
      </c>
      <c r="E7" s="22">
        <v>1.46211</v>
      </c>
      <c r="F7" s="22">
        <v>1.14164727</v>
      </c>
      <c r="G7" s="22">
        <v>0</v>
      </c>
      <c r="H7" s="22">
        <v>0</v>
      </c>
      <c r="I7" s="7">
        <v>910000</v>
      </c>
      <c r="J7" s="7">
        <v>511000</v>
      </c>
      <c r="K7" s="7">
        <v>399000</v>
      </c>
      <c r="L7" s="7">
        <v>0</v>
      </c>
      <c r="M7" s="7">
        <v>0</v>
      </c>
    </row>
    <row r="8" spans="1:16" ht="16.8">
      <c r="A8" s="6" t="s">
        <v>69</v>
      </c>
      <c r="B8" s="6" t="s">
        <v>336</v>
      </c>
      <c r="C8" s="6">
        <f t="shared" si="0"/>
        <v>65</v>
      </c>
      <c r="D8" s="21">
        <f t="shared" si="1"/>
        <v>3.98094781</v>
      </c>
      <c r="E8" s="22">
        <v>1.6832499999999999</v>
      </c>
      <c r="F8" s="22">
        <v>2.2976978099999998</v>
      </c>
      <c r="G8" s="22">
        <v>0</v>
      </c>
      <c r="H8" s="22">
        <v>0</v>
      </c>
      <c r="I8" s="7">
        <v>1552391</v>
      </c>
      <c r="J8" s="7">
        <v>656391</v>
      </c>
      <c r="K8" s="7">
        <v>896000</v>
      </c>
      <c r="L8" s="7">
        <v>0</v>
      </c>
      <c r="M8" s="7">
        <v>0</v>
      </c>
    </row>
    <row r="9" spans="1:16" ht="16.8">
      <c r="A9" s="6" t="s">
        <v>70</v>
      </c>
      <c r="B9" s="6" t="s">
        <v>337</v>
      </c>
      <c r="C9" s="6">
        <f t="shared" si="0"/>
        <v>231</v>
      </c>
      <c r="D9" s="21">
        <f t="shared" si="1"/>
        <v>1.77535</v>
      </c>
      <c r="E9" s="22">
        <v>1.77535</v>
      </c>
      <c r="F9" s="22">
        <v>0</v>
      </c>
      <c r="G9" s="22">
        <v>0</v>
      </c>
      <c r="H9" s="22">
        <v>0</v>
      </c>
      <c r="I9" s="7">
        <v>2570834</v>
      </c>
      <c r="J9" s="7">
        <v>2570834</v>
      </c>
      <c r="K9" s="7">
        <v>0</v>
      </c>
      <c r="L9" s="7">
        <v>0</v>
      </c>
      <c r="M9" s="7">
        <v>0</v>
      </c>
    </row>
    <row r="10" spans="1:16" ht="16.8">
      <c r="A10" s="6" t="s">
        <v>71</v>
      </c>
      <c r="B10" s="6" t="s">
        <v>338</v>
      </c>
      <c r="C10" s="6">
        <f t="shared" si="0"/>
        <v>186</v>
      </c>
      <c r="D10" s="21">
        <f t="shared" si="1"/>
        <v>2.45873199</v>
      </c>
      <c r="E10" s="22">
        <v>1.6483399999999999</v>
      </c>
      <c r="F10" s="22">
        <v>0</v>
      </c>
      <c r="G10" s="22">
        <v>0</v>
      </c>
      <c r="H10" s="22">
        <v>0.81039198999999995</v>
      </c>
      <c r="I10" s="7">
        <v>944169</v>
      </c>
      <c r="J10" s="7">
        <v>635000</v>
      </c>
      <c r="K10" s="7">
        <v>0</v>
      </c>
      <c r="L10" s="7">
        <v>0</v>
      </c>
      <c r="M10" s="7">
        <v>309169</v>
      </c>
    </row>
    <row r="11" spans="1:16" ht="16.8">
      <c r="A11" s="6" t="s">
        <v>72</v>
      </c>
      <c r="B11" s="6" t="s">
        <v>339</v>
      </c>
      <c r="C11" s="6">
        <f t="shared" si="0"/>
        <v>88</v>
      </c>
      <c r="D11" s="21">
        <f t="shared" si="1"/>
        <v>3.681238064</v>
      </c>
      <c r="E11" s="22">
        <v>1.5822400000000001</v>
      </c>
      <c r="F11" s="22">
        <v>1.6728055639999999</v>
      </c>
      <c r="G11" s="22">
        <v>0</v>
      </c>
      <c r="H11" s="22">
        <v>0.42619249999999997</v>
      </c>
      <c r="I11" s="7">
        <v>34550000</v>
      </c>
      <c r="J11" s="7">
        <v>14850000</v>
      </c>
      <c r="K11" s="7">
        <v>15700000</v>
      </c>
      <c r="L11" s="7">
        <v>0</v>
      </c>
      <c r="M11" s="7">
        <v>4000000</v>
      </c>
    </row>
    <row r="12" spans="1:16" ht="16.8">
      <c r="A12" s="6" t="s">
        <v>8</v>
      </c>
      <c r="B12" s="6" t="s">
        <v>9</v>
      </c>
      <c r="C12" s="6">
        <f t="shared" si="0"/>
        <v>285</v>
      </c>
      <c r="D12" s="21">
        <f t="shared" si="1"/>
        <v>0.65954999999999997</v>
      </c>
      <c r="E12" s="22">
        <v>0.65954999999999997</v>
      </c>
      <c r="F12" s="22">
        <v>0</v>
      </c>
      <c r="G12" s="22">
        <v>0</v>
      </c>
      <c r="H12" s="22">
        <v>0</v>
      </c>
      <c r="I12" s="7">
        <v>330547</v>
      </c>
      <c r="J12" s="7">
        <v>330547</v>
      </c>
      <c r="K12" s="7">
        <v>0</v>
      </c>
      <c r="L12" s="7">
        <v>0</v>
      </c>
      <c r="M12" s="7">
        <v>0</v>
      </c>
    </row>
    <row r="13" spans="1:16" ht="16.8">
      <c r="A13" s="6" t="s">
        <v>73</v>
      </c>
      <c r="B13" s="6" t="s">
        <v>565</v>
      </c>
      <c r="C13" s="6">
        <f t="shared" si="0"/>
        <v>137</v>
      </c>
      <c r="D13" s="21">
        <f t="shared" si="1"/>
        <v>3.0369172569999998</v>
      </c>
      <c r="E13" s="22">
        <v>1.7197199999999999</v>
      </c>
      <c r="F13" s="22">
        <v>1.3171972569999999</v>
      </c>
      <c r="G13" s="22">
        <v>0</v>
      </c>
      <c r="H13" s="22">
        <v>0</v>
      </c>
      <c r="I13" s="7">
        <v>2640000</v>
      </c>
      <c r="J13" s="7">
        <v>1500000</v>
      </c>
      <c r="K13" s="7">
        <v>1140000</v>
      </c>
      <c r="L13" s="7">
        <v>0</v>
      </c>
      <c r="M13" s="7">
        <v>0</v>
      </c>
    </row>
    <row r="14" spans="1:16" ht="16.8">
      <c r="A14" s="6" t="s">
        <v>74</v>
      </c>
      <c r="B14" s="6" t="s">
        <v>340</v>
      </c>
      <c r="C14" s="6">
        <f t="shared" si="0"/>
        <v>139</v>
      </c>
      <c r="D14" s="21">
        <f t="shared" si="1"/>
        <v>3.0150870940000001</v>
      </c>
      <c r="E14" s="22">
        <v>1.74173</v>
      </c>
      <c r="F14" s="22">
        <v>1.2733570940000001</v>
      </c>
      <c r="G14" s="22">
        <v>0</v>
      </c>
      <c r="H14" s="22">
        <v>0</v>
      </c>
      <c r="I14" s="7">
        <v>1725000</v>
      </c>
      <c r="J14" s="7">
        <v>1000000</v>
      </c>
      <c r="K14" s="7">
        <v>725000</v>
      </c>
      <c r="L14" s="7">
        <v>0</v>
      </c>
      <c r="M14" s="7">
        <v>0</v>
      </c>
    </row>
    <row r="15" spans="1:16" ht="16.8">
      <c r="A15" s="6" t="s">
        <v>75</v>
      </c>
      <c r="B15" s="6" t="s">
        <v>341</v>
      </c>
      <c r="C15" s="6">
        <f t="shared" si="0"/>
        <v>41</v>
      </c>
      <c r="D15" s="21">
        <f t="shared" si="1"/>
        <v>4.3913232540000005</v>
      </c>
      <c r="E15" s="22">
        <v>1.7227300000000001</v>
      </c>
      <c r="F15" s="22">
        <v>2.6685932540000001</v>
      </c>
      <c r="G15" s="22">
        <v>0</v>
      </c>
      <c r="H15" s="22">
        <v>0</v>
      </c>
      <c r="I15" s="7">
        <v>7025261</v>
      </c>
      <c r="J15" s="7">
        <v>2774261</v>
      </c>
      <c r="K15" s="7">
        <v>4251000</v>
      </c>
      <c r="L15" s="7">
        <v>0</v>
      </c>
      <c r="M15" s="7">
        <v>0</v>
      </c>
    </row>
    <row r="16" spans="1:16" ht="16.8">
      <c r="A16" s="6" t="s">
        <v>76</v>
      </c>
      <c r="B16" s="6" t="s">
        <v>342</v>
      </c>
      <c r="C16" s="6">
        <f t="shared" si="0"/>
        <v>13</v>
      </c>
      <c r="D16" s="21">
        <f t="shared" si="1"/>
        <v>5.1295209970000002</v>
      </c>
      <c r="E16" s="22">
        <v>2.5679699999999999</v>
      </c>
      <c r="F16" s="22">
        <v>2.1335558429999999</v>
      </c>
      <c r="G16" s="22">
        <v>0</v>
      </c>
      <c r="H16" s="22">
        <v>0.42799515399999999</v>
      </c>
      <c r="I16" s="7">
        <v>47400000</v>
      </c>
      <c r="J16" s="7">
        <v>24000000</v>
      </c>
      <c r="K16" s="7">
        <v>19400000</v>
      </c>
      <c r="L16" s="7">
        <v>0</v>
      </c>
      <c r="M16" s="7">
        <v>4000000</v>
      </c>
    </row>
    <row r="17" spans="1:13" ht="16.8">
      <c r="A17" s="6" t="s">
        <v>10</v>
      </c>
      <c r="B17" s="6" t="s">
        <v>11</v>
      </c>
      <c r="C17" s="6">
        <f t="shared" si="0"/>
        <v>221</v>
      </c>
      <c r="D17" s="21">
        <f t="shared" si="1"/>
        <v>1.908397924</v>
      </c>
      <c r="E17" s="22">
        <v>1.4188700000000001</v>
      </c>
      <c r="F17" s="22">
        <v>0</v>
      </c>
      <c r="G17" s="22">
        <v>0</v>
      </c>
      <c r="H17" s="22">
        <v>0.489527924</v>
      </c>
      <c r="I17" s="7">
        <v>1948314</v>
      </c>
      <c r="J17" s="7">
        <v>1449314</v>
      </c>
      <c r="K17" s="7">
        <v>0</v>
      </c>
      <c r="L17" s="7">
        <v>0</v>
      </c>
      <c r="M17" s="7">
        <v>499000</v>
      </c>
    </row>
    <row r="18" spans="1:13" ht="16.8">
      <c r="A18" s="6" t="s">
        <v>577</v>
      </c>
      <c r="B18" s="6" t="s">
        <v>578</v>
      </c>
      <c r="C18" s="6" t="str">
        <f t="shared" si="0"/>
        <v/>
      </c>
      <c r="D18" s="21">
        <f t="shared" si="1"/>
        <v>0</v>
      </c>
      <c r="E18" s="22">
        <v>0</v>
      </c>
      <c r="F18" s="22">
        <v>0</v>
      </c>
      <c r="G18" s="22">
        <v>0</v>
      </c>
      <c r="H18" s="22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6.8">
      <c r="A19" s="6" t="s">
        <v>80</v>
      </c>
      <c r="B19" s="6" t="s">
        <v>346</v>
      </c>
      <c r="C19" s="6">
        <f t="shared" si="0"/>
        <v>158</v>
      </c>
      <c r="D19" s="21">
        <f t="shared" si="1"/>
        <v>2.701391262</v>
      </c>
      <c r="E19" s="22">
        <v>1.3977900000000001</v>
      </c>
      <c r="F19" s="22">
        <v>1.3036012619999999</v>
      </c>
      <c r="G19" s="22">
        <v>0</v>
      </c>
      <c r="H19" s="22">
        <v>0</v>
      </c>
      <c r="I19" s="7">
        <v>910000</v>
      </c>
      <c r="J19" s="7">
        <v>470000</v>
      </c>
      <c r="K19" s="7">
        <v>440000</v>
      </c>
      <c r="L19" s="7">
        <v>0</v>
      </c>
      <c r="M19" s="7">
        <v>0</v>
      </c>
    </row>
    <row r="20" spans="1:13" ht="16.8">
      <c r="A20" s="6" t="s">
        <v>77</v>
      </c>
      <c r="B20" s="6" t="s">
        <v>343</v>
      </c>
      <c r="C20" s="6">
        <f t="shared" si="0"/>
        <v>196</v>
      </c>
      <c r="D20" s="21">
        <f t="shared" si="1"/>
        <v>2.358998266</v>
      </c>
      <c r="E20" s="22">
        <v>1.2728200000000001</v>
      </c>
      <c r="F20" s="22">
        <v>0</v>
      </c>
      <c r="G20" s="22">
        <v>0</v>
      </c>
      <c r="H20" s="22">
        <v>1.0861782659999999</v>
      </c>
      <c r="I20" s="7">
        <v>3704709</v>
      </c>
      <c r="J20" s="7">
        <v>3454709</v>
      </c>
      <c r="K20" s="7">
        <v>0</v>
      </c>
      <c r="L20" s="7">
        <v>0</v>
      </c>
      <c r="M20" s="7">
        <v>250000</v>
      </c>
    </row>
    <row r="21" spans="1:13" ht="16.8">
      <c r="A21" s="6" t="s">
        <v>81</v>
      </c>
      <c r="B21" s="6" t="s">
        <v>347</v>
      </c>
      <c r="C21" s="6">
        <f t="shared" si="0"/>
        <v>66</v>
      </c>
      <c r="D21" s="21">
        <f t="shared" si="1"/>
        <v>3.9424724870000003</v>
      </c>
      <c r="E21" s="22">
        <v>1.4945900000000001</v>
      </c>
      <c r="F21" s="22">
        <v>2.4478824870000002</v>
      </c>
      <c r="G21" s="22">
        <v>0</v>
      </c>
      <c r="H21" s="22">
        <v>0</v>
      </c>
      <c r="I21" s="7">
        <v>3489039</v>
      </c>
      <c r="J21" s="7">
        <v>1324973</v>
      </c>
      <c r="K21" s="7">
        <v>2164066</v>
      </c>
      <c r="L21" s="7">
        <v>0</v>
      </c>
      <c r="M21" s="7">
        <v>0</v>
      </c>
    </row>
    <row r="22" spans="1:13" ht="16.8">
      <c r="A22" s="6" t="s">
        <v>78</v>
      </c>
      <c r="B22" s="6" t="s">
        <v>344</v>
      </c>
      <c r="C22" s="6">
        <f t="shared" si="0"/>
        <v>167</v>
      </c>
      <c r="D22" s="21">
        <f t="shared" si="1"/>
        <v>2.6362015129999996</v>
      </c>
      <c r="E22" s="22">
        <v>1.0444899999999999</v>
      </c>
      <c r="F22" s="22">
        <v>1.477456568</v>
      </c>
      <c r="G22" s="22">
        <v>0</v>
      </c>
      <c r="H22" s="22">
        <v>0.114254945</v>
      </c>
      <c r="I22" s="7">
        <v>8127319</v>
      </c>
      <c r="J22" s="7">
        <v>3227319</v>
      </c>
      <c r="K22" s="7">
        <v>4550000</v>
      </c>
      <c r="L22" s="7">
        <v>0</v>
      </c>
      <c r="M22" s="7">
        <v>350000</v>
      </c>
    </row>
    <row r="23" spans="1:13" ht="16.8">
      <c r="A23" s="6" t="s">
        <v>79</v>
      </c>
      <c r="B23" s="6" t="s">
        <v>345</v>
      </c>
      <c r="C23" s="6">
        <f t="shared" si="0"/>
        <v>150</v>
      </c>
      <c r="D23" s="21">
        <f t="shared" si="1"/>
        <v>2.8401315550000001</v>
      </c>
      <c r="E23" s="22">
        <v>1.7232099999999999</v>
      </c>
      <c r="F23" s="22">
        <v>1.116921555</v>
      </c>
      <c r="G23" s="22">
        <v>0</v>
      </c>
      <c r="H23" s="22">
        <v>0</v>
      </c>
      <c r="I23" s="7">
        <v>14914601</v>
      </c>
      <c r="J23" s="7">
        <v>9065601</v>
      </c>
      <c r="K23" s="7">
        <v>5849000</v>
      </c>
      <c r="L23" s="7">
        <v>0</v>
      </c>
      <c r="M23" s="7">
        <v>0</v>
      </c>
    </row>
    <row r="24" spans="1:13" ht="16.8">
      <c r="A24" s="6" t="s">
        <v>83</v>
      </c>
      <c r="B24" s="6" t="s">
        <v>349</v>
      </c>
      <c r="C24" s="6">
        <f t="shared" si="0"/>
        <v>246</v>
      </c>
      <c r="D24" s="21">
        <f t="shared" si="1"/>
        <v>1.50793</v>
      </c>
      <c r="E24" s="22">
        <v>1.50793</v>
      </c>
      <c r="F24" s="22">
        <v>0</v>
      </c>
      <c r="G24" s="22">
        <v>0</v>
      </c>
      <c r="H24" s="22">
        <v>0</v>
      </c>
      <c r="I24" s="7">
        <v>5523294</v>
      </c>
      <c r="J24" s="7">
        <v>5523294</v>
      </c>
      <c r="K24" s="7">
        <v>0</v>
      </c>
      <c r="L24" s="7">
        <v>0</v>
      </c>
      <c r="M24" s="7">
        <v>0</v>
      </c>
    </row>
    <row r="25" spans="1:13" ht="16.8">
      <c r="A25" s="6" t="s">
        <v>82</v>
      </c>
      <c r="B25" s="6" t="s">
        <v>348</v>
      </c>
      <c r="C25" s="6">
        <f t="shared" si="0"/>
        <v>240</v>
      </c>
      <c r="D25" s="21">
        <f t="shared" si="1"/>
        <v>1.6522485269999998</v>
      </c>
      <c r="E25" s="22">
        <v>1.3935299999999999</v>
      </c>
      <c r="F25" s="22">
        <v>0</v>
      </c>
      <c r="G25" s="22">
        <v>0</v>
      </c>
      <c r="H25" s="22">
        <v>0.25871852699999998</v>
      </c>
      <c r="I25" s="7">
        <v>620000</v>
      </c>
      <c r="J25" s="7">
        <v>520000</v>
      </c>
      <c r="K25" s="7">
        <v>0</v>
      </c>
      <c r="L25" s="7">
        <v>0</v>
      </c>
      <c r="M25" s="7">
        <v>100000</v>
      </c>
    </row>
    <row r="26" spans="1:13" ht="16.8">
      <c r="A26" s="6" t="s">
        <v>84</v>
      </c>
      <c r="B26" s="6" t="s">
        <v>350</v>
      </c>
      <c r="C26" s="6">
        <f t="shared" si="0"/>
        <v>218</v>
      </c>
      <c r="D26" s="21">
        <f t="shared" si="1"/>
        <v>1.9558858619999999</v>
      </c>
      <c r="E26" s="22">
        <v>1.2854699999999999</v>
      </c>
      <c r="F26" s="22">
        <v>0</v>
      </c>
      <c r="G26" s="22">
        <v>0</v>
      </c>
      <c r="H26" s="22">
        <v>0.67041586200000003</v>
      </c>
      <c r="I26" s="7">
        <v>10249000</v>
      </c>
      <c r="J26" s="7">
        <v>6724000</v>
      </c>
      <c r="K26" s="7">
        <v>0</v>
      </c>
      <c r="L26" s="7">
        <v>0</v>
      </c>
      <c r="M26" s="7">
        <v>3525000</v>
      </c>
    </row>
    <row r="27" spans="1:13" ht="16.8">
      <c r="A27" s="6" t="s">
        <v>86</v>
      </c>
      <c r="B27" s="6" t="s">
        <v>352</v>
      </c>
      <c r="C27" s="6">
        <f t="shared" si="0"/>
        <v>122</v>
      </c>
      <c r="D27" s="21">
        <f t="shared" si="1"/>
        <v>3.2942538160000003</v>
      </c>
      <c r="E27" s="22">
        <v>1.9155800000000001</v>
      </c>
      <c r="F27" s="22">
        <v>1.3786738160000001</v>
      </c>
      <c r="G27" s="22">
        <v>0</v>
      </c>
      <c r="H27" s="22">
        <v>0</v>
      </c>
      <c r="I27" s="7">
        <v>532125</v>
      </c>
      <c r="J27" s="7">
        <v>275000</v>
      </c>
      <c r="K27" s="7">
        <v>257125</v>
      </c>
      <c r="L27" s="7">
        <v>0</v>
      </c>
      <c r="M27" s="7">
        <v>0</v>
      </c>
    </row>
    <row r="28" spans="1:13" ht="16.8">
      <c r="A28" s="6" t="s">
        <v>85</v>
      </c>
      <c r="B28" s="6" t="s">
        <v>351</v>
      </c>
      <c r="C28" s="6">
        <f t="shared" si="0"/>
        <v>109</v>
      </c>
      <c r="D28" s="21">
        <f t="shared" si="1"/>
        <v>3.3845565730000002</v>
      </c>
      <c r="E28" s="22">
        <v>1.4085700000000001</v>
      </c>
      <c r="F28" s="22">
        <v>1.9759865729999999</v>
      </c>
      <c r="G28" s="22">
        <v>0</v>
      </c>
      <c r="H28" s="22">
        <v>0</v>
      </c>
      <c r="I28" s="7">
        <v>1878454</v>
      </c>
      <c r="J28" s="7">
        <v>714304</v>
      </c>
      <c r="K28" s="7">
        <v>1164150</v>
      </c>
      <c r="L28" s="7">
        <v>0</v>
      </c>
      <c r="M28" s="7">
        <v>0</v>
      </c>
    </row>
    <row r="29" spans="1:13" ht="16.8">
      <c r="A29" s="6" t="s">
        <v>12</v>
      </c>
      <c r="B29" s="6" t="s">
        <v>13</v>
      </c>
      <c r="C29" s="6">
        <f t="shared" si="0"/>
        <v>115</v>
      </c>
      <c r="D29" s="21">
        <f t="shared" si="1"/>
        <v>3.3350227459999999</v>
      </c>
      <c r="E29" s="22">
        <v>1.52363</v>
      </c>
      <c r="F29" s="22">
        <v>1.4876060019999999</v>
      </c>
      <c r="G29" s="22">
        <v>0</v>
      </c>
      <c r="H29" s="22">
        <v>0.32378674400000002</v>
      </c>
      <c r="I29" s="7">
        <v>71740000</v>
      </c>
      <c r="J29" s="7">
        <v>32775000</v>
      </c>
      <c r="K29" s="7">
        <v>32000000</v>
      </c>
      <c r="L29" s="7">
        <v>0</v>
      </c>
      <c r="M29" s="7">
        <v>6965000</v>
      </c>
    </row>
    <row r="30" spans="1:13" ht="16.8">
      <c r="A30" s="6" t="s">
        <v>14</v>
      </c>
      <c r="B30" s="6" t="s">
        <v>15</v>
      </c>
      <c r="C30" s="6">
        <f t="shared" si="0"/>
        <v>107</v>
      </c>
      <c r="D30" s="21">
        <f t="shared" si="1"/>
        <v>3.4013594559999998</v>
      </c>
      <c r="E30" s="22">
        <v>1.4999899999999999</v>
      </c>
      <c r="F30" s="22">
        <v>1.9013694560000001</v>
      </c>
      <c r="G30" s="22">
        <v>0</v>
      </c>
      <c r="H30" s="22">
        <v>0</v>
      </c>
      <c r="I30" s="7">
        <v>5785304</v>
      </c>
      <c r="J30" s="7">
        <v>2543704</v>
      </c>
      <c r="K30" s="7">
        <v>3241600</v>
      </c>
      <c r="L30" s="7">
        <v>0</v>
      </c>
      <c r="M30" s="7">
        <v>0</v>
      </c>
    </row>
    <row r="31" spans="1:13" ht="16.8">
      <c r="A31" s="6" t="s">
        <v>90</v>
      </c>
      <c r="B31" s="6" t="s">
        <v>566</v>
      </c>
      <c r="C31" s="6">
        <f t="shared" si="0"/>
        <v>39</v>
      </c>
      <c r="D31" s="21">
        <f t="shared" si="1"/>
        <v>4.4136607120000004</v>
      </c>
      <c r="E31" s="22">
        <v>1.5072000000000001</v>
      </c>
      <c r="F31" s="22">
        <v>2.9064607119999999</v>
      </c>
      <c r="G31" s="22">
        <v>0</v>
      </c>
      <c r="H31" s="22">
        <v>0</v>
      </c>
      <c r="I31" s="7">
        <v>5892090</v>
      </c>
      <c r="J31" s="7">
        <v>2010090</v>
      </c>
      <c r="K31" s="7">
        <v>3882000</v>
      </c>
      <c r="L31" s="7">
        <v>0</v>
      </c>
      <c r="M31" s="7">
        <v>0</v>
      </c>
    </row>
    <row r="32" spans="1:13" ht="16.8">
      <c r="A32" s="6" t="s">
        <v>92</v>
      </c>
      <c r="B32" s="6" t="s">
        <v>357</v>
      </c>
      <c r="C32" s="6">
        <f t="shared" si="0"/>
        <v>146</v>
      </c>
      <c r="D32" s="21">
        <f t="shared" si="1"/>
        <v>2.8619113130000002</v>
      </c>
      <c r="E32" s="22">
        <v>1.62961</v>
      </c>
      <c r="F32" s="22">
        <v>0</v>
      </c>
      <c r="G32" s="22">
        <v>0</v>
      </c>
      <c r="H32" s="22">
        <v>1.232301313</v>
      </c>
      <c r="I32" s="7">
        <v>571129</v>
      </c>
      <c r="J32" s="7">
        <v>321129</v>
      </c>
      <c r="K32" s="7">
        <v>0</v>
      </c>
      <c r="L32" s="7">
        <v>0</v>
      </c>
      <c r="M32" s="7">
        <v>250000</v>
      </c>
    </row>
    <row r="33" spans="1:13" ht="16.8">
      <c r="A33" s="6" t="s">
        <v>87</v>
      </c>
      <c r="B33" s="6" t="s">
        <v>353</v>
      </c>
      <c r="C33" s="6">
        <f t="shared" si="0"/>
        <v>54</v>
      </c>
      <c r="D33" s="21">
        <f t="shared" si="1"/>
        <v>4.0990464559999999</v>
      </c>
      <c r="E33" s="22">
        <v>1.9834499999999999</v>
      </c>
      <c r="F33" s="22">
        <v>1.862157582</v>
      </c>
      <c r="G33" s="22">
        <v>0</v>
      </c>
      <c r="H33" s="22">
        <v>0.25343887399999998</v>
      </c>
      <c r="I33" s="7">
        <v>13237461</v>
      </c>
      <c r="J33" s="7">
        <v>6392461</v>
      </c>
      <c r="K33" s="7">
        <v>6025000</v>
      </c>
      <c r="L33" s="7">
        <v>0</v>
      </c>
      <c r="M33" s="7">
        <v>820000</v>
      </c>
    </row>
    <row r="34" spans="1:13" ht="16.8">
      <c r="A34" s="6" t="s">
        <v>16</v>
      </c>
      <c r="B34" s="6" t="s">
        <v>17</v>
      </c>
      <c r="C34" s="6">
        <f t="shared" si="0"/>
        <v>81</v>
      </c>
      <c r="D34" s="21">
        <f t="shared" si="1"/>
        <v>3.7890254290000005</v>
      </c>
      <c r="E34" s="22">
        <v>1.6435900000000001</v>
      </c>
      <c r="F34" s="22">
        <v>1.743880042</v>
      </c>
      <c r="G34" s="22">
        <v>0</v>
      </c>
      <c r="H34" s="22">
        <v>0.40155538699999999</v>
      </c>
      <c r="I34" s="7">
        <v>73656000</v>
      </c>
      <c r="J34" s="7">
        <v>31950000</v>
      </c>
      <c r="K34" s="7">
        <v>33900000</v>
      </c>
      <c r="L34" s="7">
        <v>0</v>
      </c>
      <c r="M34" s="7">
        <v>7806000</v>
      </c>
    </row>
    <row r="35" spans="1:13" ht="16.8">
      <c r="A35" s="6" t="s">
        <v>88</v>
      </c>
      <c r="B35" s="6" t="s">
        <v>354</v>
      </c>
      <c r="C35" s="6">
        <f t="shared" si="0"/>
        <v>5</v>
      </c>
      <c r="D35" s="21">
        <f t="shared" si="1"/>
        <v>5.5644553939999994</v>
      </c>
      <c r="E35" s="22">
        <v>2.14995</v>
      </c>
      <c r="F35" s="22">
        <v>3.1325737560000002</v>
      </c>
      <c r="G35" s="22">
        <v>0</v>
      </c>
      <c r="H35" s="22">
        <v>0.28193163799999998</v>
      </c>
      <c r="I35" s="7">
        <v>35511502</v>
      </c>
      <c r="J35" s="7">
        <v>13711502</v>
      </c>
      <c r="K35" s="7">
        <v>20000000</v>
      </c>
      <c r="L35" s="7">
        <v>0</v>
      </c>
      <c r="M35" s="7">
        <v>1800000</v>
      </c>
    </row>
    <row r="36" spans="1:13" ht="16.8">
      <c r="A36" s="6" t="s">
        <v>89</v>
      </c>
      <c r="B36" s="6" t="s">
        <v>355</v>
      </c>
      <c r="C36" s="6">
        <f t="shared" si="0"/>
        <v>127</v>
      </c>
      <c r="D36" s="21">
        <f t="shared" si="1"/>
        <v>3.1959034940000004</v>
      </c>
      <c r="E36" s="22">
        <v>2.6120100000000002</v>
      </c>
      <c r="F36" s="22">
        <v>0.58389349400000001</v>
      </c>
      <c r="G36" s="22">
        <v>0</v>
      </c>
      <c r="H36" s="22">
        <v>0</v>
      </c>
      <c r="I36" s="7">
        <v>36219872</v>
      </c>
      <c r="J36" s="7">
        <v>29576572</v>
      </c>
      <c r="K36" s="7">
        <v>6643300</v>
      </c>
      <c r="L36" s="7">
        <v>0</v>
      </c>
      <c r="M36" s="7">
        <v>0</v>
      </c>
    </row>
    <row r="37" spans="1:13" ht="16.8">
      <c r="A37" s="6" t="s">
        <v>91</v>
      </c>
      <c r="B37" s="6" t="s">
        <v>356</v>
      </c>
      <c r="C37" s="6">
        <f t="shared" si="0"/>
        <v>113</v>
      </c>
      <c r="D37" s="21">
        <f t="shared" si="1"/>
        <v>3.3486252649999999</v>
      </c>
      <c r="E37" s="22">
        <v>1.49969</v>
      </c>
      <c r="F37" s="22">
        <v>1.8489352649999999</v>
      </c>
      <c r="G37" s="22">
        <v>0</v>
      </c>
      <c r="H37" s="22">
        <v>0</v>
      </c>
      <c r="I37" s="7">
        <v>12948709</v>
      </c>
      <c r="J37" s="7">
        <v>5798709</v>
      </c>
      <c r="K37" s="7">
        <v>7150000</v>
      </c>
      <c r="L37" s="7">
        <v>0</v>
      </c>
      <c r="M37" s="7">
        <v>0</v>
      </c>
    </row>
    <row r="38" spans="1:13" ht="16.8">
      <c r="A38" s="6" t="s">
        <v>94</v>
      </c>
      <c r="B38" s="6" t="s">
        <v>358</v>
      </c>
      <c r="C38" s="6">
        <f t="shared" si="0"/>
        <v>174</v>
      </c>
      <c r="D38" s="21">
        <f t="shared" si="1"/>
        <v>2.55778843</v>
      </c>
      <c r="E38" s="22">
        <v>1.9306399999999999</v>
      </c>
      <c r="F38" s="22">
        <v>0</v>
      </c>
      <c r="G38" s="22">
        <v>0</v>
      </c>
      <c r="H38" s="22">
        <v>0.62714842999999998</v>
      </c>
      <c r="I38" s="7">
        <v>1935000</v>
      </c>
      <c r="J38" s="7">
        <v>1460000</v>
      </c>
      <c r="K38" s="7">
        <v>0</v>
      </c>
      <c r="L38" s="7">
        <v>0</v>
      </c>
      <c r="M38" s="7">
        <v>475000</v>
      </c>
    </row>
    <row r="39" spans="1:13" ht="16.8">
      <c r="A39" s="6" t="s">
        <v>579</v>
      </c>
      <c r="B39" s="6" t="s">
        <v>580</v>
      </c>
      <c r="C39" s="6" t="str">
        <f t="shared" si="0"/>
        <v/>
      </c>
      <c r="D39" s="21">
        <f t="shared" si="1"/>
        <v>0</v>
      </c>
      <c r="E39" s="22">
        <v>0</v>
      </c>
      <c r="F39" s="22">
        <v>0</v>
      </c>
      <c r="G39" s="22">
        <v>0</v>
      </c>
      <c r="H39" s="22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6.8">
      <c r="A40" s="6" t="s">
        <v>97</v>
      </c>
      <c r="B40" s="6" t="s">
        <v>361</v>
      </c>
      <c r="C40" s="6">
        <f t="shared" si="0"/>
        <v>155</v>
      </c>
      <c r="D40" s="21">
        <f t="shared" si="1"/>
        <v>2.7234380499999999</v>
      </c>
      <c r="E40" s="22">
        <v>1.5312300000000001</v>
      </c>
      <c r="F40" s="22">
        <v>0.67332112899999996</v>
      </c>
      <c r="G40" s="22">
        <v>0</v>
      </c>
      <c r="H40" s="22">
        <v>0.518886921</v>
      </c>
      <c r="I40" s="7">
        <v>16184361</v>
      </c>
      <c r="J40" s="7">
        <v>9075249</v>
      </c>
      <c r="K40" s="7">
        <v>4015000</v>
      </c>
      <c r="L40" s="7">
        <v>0</v>
      </c>
      <c r="M40" s="7">
        <v>3094112</v>
      </c>
    </row>
    <row r="41" spans="1:13" ht="16.8">
      <c r="A41" s="6" t="s">
        <v>95</v>
      </c>
      <c r="B41" s="6" t="s">
        <v>359</v>
      </c>
      <c r="C41" s="6">
        <f t="shared" si="0"/>
        <v>136</v>
      </c>
      <c r="D41" s="21">
        <f t="shared" si="1"/>
        <v>3.0452932050000001</v>
      </c>
      <c r="E41" s="22">
        <v>2.1861299999999999</v>
      </c>
      <c r="F41" s="22">
        <v>0.85916320499999999</v>
      </c>
      <c r="G41" s="22">
        <v>0</v>
      </c>
      <c r="H41" s="22">
        <v>0</v>
      </c>
      <c r="I41" s="7">
        <v>1595738</v>
      </c>
      <c r="J41" s="7">
        <v>1110000</v>
      </c>
      <c r="K41" s="7">
        <v>485738</v>
      </c>
      <c r="L41" s="7">
        <v>0</v>
      </c>
      <c r="M41" s="7">
        <v>0</v>
      </c>
    </row>
    <row r="42" spans="1:13" ht="16.8">
      <c r="A42" s="6" t="s">
        <v>98</v>
      </c>
      <c r="B42" s="6" t="s">
        <v>362</v>
      </c>
      <c r="C42" s="6">
        <f t="shared" si="0"/>
        <v>242</v>
      </c>
      <c r="D42" s="21">
        <f t="shared" si="1"/>
        <v>1.6190584080000001</v>
      </c>
      <c r="E42" s="22">
        <v>1.4468000000000001</v>
      </c>
      <c r="F42" s="22">
        <v>0</v>
      </c>
      <c r="G42" s="22">
        <v>0</v>
      </c>
      <c r="H42" s="22">
        <v>0.172258408</v>
      </c>
      <c r="I42" s="7">
        <v>1805000</v>
      </c>
      <c r="J42" s="7">
        <v>1605000</v>
      </c>
      <c r="K42" s="7">
        <v>0</v>
      </c>
      <c r="L42" s="7">
        <v>0</v>
      </c>
      <c r="M42" s="7">
        <v>200000</v>
      </c>
    </row>
    <row r="43" spans="1:13" ht="16.8">
      <c r="A43" s="6" t="s">
        <v>99</v>
      </c>
      <c r="B43" s="6" t="s">
        <v>363</v>
      </c>
      <c r="C43" s="6">
        <f t="shared" si="0"/>
        <v>101</v>
      </c>
      <c r="D43" s="21">
        <f t="shared" si="1"/>
        <v>3.5284465169999999</v>
      </c>
      <c r="E43" s="22">
        <v>1.5</v>
      </c>
      <c r="F43" s="22">
        <v>2.0284465169999999</v>
      </c>
      <c r="G43" s="22">
        <v>0</v>
      </c>
      <c r="H43" s="22">
        <v>0</v>
      </c>
      <c r="I43" s="7">
        <v>5466037</v>
      </c>
      <c r="J43" s="7">
        <v>2271037</v>
      </c>
      <c r="K43" s="7">
        <v>3195000</v>
      </c>
      <c r="L43" s="7">
        <v>0</v>
      </c>
      <c r="M43" s="7">
        <v>0</v>
      </c>
    </row>
    <row r="44" spans="1:13" ht="16.8">
      <c r="A44" s="6" t="s">
        <v>96</v>
      </c>
      <c r="B44" s="6" t="s">
        <v>360</v>
      </c>
      <c r="C44" s="6">
        <f t="shared" si="0"/>
        <v>68</v>
      </c>
      <c r="D44" s="21">
        <f t="shared" si="1"/>
        <v>3.8998540889999997</v>
      </c>
      <c r="E44" s="22">
        <v>2.3700299999999999</v>
      </c>
      <c r="F44" s="22">
        <v>1.5298240890000001</v>
      </c>
      <c r="G44" s="22">
        <v>0</v>
      </c>
      <c r="H44" s="22">
        <v>0</v>
      </c>
      <c r="I44" s="7">
        <v>8275000</v>
      </c>
      <c r="J44" s="7">
        <v>5000000</v>
      </c>
      <c r="K44" s="7">
        <v>3275000</v>
      </c>
      <c r="L44" s="7">
        <v>0</v>
      </c>
      <c r="M44" s="7">
        <v>0</v>
      </c>
    </row>
    <row r="45" spans="1:13" ht="16.8">
      <c r="A45" s="6" t="s">
        <v>100</v>
      </c>
      <c r="B45" s="6" t="s">
        <v>364</v>
      </c>
      <c r="C45" s="6">
        <f t="shared" si="0"/>
        <v>61</v>
      </c>
      <c r="D45" s="21">
        <f t="shared" si="1"/>
        <v>4.0290753109999997</v>
      </c>
      <c r="E45" s="22">
        <v>1.4493799999999999</v>
      </c>
      <c r="F45" s="22">
        <v>2.579695311</v>
      </c>
      <c r="G45" s="22">
        <v>0</v>
      </c>
      <c r="H45" s="22">
        <v>0</v>
      </c>
      <c r="I45" s="7">
        <v>10900000</v>
      </c>
      <c r="J45" s="7">
        <v>3850000</v>
      </c>
      <c r="K45" s="7">
        <v>7050000</v>
      </c>
      <c r="L45" s="7">
        <v>0</v>
      </c>
      <c r="M45" s="7">
        <v>0</v>
      </c>
    </row>
    <row r="46" spans="1:13" ht="16.8">
      <c r="A46" s="6" t="s">
        <v>104</v>
      </c>
      <c r="B46" s="6" t="s">
        <v>368</v>
      </c>
      <c r="C46" s="6">
        <f t="shared" si="0"/>
        <v>268</v>
      </c>
      <c r="D46" s="21">
        <f t="shared" si="1"/>
        <v>1.20861</v>
      </c>
      <c r="E46" s="22">
        <v>1.20861</v>
      </c>
      <c r="F46" s="22">
        <v>0</v>
      </c>
      <c r="G46" s="22">
        <v>0</v>
      </c>
      <c r="H46" s="22">
        <v>0</v>
      </c>
      <c r="I46" s="7">
        <v>584079</v>
      </c>
      <c r="J46" s="7">
        <v>584079</v>
      </c>
      <c r="K46" s="7">
        <v>0</v>
      </c>
      <c r="L46" s="7">
        <v>0</v>
      </c>
      <c r="M46" s="7">
        <v>0</v>
      </c>
    </row>
    <row r="47" spans="1:13" ht="16.8">
      <c r="A47" s="6" t="s">
        <v>101</v>
      </c>
      <c r="B47" s="6" t="s">
        <v>365</v>
      </c>
      <c r="C47" s="6">
        <f t="shared" si="0"/>
        <v>98</v>
      </c>
      <c r="D47" s="21">
        <f t="shared" si="1"/>
        <v>3.5804605970000001</v>
      </c>
      <c r="E47" s="22">
        <v>1.7272099999999999</v>
      </c>
      <c r="F47" s="22">
        <v>1.8532505969999999</v>
      </c>
      <c r="G47" s="22">
        <v>0</v>
      </c>
      <c r="H47" s="22">
        <v>0</v>
      </c>
      <c r="I47" s="7">
        <v>596985</v>
      </c>
      <c r="J47" s="7">
        <v>287985</v>
      </c>
      <c r="K47" s="7">
        <v>309000</v>
      </c>
      <c r="L47" s="7">
        <v>0</v>
      </c>
      <c r="M47" s="7">
        <v>0</v>
      </c>
    </row>
    <row r="48" spans="1:13" ht="16.8">
      <c r="A48" s="6" t="s">
        <v>105</v>
      </c>
      <c r="B48" s="6" t="s">
        <v>369</v>
      </c>
      <c r="C48" s="6">
        <f t="shared" si="0"/>
        <v>204</v>
      </c>
      <c r="D48" s="21">
        <f t="shared" si="1"/>
        <v>2.2052800000000001</v>
      </c>
      <c r="E48" s="22">
        <v>2.2052800000000001</v>
      </c>
      <c r="F48" s="22">
        <v>0</v>
      </c>
      <c r="G48" s="22">
        <v>0</v>
      </c>
      <c r="H48" s="22">
        <v>0</v>
      </c>
      <c r="I48" s="7">
        <v>149000</v>
      </c>
      <c r="J48" s="7">
        <v>149000</v>
      </c>
      <c r="K48" s="7">
        <v>0</v>
      </c>
      <c r="L48" s="7">
        <v>0</v>
      </c>
      <c r="M48" s="7">
        <v>0</v>
      </c>
    </row>
    <row r="49" spans="1:13" ht="16.8">
      <c r="A49" s="6" t="s">
        <v>103</v>
      </c>
      <c r="B49" s="6" t="s">
        <v>367</v>
      </c>
      <c r="C49" s="6">
        <f t="shared" si="0"/>
        <v>78</v>
      </c>
      <c r="D49" s="21">
        <f t="shared" si="1"/>
        <v>3.8200006420000001</v>
      </c>
      <c r="E49" s="22">
        <v>2.1016499999999998</v>
      </c>
      <c r="F49" s="22">
        <v>1.3609842830000001</v>
      </c>
      <c r="G49" s="22">
        <v>0</v>
      </c>
      <c r="H49" s="22">
        <v>0.35736635900000002</v>
      </c>
      <c r="I49" s="7">
        <v>18556605</v>
      </c>
      <c r="J49" s="7">
        <v>10216605</v>
      </c>
      <c r="K49" s="7">
        <v>6605000</v>
      </c>
      <c r="L49" s="7">
        <v>0</v>
      </c>
      <c r="M49" s="7">
        <v>1735000</v>
      </c>
    </row>
    <row r="50" spans="1:13" ht="16.8">
      <c r="A50" s="6" t="s">
        <v>102</v>
      </c>
      <c r="B50" s="6" t="s">
        <v>366</v>
      </c>
      <c r="C50" s="6">
        <f t="shared" si="0"/>
        <v>217</v>
      </c>
      <c r="D50" s="21">
        <f t="shared" si="1"/>
        <v>1.9632700000000001</v>
      </c>
      <c r="E50" s="22">
        <v>1.9632700000000001</v>
      </c>
      <c r="F50" s="22">
        <v>0</v>
      </c>
      <c r="G50" s="22">
        <v>0</v>
      </c>
      <c r="H50" s="22">
        <v>0</v>
      </c>
      <c r="I50" s="7">
        <v>150000</v>
      </c>
      <c r="J50" s="7">
        <v>150000</v>
      </c>
      <c r="K50" s="7">
        <v>0</v>
      </c>
      <c r="L50" s="7">
        <v>0</v>
      </c>
      <c r="M50" s="7">
        <v>0</v>
      </c>
    </row>
    <row r="51" spans="1:13" ht="16.8">
      <c r="A51" s="6" t="s">
        <v>18</v>
      </c>
      <c r="B51" s="6" t="s">
        <v>19</v>
      </c>
      <c r="C51" s="6">
        <f t="shared" si="0"/>
        <v>154</v>
      </c>
      <c r="D51" s="21">
        <f t="shared" si="1"/>
        <v>2.7291666029999999</v>
      </c>
      <c r="E51" s="22">
        <v>1.6375</v>
      </c>
      <c r="F51" s="22">
        <v>0</v>
      </c>
      <c r="G51" s="22">
        <v>0</v>
      </c>
      <c r="H51" s="22">
        <v>1.091666603</v>
      </c>
      <c r="I51" s="7">
        <v>577760</v>
      </c>
      <c r="J51" s="7">
        <v>346656</v>
      </c>
      <c r="K51" s="7">
        <v>0</v>
      </c>
      <c r="L51" s="7">
        <v>0</v>
      </c>
      <c r="M51" s="7">
        <v>231104</v>
      </c>
    </row>
    <row r="52" spans="1:13" ht="16.8">
      <c r="A52" s="6" t="s">
        <v>106</v>
      </c>
      <c r="B52" s="6" t="s">
        <v>370</v>
      </c>
      <c r="C52" s="6">
        <f t="shared" si="0"/>
        <v>278</v>
      </c>
      <c r="D52" s="21">
        <f t="shared" si="1"/>
        <v>1.0044900000000001</v>
      </c>
      <c r="E52" s="22">
        <v>1.0044900000000001</v>
      </c>
      <c r="F52" s="22">
        <v>0</v>
      </c>
      <c r="G52" s="22">
        <v>0</v>
      </c>
      <c r="H52" s="22">
        <v>0</v>
      </c>
      <c r="I52" s="7">
        <v>18325</v>
      </c>
      <c r="J52" s="7">
        <v>18325</v>
      </c>
      <c r="K52" s="7">
        <v>0</v>
      </c>
      <c r="L52" s="7">
        <v>0</v>
      </c>
      <c r="M52" s="7">
        <v>0</v>
      </c>
    </row>
    <row r="53" spans="1:13" ht="16.8">
      <c r="A53" s="6" t="s">
        <v>107</v>
      </c>
      <c r="B53" s="6" t="s">
        <v>371</v>
      </c>
      <c r="C53" s="6">
        <f t="shared" si="0"/>
        <v>257</v>
      </c>
      <c r="D53" s="21">
        <f t="shared" si="1"/>
        <v>1.35493</v>
      </c>
      <c r="E53" s="22">
        <v>1.35493</v>
      </c>
      <c r="F53" s="22">
        <v>0</v>
      </c>
      <c r="G53" s="22">
        <v>0</v>
      </c>
      <c r="H53" s="22">
        <v>0</v>
      </c>
      <c r="I53" s="7">
        <v>190000</v>
      </c>
      <c r="J53" s="7">
        <v>190000</v>
      </c>
      <c r="K53" s="7">
        <v>0</v>
      </c>
      <c r="L53" s="7">
        <v>0</v>
      </c>
      <c r="M53" s="7">
        <v>0</v>
      </c>
    </row>
    <row r="54" spans="1:13" ht="16.8">
      <c r="A54" s="6" t="s">
        <v>109</v>
      </c>
      <c r="B54" s="6" t="s">
        <v>373</v>
      </c>
      <c r="C54" s="6">
        <f t="shared" si="0"/>
        <v>287</v>
      </c>
      <c r="D54" s="21">
        <f t="shared" si="1"/>
        <v>0.43286999999999998</v>
      </c>
      <c r="E54" s="22">
        <v>0.43286999999999998</v>
      </c>
      <c r="F54" s="22">
        <v>0</v>
      </c>
      <c r="G54" s="22">
        <v>0</v>
      </c>
      <c r="H54" s="22">
        <v>0</v>
      </c>
      <c r="I54" s="7">
        <v>60000</v>
      </c>
      <c r="J54" s="7">
        <v>60000</v>
      </c>
      <c r="K54" s="7">
        <v>0</v>
      </c>
      <c r="L54" s="7">
        <v>0</v>
      </c>
      <c r="M54" s="7">
        <v>0</v>
      </c>
    </row>
    <row r="55" spans="1:13" ht="16.8">
      <c r="A55" s="6" t="s">
        <v>110</v>
      </c>
      <c r="B55" s="6" t="s">
        <v>374</v>
      </c>
      <c r="C55" s="6">
        <f t="shared" si="0"/>
        <v>249</v>
      </c>
      <c r="D55" s="21">
        <f t="shared" si="1"/>
        <v>1.45364</v>
      </c>
      <c r="E55" s="22">
        <v>1.45364</v>
      </c>
      <c r="F55" s="22">
        <v>0</v>
      </c>
      <c r="G55" s="22">
        <v>0</v>
      </c>
      <c r="H55" s="22">
        <v>0</v>
      </c>
      <c r="I55" s="7">
        <v>105312</v>
      </c>
      <c r="J55" s="7">
        <v>105312</v>
      </c>
      <c r="K55" s="7">
        <v>0</v>
      </c>
      <c r="L55" s="7">
        <v>0</v>
      </c>
      <c r="M55" s="7">
        <v>0</v>
      </c>
    </row>
    <row r="56" spans="1:13" ht="16.8">
      <c r="A56" s="6" t="s">
        <v>108</v>
      </c>
      <c r="B56" s="6" t="s">
        <v>372</v>
      </c>
      <c r="C56" s="6">
        <f t="shared" si="0"/>
        <v>260</v>
      </c>
      <c r="D56" s="21">
        <f t="shared" si="1"/>
        <v>1.3480399999999999</v>
      </c>
      <c r="E56" s="22">
        <v>1.3480399999999999</v>
      </c>
      <c r="F56" s="22">
        <v>0</v>
      </c>
      <c r="G56" s="22">
        <v>0</v>
      </c>
      <c r="H56" s="22">
        <v>0</v>
      </c>
      <c r="I56" s="7">
        <v>460000</v>
      </c>
      <c r="J56" s="7">
        <v>460000</v>
      </c>
      <c r="K56" s="7">
        <v>0</v>
      </c>
      <c r="L56" s="7">
        <v>0</v>
      </c>
      <c r="M56" s="7">
        <v>0</v>
      </c>
    </row>
    <row r="57" spans="1:13" ht="16.8">
      <c r="A57" s="6" t="s">
        <v>111</v>
      </c>
      <c r="B57" s="6" t="s">
        <v>375</v>
      </c>
      <c r="C57" s="6">
        <f t="shared" si="0"/>
        <v>82</v>
      </c>
      <c r="D57" s="21">
        <f t="shared" si="1"/>
        <v>3.7704695900000003</v>
      </c>
      <c r="E57" s="22">
        <v>1.5073300000000001</v>
      </c>
      <c r="F57" s="22">
        <v>2.2631395900000002</v>
      </c>
      <c r="G57" s="22">
        <v>0</v>
      </c>
      <c r="H57" s="22">
        <v>0</v>
      </c>
      <c r="I57" s="7">
        <v>29522177</v>
      </c>
      <c r="J57" s="7">
        <v>11802177</v>
      </c>
      <c r="K57" s="7">
        <v>17720000</v>
      </c>
      <c r="L57" s="7">
        <v>0</v>
      </c>
      <c r="M57" s="7">
        <v>0</v>
      </c>
    </row>
    <row r="58" spans="1:13" ht="16.8">
      <c r="A58" s="6" t="s">
        <v>112</v>
      </c>
      <c r="B58" s="6" t="s">
        <v>376</v>
      </c>
      <c r="C58" s="6">
        <f t="shared" si="0"/>
        <v>162</v>
      </c>
      <c r="D58" s="21">
        <f t="shared" si="1"/>
        <v>2.6798732699999999</v>
      </c>
      <c r="E58" s="22">
        <v>1.5530900000000001</v>
      </c>
      <c r="F58" s="22">
        <v>1.12678327</v>
      </c>
      <c r="G58" s="22">
        <v>0</v>
      </c>
      <c r="H58" s="22">
        <v>0</v>
      </c>
      <c r="I58" s="7">
        <v>3278474</v>
      </c>
      <c r="J58" s="7">
        <v>1900000</v>
      </c>
      <c r="K58" s="7">
        <v>1378474</v>
      </c>
      <c r="L58" s="7">
        <v>0</v>
      </c>
      <c r="M58" s="7">
        <v>0</v>
      </c>
    </row>
    <row r="59" spans="1:13" ht="16.8">
      <c r="A59" s="6" t="s">
        <v>581</v>
      </c>
      <c r="B59" s="6" t="s">
        <v>582</v>
      </c>
      <c r="C59" s="6" t="str">
        <f t="shared" si="0"/>
        <v/>
      </c>
      <c r="D59" s="21">
        <f t="shared" si="1"/>
        <v>0</v>
      </c>
      <c r="E59" s="22">
        <v>0</v>
      </c>
      <c r="F59" s="22">
        <v>0</v>
      </c>
      <c r="G59" s="22">
        <v>0</v>
      </c>
      <c r="H59" s="22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ht="16.8">
      <c r="A60" s="6" t="s">
        <v>113</v>
      </c>
      <c r="B60" s="6" t="s">
        <v>377</v>
      </c>
      <c r="C60" s="6">
        <f t="shared" si="0"/>
        <v>276</v>
      </c>
      <c r="D60" s="21">
        <f t="shared" si="1"/>
        <v>1.0609900000000001</v>
      </c>
      <c r="E60" s="22">
        <v>1.0609900000000001</v>
      </c>
      <c r="F60" s="22">
        <v>0</v>
      </c>
      <c r="G60" s="22">
        <v>0</v>
      </c>
      <c r="H60" s="22">
        <v>0</v>
      </c>
      <c r="I60" s="7">
        <v>75000</v>
      </c>
      <c r="J60" s="7">
        <v>75000</v>
      </c>
      <c r="K60" s="7">
        <v>0</v>
      </c>
      <c r="L60" s="7">
        <v>0</v>
      </c>
      <c r="M60" s="7">
        <v>0</v>
      </c>
    </row>
    <row r="61" spans="1:13" ht="16.8">
      <c r="A61" s="6" t="s">
        <v>115</v>
      </c>
      <c r="B61" s="6" t="s">
        <v>378</v>
      </c>
      <c r="C61" s="6">
        <f t="shared" si="0"/>
        <v>172</v>
      </c>
      <c r="D61" s="21">
        <f t="shared" si="1"/>
        <v>2.578157086</v>
      </c>
      <c r="E61" s="22">
        <v>1.4795100000000001</v>
      </c>
      <c r="F61" s="22">
        <v>1.0986470859999999</v>
      </c>
      <c r="G61" s="22">
        <v>0</v>
      </c>
      <c r="H61" s="22">
        <v>0</v>
      </c>
      <c r="I61" s="7">
        <v>1415394</v>
      </c>
      <c r="J61" s="7">
        <v>808394</v>
      </c>
      <c r="K61" s="7">
        <v>607000</v>
      </c>
      <c r="L61" s="7">
        <v>0</v>
      </c>
      <c r="M61" s="7">
        <v>0</v>
      </c>
    </row>
    <row r="62" spans="1:13" ht="16.8">
      <c r="A62" s="6" t="s">
        <v>117</v>
      </c>
      <c r="B62" s="6" t="s">
        <v>380</v>
      </c>
      <c r="C62" s="6">
        <f t="shared" si="0"/>
        <v>161</v>
      </c>
      <c r="D62" s="21">
        <f t="shared" si="1"/>
        <v>2.6868699999999999</v>
      </c>
      <c r="E62" s="22">
        <v>2.6868699999999999</v>
      </c>
      <c r="F62" s="22">
        <v>0</v>
      </c>
      <c r="G62" s="22">
        <v>0</v>
      </c>
      <c r="H62" s="22">
        <v>0</v>
      </c>
      <c r="I62" s="7">
        <v>1860865</v>
      </c>
      <c r="J62" s="7">
        <v>1860865</v>
      </c>
      <c r="K62" s="7">
        <v>0</v>
      </c>
      <c r="L62" s="7">
        <v>0</v>
      </c>
      <c r="M62" s="7">
        <v>0</v>
      </c>
    </row>
    <row r="63" spans="1:13" ht="16.8">
      <c r="A63" s="6" t="s">
        <v>122</v>
      </c>
      <c r="B63" s="6" t="s">
        <v>384</v>
      </c>
      <c r="C63" s="6">
        <f t="shared" si="0"/>
        <v>148</v>
      </c>
      <c r="D63" s="21">
        <f t="shared" si="1"/>
        <v>2.8531300000000002</v>
      </c>
      <c r="E63" s="22">
        <v>1.43516</v>
      </c>
      <c r="F63" s="22">
        <v>1.41797</v>
      </c>
      <c r="G63" s="22">
        <v>0</v>
      </c>
      <c r="H63" s="22">
        <v>0</v>
      </c>
      <c r="I63" s="7">
        <v>14197484</v>
      </c>
      <c r="J63" s="7">
        <v>7141484</v>
      </c>
      <c r="K63" s="7">
        <v>7056000</v>
      </c>
      <c r="L63" s="7">
        <v>0</v>
      </c>
      <c r="M63" s="7">
        <v>0</v>
      </c>
    </row>
    <row r="64" spans="1:13" ht="16.8">
      <c r="A64" s="6" t="s">
        <v>20</v>
      </c>
      <c r="B64" s="6" t="s">
        <v>21</v>
      </c>
      <c r="C64" s="6">
        <f t="shared" si="0"/>
        <v>201</v>
      </c>
      <c r="D64" s="21">
        <f t="shared" si="1"/>
        <v>2.2409324399999999</v>
      </c>
      <c r="E64" s="22">
        <v>1.8065599999999999</v>
      </c>
      <c r="F64" s="22">
        <v>0</v>
      </c>
      <c r="G64" s="22">
        <v>0</v>
      </c>
      <c r="H64" s="22">
        <v>0.43437244000000003</v>
      </c>
      <c r="I64" s="7">
        <v>1122871</v>
      </c>
      <c r="J64" s="7">
        <v>905219</v>
      </c>
      <c r="K64" s="7">
        <v>0</v>
      </c>
      <c r="L64" s="7">
        <v>0</v>
      </c>
      <c r="M64" s="7">
        <v>217652</v>
      </c>
    </row>
    <row r="65" spans="1:13" ht="16.8">
      <c r="A65" s="6" t="s">
        <v>118</v>
      </c>
      <c r="B65" s="6" t="s">
        <v>567</v>
      </c>
      <c r="C65" s="6">
        <f t="shared" si="0"/>
        <v>199</v>
      </c>
      <c r="D65" s="21">
        <f t="shared" si="1"/>
        <v>2.2895300000000001</v>
      </c>
      <c r="E65" s="22">
        <v>2.2895300000000001</v>
      </c>
      <c r="F65" s="22">
        <v>0</v>
      </c>
      <c r="G65" s="22">
        <v>0</v>
      </c>
      <c r="H65" s="22">
        <v>0</v>
      </c>
      <c r="I65" s="7">
        <v>505924</v>
      </c>
      <c r="J65" s="7">
        <v>505924</v>
      </c>
      <c r="K65" s="7">
        <v>0</v>
      </c>
      <c r="L65" s="7">
        <v>0</v>
      </c>
      <c r="M65" s="7">
        <v>0</v>
      </c>
    </row>
    <row r="66" spans="1:13" ht="16.8">
      <c r="A66" s="6" t="s">
        <v>116</v>
      </c>
      <c r="B66" s="6" t="s">
        <v>379</v>
      </c>
      <c r="C66" s="6">
        <f t="shared" si="0"/>
        <v>69</v>
      </c>
      <c r="D66" s="21">
        <f t="shared" si="1"/>
        <v>3.8760401</v>
      </c>
      <c r="E66" s="22">
        <v>3.8747699999999998</v>
      </c>
      <c r="F66" s="22">
        <v>0</v>
      </c>
      <c r="G66" s="22">
        <v>1.2700999999999999E-3</v>
      </c>
      <c r="H66" s="22">
        <v>0</v>
      </c>
      <c r="I66" s="7">
        <v>856635.35</v>
      </c>
      <c r="J66" s="7">
        <v>856534</v>
      </c>
      <c r="K66" s="7">
        <v>0</v>
      </c>
      <c r="L66" s="7">
        <v>101.35</v>
      </c>
      <c r="M66" s="7">
        <v>0</v>
      </c>
    </row>
    <row r="67" spans="1:13" ht="16.8">
      <c r="A67" s="6" t="s">
        <v>119</v>
      </c>
      <c r="B67" s="6" t="s">
        <v>381</v>
      </c>
      <c r="C67" s="6">
        <f t="shared" si="0"/>
        <v>106</v>
      </c>
      <c r="D67" s="21">
        <f t="shared" si="1"/>
        <v>3.4346273740000002</v>
      </c>
      <c r="E67" s="22">
        <v>1.5992200000000001</v>
      </c>
      <c r="F67" s="22">
        <v>1.8354073740000001</v>
      </c>
      <c r="G67" s="22">
        <v>0</v>
      </c>
      <c r="H67" s="22">
        <v>0</v>
      </c>
      <c r="I67" s="7">
        <v>2792000</v>
      </c>
      <c r="J67" s="7">
        <v>1300000</v>
      </c>
      <c r="K67" s="7">
        <v>1492000</v>
      </c>
      <c r="L67" s="7">
        <v>0</v>
      </c>
      <c r="M67" s="7">
        <v>0</v>
      </c>
    </row>
    <row r="68" spans="1:13" ht="16.8">
      <c r="A68" s="6" t="s">
        <v>120</v>
      </c>
      <c r="B68" s="6" t="s">
        <v>382</v>
      </c>
      <c r="C68" s="6">
        <f t="shared" si="0"/>
        <v>165</v>
      </c>
      <c r="D68" s="21">
        <f t="shared" si="1"/>
        <v>2.6541697339999999</v>
      </c>
      <c r="E68" s="22">
        <v>1.51922</v>
      </c>
      <c r="F68" s="22">
        <v>1.1349497340000001</v>
      </c>
      <c r="G68" s="22">
        <v>0</v>
      </c>
      <c r="H68" s="22">
        <v>0</v>
      </c>
      <c r="I68" s="7">
        <v>11459024</v>
      </c>
      <c r="J68" s="7">
        <v>6559024</v>
      </c>
      <c r="K68" s="7">
        <v>4900000</v>
      </c>
      <c r="L68" s="7">
        <v>0</v>
      </c>
      <c r="M68" s="7">
        <v>0</v>
      </c>
    </row>
    <row r="69" spans="1:13" ht="16.8">
      <c r="A69" s="6" t="s">
        <v>123</v>
      </c>
      <c r="B69" s="6" t="s">
        <v>385</v>
      </c>
      <c r="C69" s="6">
        <f t="shared" ref="C69:C132" si="2">IF(D69=0,"",_xlfn.RANK.EQ(D69,$D$4:$D$298,0))</f>
        <v>58</v>
      </c>
      <c r="D69" s="21">
        <f t="shared" ref="D69:D132" si="3">SUM(E69:H69)</f>
        <v>4.0657699999999997</v>
      </c>
      <c r="E69" s="22">
        <v>1.63012</v>
      </c>
      <c r="F69" s="22">
        <v>2.4356499999999999</v>
      </c>
      <c r="G69" s="22">
        <v>0</v>
      </c>
      <c r="H69" s="22">
        <v>0</v>
      </c>
      <c r="I69" s="7">
        <v>3841000</v>
      </c>
      <c r="J69" s="7">
        <v>1540000</v>
      </c>
      <c r="K69" s="7">
        <v>2301000</v>
      </c>
      <c r="L69" s="7">
        <v>0</v>
      </c>
      <c r="M69" s="7">
        <v>0</v>
      </c>
    </row>
    <row r="70" spans="1:13" ht="16.8">
      <c r="A70" s="6" t="s">
        <v>121</v>
      </c>
      <c r="B70" s="6" t="s">
        <v>383</v>
      </c>
      <c r="C70" s="6">
        <f t="shared" si="2"/>
        <v>149</v>
      </c>
      <c r="D70" s="21">
        <f t="shared" si="3"/>
        <v>2.8517800000000002</v>
      </c>
      <c r="E70" s="22">
        <v>2.8517800000000002</v>
      </c>
      <c r="F70" s="22">
        <v>0</v>
      </c>
      <c r="G70" s="22">
        <v>0</v>
      </c>
      <c r="H70" s="22">
        <v>0</v>
      </c>
      <c r="I70" s="7">
        <v>263500</v>
      </c>
      <c r="J70" s="7">
        <v>263500</v>
      </c>
      <c r="K70" s="7">
        <v>0</v>
      </c>
      <c r="L70" s="7">
        <v>0</v>
      </c>
      <c r="M70" s="7">
        <v>0</v>
      </c>
    </row>
    <row r="71" spans="1:13" ht="16.8">
      <c r="A71" s="6" t="s">
        <v>124</v>
      </c>
      <c r="B71" s="6" t="s">
        <v>386</v>
      </c>
      <c r="C71" s="6">
        <f t="shared" si="2"/>
        <v>119</v>
      </c>
      <c r="D71" s="21">
        <f t="shared" si="3"/>
        <v>3.3136000000000001</v>
      </c>
      <c r="E71" s="22">
        <v>1.61724</v>
      </c>
      <c r="F71" s="22">
        <v>0</v>
      </c>
      <c r="G71" s="22">
        <v>0</v>
      </c>
      <c r="H71" s="22">
        <v>1.6963600000000001</v>
      </c>
      <c r="I71" s="7">
        <v>973220</v>
      </c>
      <c r="J71" s="7">
        <v>475000</v>
      </c>
      <c r="K71" s="7">
        <v>0</v>
      </c>
      <c r="L71" s="7">
        <v>0</v>
      </c>
      <c r="M71" s="7">
        <v>498220</v>
      </c>
    </row>
    <row r="72" spans="1:13" ht="16.8">
      <c r="A72" s="6" t="s">
        <v>127</v>
      </c>
      <c r="B72" s="6" t="s">
        <v>389</v>
      </c>
      <c r="C72" s="6">
        <f t="shared" si="2"/>
        <v>42</v>
      </c>
      <c r="D72" s="21">
        <f t="shared" si="3"/>
        <v>4.3527377000000005</v>
      </c>
      <c r="E72" s="22">
        <v>2.5</v>
      </c>
      <c r="F72" s="22">
        <v>1.8527377</v>
      </c>
      <c r="G72" s="22">
        <v>0</v>
      </c>
      <c r="H72" s="22">
        <v>0</v>
      </c>
      <c r="I72" s="7">
        <v>6130134</v>
      </c>
      <c r="J72" s="7">
        <v>3530134</v>
      </c>
      <c r="K72" s="7">
        <v>2600000</v>
      </c>
      <c r="L72" s="7">
        <v>0</v>
      </c>
      <c r="M72" s="7">
        <v>0</v>
      </c>
    </row>
    <row r="73" spans="1:13" ht="16.8">
      <c r="A73" s="6" t="s">
        <v>128</v>
      </c>
      <c r="B73" s="6" t="s">
        <v>390</v>
      </c>
      <c r="C73" s="6">
        <f t="shared" si="2"/>
        <v>44</v>
      </c>
      <c r="D73" s="21">
        <f t="shared" si="3"/>
        <v>4.3245353</v>
      </c>
      <c r="E73" s="22">
        <v>2.5</v>
      </c>
      <c r="F73" s="22">
        <v>1.8245353</v>
      </c>
      <c r="G73" s="22">
        <v>0</v>
      </c>
      <c r="H73" s="22">
        <v>0</v>
      </c>
      <c r="I73" s="7">
        <v>3026424</v>
      </c>
      <c r="J73" s="7">
        <v>1746424</v>
      </c>
      <c r="K73" s="7">
        <v>1280000</v>
      </c>
      <c r="L73" s="7">
        <v>0</v>
      </c>
      <c r="M73" s="7">
        <v>0</v>
      </c>
    </row>
    <row r="74" spans="1:13" ht="16.8">
      <c r="A74" s="6" t="s">
        <v>129</v>
      </c>
      <c r="B74" s="6" t="s">
        <v>391</v>
      </c>
      <c r="C74" s="6">
        <f t="shared" si="2"/>
        <v>259</v>
      </c>
      <c r="D74" s="21">
        <f t="shared" si="3"/>
        <v>1.3491076</v>
      </c>
      <c r="E74" s="22">
        <v>0.91464999999999996</v>
      </c>
      <c r="F74" s="22">
        <v>0.4344576</v>
      </c>
      <c r="G74" s="22">
        <v>0</v>
      </c>
      <c r="H74" s="22">
        <v>0</v>
      </c>
      <c r="I74" s="7">
        <v>2650387</v>
      </c>
      <c r="J74" s="7">
        <v>1800387</v>
      </c>
      <c r="K74" s="7">
        <v>850000</v>
      </c>
      <c r="L74" s="7">
        <v>0</v>
      </c>
      <c r="M74" s="7">
        <v>0</v>
      </c>
    </row>
    <row r="75" spans="1:13" ht="16.8">
      <c r="A75" s="6" t="s">
        <v>130</v>
      </c>
      <c r="B75" s="6" t="s">
        <v>568</v>
      </c>
      <c r="C75" s="6">
        <f t="shared" si="2"/>
        <v>40</v>
      </c>
      <c r="D75" s="21">
        <f t="shared" si="3"/>
        <v>4.3967618999999996</v>
      </c>
      <c r="E75" s="22">
        <v>2.5</v>
      </c>
      <c r="F75" s="22">
        <v>1.8967619</v>
      </c>
      <c r="G75" s="22">
        <v>0</v>
      </c>
      <c r="H75" s="22">
        <v>0</v>
      </c>
      <c r="I75" s="7">
        <v>1241399</v>
      </c>
      <c r="J75" s="7">
        <v>706399</v>
      </c>
      <c r="K75" s="7">
        <v>535000</v>
      </c>
      <c r="L75" s="7">
        <v>0</v>
      </c>
      <c r="M75" s="7">
        <v>0</v>
      </c>
    </row>
    <row r="76" spans="1:13" ht="16.8">
      <c r="A76" s="6" t="s">
        <v>125</v>
      </c>
      <c r="B76" s="6" t="s">
        <v>387</v>
      </c>
      <c r="C76" s="6">
        <f t="shared" si="2"/>
        <v>74</v>
      </c>
      <c r="D76" s="21">
        <f t="shared" si="3"/>
        <v>3.8438654000000003</v>
      </c>
      <c r="E76" s="22">
        <v>2.5</v>
      </c>
      <c r="F76" s="22">
        <v>1.3438654000000001</v>
      </c>
      <c r="G76" s="22">
        <v>0</v>
      </c>
      <c r="H76" s="22">
        <v>0</v>
      </c>
      <c r="I76" s="7">
        <v>3044627</v>
      </c>
      <c r="J76" s="7">
        <v>1944627</v>
      </c>
      <c r="K76" s="7">
        <v>1100000</v>
      </c>
      <c r="L76" s="7">
        <v>0</v>
      </c>
      <c r="M76" s="7">
        <v>0</v>
      </c>
    </row>
    <row r="77" spans="1:13" ht="16.8">
      <c r="A77" s="6" t="s">
        <v>131</v>
      </c>
      <c r="B77" s="6" t="s">
        <v>392</v>
      </c>
      <c r="C77" s="6">
        <f t="shared" si="2"/>
        <v>185</v>
      </c>
      <c r="D77" s="21">
        <f t="shared" si="3"/>
        <v>2.4837699999999998</v>
      </c>
      <c r="E77" s="22">
        <v>2.4837699999999998</v>
      </c>
      <c r="F77" s="22">
        <v>0</v>
      </c>
      <c r="G77" s="22">
        <v>0</v>
      </c>
      <c r="H77" s="22">
        <v>0</v>
      </c>
      <c r="I77" s="7">
        <v>2514435</v>
      </c>
      <c r="J77" s="7">
        <v>2514435</v>
      </c>
      <c r="K77" s="7">
        <v>0</v>
      </c>
      <c r="L77" s="7">
        <v>0</v>
      </c>
      <c r="M77" s="7">
        <v>0</v>
      </c>
    </row>
    <row r="78" spans="1:13" ht="16.8">
      <c r="A78" s="6" t="s">
        <v>132</v>
      </c>
      <c r="B78" s="6" t="s">
        <v>393</v>
      </c>
      <c r="C78" s="6">
        <f t="shared" si="2"/>
        <v>183</v>
      </c>
      <c r="D78" s="21">
        <f t="shared" si="3"/>
        <v>2.4999799999999999</v>
      </c>
      <c r="E78" s="22">
        <v>2.4999799999999999</v>
      </c>
      <c r="F78" s="22">
        <v>0</v>
      </c>
      <c r="G78" s="22">
        <v>0</v>
      </c>
      <c r="H78" s="22">
        <v>0</v>
      </c>
      <c r="I78" s="7">
        <v>39904</v>
      </c>
      <c r="J78" s="7">
        <v>39904</v>
      </c>
      <c r="K78" s="7">
        <v>0</v>
      </c>
      <c r="L78" s="7">
        <v>0</v>
      </c>
      <c r="M78" s="7">
        <v>0</v>
      </c>
    </row>
    <row r="79" spans="1:13" ht="16.8">
      <c r="A79" s="6" t="s">
        <v>133</v>
      </c>
      <c r="B79" s="6" t="s">
        <v>394</v>
      </c>
      <c r="C79" s="6">
        <f t="shared" si="2"/>
        <v>265</v>
      </c>
      <c r="D79" s="21">
        <f t="shared" si="3"/>
        <v>1.2882100000000001</v>
      </c>
      <c r="E79" s="22">
        <v>1.2882100000000001</v>
      </c>
      <c r="F79" s="22">
        <v>0</v>
      </c>
      <c r="G79" s="22">
        <v>0</v>
      </c>
      <c r="H79" s="22">
        <v>0</v>
      </c>
      <c r="I79" s="7">
        <v>204509</v>
      </c>
      <c r="J79" s="7">
        <v>204509</v>
      </c>
      <c r="K79" s="7">
        <v>0</v>
      </c>
      <c r="L79" s="7">
        <v>0</v>
      </c>
      <c r="M79" s="7">
        <v>0</v>
      </c>
    </row>
    <row r="80" spans="1:13" ht="16.8">
      <c r="A80" s="6" t="s">
        <v>134</v>
      </c>
      <c r="B80" s="6" t="s">
        <v>395</v>
      </c>
      <c r="C80" s="6">
        <f t="shared" si="2"/>
        <v>100</v>
      </c>
      <c r="D80" s="21">
        <f t="shared" si="3"/>
        <v>3.5491406999999997</v>
      </c>
      <c r="E80" s="22">
        <v>2.5</v>
      </c>
      <c r="F80" s="22">
        <v>1.0491406999999999</v>
      </c>
      <c r="G80" s="22">
        <v>0</v>
      </c>
      <c r="H80" s="22">
        <v>0</v>
      </c>
      <c r="I80" s="7">
        <v>751704</v>
      </c>
      <c r="J80" s="7">
        <v>521704</v>
      </c>
      <c r="K80" s="7">
        <v>230000</v>
      </c>
      <c r="L80" s="7">
        <v>0</v>
      </c>
      <c r="M80" s="7">
        <v>0</v>
      </c>
    </row>
    <row r="81" spans="1:13" ht="16.8">
      <c r="A81" s="6" t="s">
        <v>135</v>
      </c>
      <c r="B81" s="6" t="s">
        <v>396</v>
      </c>
      <c r="C81" s="6">
        <f t="shared" si="2"/>
        <v>241</v>
      </c>
      <c r="D81" s="21">
        <f t="shared" si="3"/>
        <v>1.6513500000000001</v>
      </c>
      <c r="E81" s="22">
        <v>1.6513500000000001</v>
      </c>
      <c r="F81" s="22">
        <v>0</v>
      </c>
      <c r="G81" s="22">
        <v>0</v>
      </c>
      <c r="H81" s="22">
        <v>0</v>
      </c>
      <c r="I81" s="7">
        <v>80000</v>
      </c>
      <c r="J81" s="7">
        <v>80000</v>
      </c>
      <c r="K81" s="7">
        <v>0</v>
      </c>
      <c r="L81" s="7">
        <v>0</v>
      </c>
      <c r="M81" s="7">
        <v>0</v>
      </c>
    </row>
    <row r="82" spans="1:13" ht="16.8">
      <c r="A82" s="6" t="s">
        <v>136</v>
      </c>
      <c r="B82" s="6" t="s">
        <v>397</v>
      </c>
      <c r="C82" s="6">
        <f t="shared" si="2"/>
        <v>181</v>
      </c>
      <c r="D82" s="21">
        <f t="shared" si="3"/>
        <v>2.5</v>
      </c>
      <c r="E82" s="22">
        <v>2.5</v>
      </c>
      <c r="F82" s="22">
        <v>0</v>
      </c>
      <c r="G82" s="22">
        <v>0</v>
      </c>
      <c r="H82" s="22">
        <v>0</v>
      </c>
      <c r="I82" s="7">
        <v>283210</v>
      </c>
      <c r="J82" s="7">
        <v>283210</v>
      </c>
      <c r="K82" s="7">
        <v>0</v>
      </c>
      <c r="L82" s="7">
        <v>0</v>
      </c>
      <c r="M82" s="7">
        <v>0</v>
      </c>
    </row>
    <row r="83" spans="1:13" ht="16.8">
      <c r="A83" s="6" t="s">
        <v>126</v>
      </c>
      <c r="B83" s="6" t="s">
        <v>388</v>
      </c>
      <c r="C83" s="6">
        <f t="shared" si="2"/>
        <v>77</v>
      </c>
      <c r="D83" s="21">
        <f t="shared" si="3"/>
        <v>3.8294820000000001</v>
      </c>
      <c r="E83" s="22">
        <v>1.9215</v>
      </c>
      <c r="F83" s="22">
        <v>1.4036759999999999</v>
      </c>
      <c r="G83" s="22">
        <v>0</v>
      </c>
      <c r="H83" s="22">
        <v>0.50430600000000003</v>
      </c>
      <c r="I83" s="7">
        <v>3187011</v>
      </c>
      <c r="J83" s="7">
        <v>1582011</v>
      </c>
      <c r="K83" s="7">
        <v>1180000</v>
      </c>
      <c r="L83" s="7">
        <v>0</v>
      </c>
      <c r="M83" s="7">
        <v>425000</v>
      </c>
    </row>
    <row r="84" spans="1:13" ht="16.8">
      <c r="A84" s="6" t="s">
        <v>137</v>
      </c>
      <c r="B84" s="6" t="s">
        <v>398</v>
      </c>
      <c r="C84" s="6">
        <f t="shared" si="2"/>
        <v>222</v>
      </c>
      <c r="D84" s="21">
        <f t="shared" si="3"/>
        <v>1.9007000000000001</v>
      </c>
      <c r="E84" s="22">
        <v>1.9007000000000001</v>
      </c>
      <c r="F84" s="22">
        <v>0</v>
      </c>
      <c r="G84" s="22">
        <v>0</v>
      </c>
      <c r="H84" s="22">
        <v>0</v>
      </c>
      <c r="I84" s="7">
        <v>384200</v>
      </c>
      <c r="J84" s="7">
        <v>384200</v>
      </c>
      <c r="K84" s="7">
        <v>0</v>
      </c>
      <c r="L84" s="7">
        <v>0</v>
      </c>
      <c r="M84" s="7">
        <v>0</v>
      </c>
    </row>
    <row r="85" spans="1:13" ht="16.8">
      <c r="A85" s="6" t="s">
        <v>138</v>
      </c>
      <c r="B85" s="6" t="s">
        <v>399</v>
      </c>
      <c r="C85" s="6">
        <f t="shared" si="2"/>
        <v>64</v>
      </c>
      <c r="D85" s="21">
        <f t="shared" si="3"/>
        <v>3.9830185719999998</v>
      </c>
      <c r="E85" s="22">
        <v>2.27698</v>
      </c>
      <c r="F85" s="22">
        <v>1.706038572</v>
      </c>
      <c r="G85" s="22">
        <v>0</v>
      </c>
      <c r="H85" s="22">
        <v>0</v>
      </c>
      <c r="I85" s="7">
        <v>18250000</v>
      </c>
      <c r="J85" s="7">
        <v>10450000</v>
      </c>
      <c r="K85" s="7">
        <v>7800000</v>
      </c>
      <c r="L85" s="7">
        <v>0</v>
      </c>
      <c r="M85" s="7">
        <v>0</v>
      </c>
    </row>
    <row r="86" spans="1:13" ht="16.8">
      <c r="A86" s="6" t="s">
        <v>139</v>
      </c>
      <c r="B86" s="6" t="s">
        <v>400</v>
      </c>
      <c r="C86" s="6">
        <f t="shared" si="2"/>
        <v>227</v>
      </c>
      <c r="D86" s="21">
        <f t="shared" si="3"/>
        <v>1.8133884379999998</v>
      </c>
      <c r="E86" s="22">
        <v>0.93228</v>
      </c>
      <c r="F86" s="22">
        <v>0.74176610399999998</v>
      </c>
      <c r="G86" s="22">
        <v>0</v>
      </c>
      <c r="H86" s="22">
        <v>0.13934233400000001</v>
      </c>
      <c r="I86" s="7">
        <v>4715000</v>
      </c>
      <c r="J86" s="7">
        <v>2440000</v>
      </c>
      <c r="K86" s="7">
        <v>1925000</v>
      </c>
      <c r="L86" s="7">
        <v>0</v>
      </c>
      <c r="M86" s="7">
        <v>350000</v>
      </c>
    </row>
    <row r="87" spans="1:13" ht="16.8">
      <c r="A87" s="6" t="s">
        <v>22</v>
      </c>
      <c r="B87" s="6" t="s">
        <v>23</v>
      </c>
      <c r="C87" s="6">
        <f t="shared" si="2"/>
        <v>270</v>
      </c>
      <c r="D87" s="21">
        <f t="shared" si="3"/>
        <v>1.11690183</v>
      </c>
      <c r="E87" s="22">
        <v>0.66559000000000001</v>
      </c>
      <c r="F87" s="22">
        <v>0</v>
      </c>
      <c r="G87" s="22">
        <v>0</v>
      </c>
      <c r="H87" s="22">
        <v>0.45131183000000002</v>
      </c>
      <c r="I87" s="7">
        <v>5580720</v>
      </c>
      <c r="J87" s="7">
        <v>3330720</v>
      </c>
      <c r="K87" s="7">
        <v>0</v>
      </c>
      <c r="L87" s="7">
        <v>0</v>
      </c>
      <c r="M87" s="7">
        <v>2250000</v>
      </c>
    </row>
    <row r="88" spans="1:13" ht="16.8">
      <c r="A88" s="6" t="s">
        <v>142</v>
      </c>
      <c r="B88" s="6" t="s">
        <v>403</v>
      </c>
      <c r="C88" s="6">
        <f t="shared" si="2"/>
        <v>267</v>
      </c>
      <c r="D88" s="21">
        <f t="shared" si="3"/>
        <v>1.2518100000000001</v>
      </c>
      <c r="E88" s="22">
        <v>1.2518100000000001</v>
      </c>
      <c r="F88" s="22">
        <v>0</v>
      </c>
      <c r="G88" s="22">
        <v>0</v>
      </c>
      <c r="H88" s="22">
        <v>0</v>
      </c>
      <c r="I88" s="7">
        <v>75000</v>
      </c>
      <c r="J88" s="7">
        <v>75000</v>
      </c>
      <c r="K88" s="7">
        <v>0</v>
      </c>
      <c r="L88" s="7">
        <v>0</v>
      </c>
      <c r="M88" s="7">
        <v>0</v>
      </c>
    </row>
    <row r="89" spans="1:13" ht="16.8">
      <c r="A89" s="6" t="s">
        <v>143</v>
      </c>
      <c r="B89" s="6" t="s">
        <v>404</v>
      </c>
      <c r="C89" s="6">
        <f t="shared" si="2"/>
        <v>280</v>
      </c>
      <c r="D89" s="21">
        <f t="shared" si="3"/>
        <v>0.86123000000000005</v>
      </c>
      <c r="E89" s="22">
        <v>0.86123000000000005</v>
      </c>
      <c r="F89" s="22">
        <v>0</v>
      </c>
      <c r="G89" s="22">
        <v>0</v>
      </c>
      <c r="H89" s="22">
        <v>0</v>
      </c>
      <c r="I89" s="7">
        <v>261784</v>
      </c>
      <c r="J89" s="7">
        <v>261784</v>
      </c>
      <c r="K89" s="7">
        <v>0</v>
      </c>
      <c r="L89" s="7">
        <v>0</v>
      </c>
      <c r="M89" s="7">
        <v>0</v>
      </c>
    </row>
    <row r="90" spans="1:13" ht="16.8">
      <c r="A90" s="6" t="s">
        <v>140</v>
      </c>
      <c r="B90" s="6" t="s">
        <v>401</v>
      </c>
      <c r="C90" s="6">
        <f t="shared" si="2"/>
        <v>250</v>
      </c>
      <c r="D90" s="21">
        <f t="shared" si="3"/>
        <v>1.45096</v>
      </c>
      <c r="E90" s="22">
        <v>1.45096</v>
      </c>
      <c r="F90" s="22">
        <v>0</v>
      </c>
      <c r="G90" s="22">
        <v>0</v>
      </c>
      <c r="H90" s="22">
        <v>0</v>
      </c>
      <c r="I90" s="7">
        <v>573153</v>
      </c>
      <c r="J90" s="7">
        <v>573153</v>
      </c>
      <c r="K90" s="7">
        <v>0</v>
      </c>
      <c r="L90" s="7">
        <v>0</v>
      </c>
      <c r="M90" s="7">
        <v>0</v>
      </c>
    </row>
    <row r="91" spans="1:13" ht="16.8">
      <c r="A91" s="6" t="s">
        <v>141</v>
      </c>
      <c r="B91" s="6" t="s">
        <v>402</v>
      </c>
      <c r="C91" s="6">
        <f t="shared" si="2"/>
        <v>244</v>
      </c>
      <c r="D91" s="21">
        <f t="shared" si="3"/>
        <v>1.596909876</v>
      </c>
      <c r="E91" s="22">
        <v>0.98424</v>
      </c>
      <c r="F91" s="22">
        <v>0</v>
      </c>
      <c r="G91" s="22">
        <v>0</v>
      </c>
      <c r="H91" s="22">
        <v>0.612669876</v>
      </c>
      <c r="I91" s="7">
        <v>3459644</v>
      </c>
      <c r="J91" s="7">
        <v>2134644</v>
      </c>
      <c r="K91" s="7">
        <v>0</v>
      </c>
      <c r="L91" s="7">
        <v>0</v>
      </c>
      <c r="M91" s="7">
        <v>1325000</v>
      </c>
    </row>
    <row r="92" spans="1:13" ht="16.8">
      <c r="A92" s="6" t="s">
        <v>24</v>
      </c>
      <c r="B92" s="6" t="s">
        <v>25</v>
      </c>
      <c r="C92" s="6">
        <f t="shared" si="2"/>
        <v>198</v>
      </c>
      <c r="D92" s="21">
        <f t="shared" si="3"/>
        <v>2.333603079</v>
      </c>
      <c r="E92" s="22">
        <v>1.01983</v>
      </c>
      <c r="F92" s="22">
        <v>0.90645163699999998</v>
      </c>
      <c r="G92" s="22">
        <v>0</v>
      </c>
      <c r="H92" s="22">
        <v>0.40732144199999998</v>
      </c>
      <c r="I92" s="7">
        <v>6904574</v>
      </c>
      <c r="J92" s="7">
        <v>3021241</v>
      </c>
      <c r="K92" s="7">
        <v>2675000</v>
      </c>
      <c r="L92" s="7">
        <v>0</v>
      </c>
      <c r="M92" s="7">
        <v>1208333</v>
      </c>
    </row>
    <row r="93" spans="1:13" ht="16.8">
      <c r="A93" s="6" t="s">
        <v>26</v>
      </c>
      <c r="B93" s="6" t="s">
        <v>27</v>
      </c>
      <c r="C93" s="6">
        <f t="shared" si="2"/>
        <v>224</v>
      </c>
      <c r="D93" s="21">
        <f t="shared" si="3"/>
        <v>1.85514</v>
      </c>
      <c r="E93" s="22">
        <v>0.63834000000000002</v>
      </c>
      <c r="F93" s="22">
        <v>0</v>
      </c>
      <c r="G93" s="22">
        <v>0</v>
      </c>
      <c r="H93" s="22">
        <v>1.2168000000000001</v>
      </c>
      <c r="I93" s="7">
        <v>476821875</v>
      </c>
      <c r="J93" s="7">
        <v>164271875</v>
      </c>
      <c r="K93" s="7">
        <v>0</v>
      </c>
      <c r="L93" s="7">
        <v>0</v>
      </c>
      <c r="M93" s="7">
        <v>312550000</v>
      </c>
    </row>
    <row r="94" spans="1:13" ht="16.8">
      <c r="A94" s="6" t="s">
        <v>146</v>
      </c>
      <c r="B94" s="6" t="s">
        <v>407</v>
      </c>
      <c r="C94" s="6">
        <f t="shared" si="2"/>
        <v>92</v>
      </c>
      <c r="D94" s="21">
        <f t="shared" si="3"/>
        <v>3.6524799999999997</v>
      </c>
      <c r="E94" s="22">
        <v>1.5431900000000001</v>
      </c>
      <c r="F94" s="22">
        <v>1.85511</v>
      </c>
      <c r="G94" s="22">
        <v>0</v>
      </c>
      <c r="H94" s="22">
        <v>0.25418000000000002</v>
      </c>
      <c r="I94" s="7">
        <v>63600000</v>
      </c>
      <c r="J94" s="7">
        <v>26900000</v>
      </c>
      <c r="K94" s="7">
        <v>32300000</v>
      </c>
      <c r="L94" s="7">
        <v>0</v>
      </c>
      <c r="M94" s="7">
        <v>4400000</v>
      </c>
    </row>
    <row r="95" spans="1:13" ht="16.8">
      <c r="A95" s="6" t="s">
        <v>147</v>
      </c>
      <c r="B95" s="6" t="s">
        <v>408</v>
      </c>
      <c r="C95" s="6">
        <f t="shared" si="2"/>
        <v>143</v>
      </c>
      <c r="D95" s="21">
        <f t="shared" si="3"/>
        <v>2.9243399999999999</v>
      </c>
      <c r="E95" s="22">
        <v>1.60734</v>
      </c>
      <c r="F95" s="22">
        <v>1.13174</v>
      </c>
      <c r="G95" s="22">
        <v>0</v>
      </c>
      <c r="H95" s="22">
        <v>0.18526000000000001</v>
      </c>
      <c r="I95" s="7">
        <v>13202982</v>
      </c>
      <c r="J95" s="7">
        <v>7268164</v>
      </c>
      <c r="K95" s="7">
        <v>5100000</v>
      </c>
      <c r="L95" s="7">
        <v>0</v>
      </c>
      <c r="M95" s="7">
        <v>834818</v>
      </c>
    </row>
    <row r="96" spans="1:13" ht="16.8">
      <c r="A96" s="6" t="s">
        <v>148</v>
      </c>
      <c r="B96" s="6" t="s">
        <v>409</v>
      </c>
      <c r="C96" s="6">
        <f t="shared" si="2"/>
        <v>239</v>
      </c>
      <c r="D96" s="21">
        <f t="shared" si="3"/>
        <v>1.67228</v>
      </c>
      <c r="E96" s="22">
        <v>0.75149999999999995</v>
      </c>
      <c r="F96" s="22">
        <v>0.48954999999999999</v>
      </c>
      <c r="G96" s="22">
        <v>0</v>
      </c>
      <c r="H96" s="22">
        <v>0.43123</v>
      </c>
      <c r="I96" s="7">
        <v>25292324</v>
      </c>
      <c r="J96" s="7">
        <v>11373766</v>
      </c>
      <c r="K96" s="7">
        <v>7400000</v>
      </c>
      <c r="L96" s="7">
        <v>0</v>
      </c>
      <c r="M96" s="7">
        <v>6518558</v>
      </c>
    </row>
    <row r="97" spans="1:13" ht="16.8">
      <c r="A97" s="6" t="s">
        <v>149</v>
      </c>
      <c r="B97" s="6" t="s">
        <v>410</v>
      </c>
      <c r="C97" s="6">
        <f t="shared" si="2"/>
        <v>34</v>
      </c>
      <c r="D97" s="21">
        <f t="shared" si="3"/>
        <v>4.4999000000000002</v>
      </c>
      <c r="E97" s="22">
        <v>2.1442600000000001</v>
      </c>
      <c r="F97" s="22">
        <v>2.3556400000000002</v>
      </c>
      <c r="G97" s="22">
        <v>0</v>
      </c>
      <c r="H97" s="22">
        <v>0</v>
      </c>
      <c r="I97" s="7">
        <v>102257976</v>
      </c>
      <c r="J97" s="7">
        <v>48749426</v>
      </c>
      <c r="K97" s="7">
        <v>53508550</v>
      </c>
      <c r="L97" s="7">
        <v>0</v>
      </c>
      <c r="M97" s="7">
        <v>0</v>
      </c>
    </row>
    <row r="98" spans="1:13" ht="16.8">
      <c r="A98" s="6" t="s">
        <v>150</v>
      </c>
      <c r="B98" s="6" t="s">
        <v>411</v>
      </c>
      <c r="C98" s="6">
        <f t="shared" si="2"/>
        <v>152</v>
      </c>
      <c r="D98" s="21">
        <f t="shared" si="3"/>
        <v>2.7401900000000006</v>
      </c>
      <c r="E98" s="22">
        <v>1.2101200000000001</v>
      </c>
      <c r="F98" s="22">
        <v>1.2360500000000001</v>
      </c>
      <c r="G98" s="22">
        <v>0</v>
      </c>
      <c r="H98" s="22">
        <v>0.29402</v>
      </c>
      <c r="I98" s="7">
        <v>9142990</v>
      </c>
      <c r="J98" s="7">
        <v>4042990</v>
      </c>
      <c r="K98" s="7">
        <v>4120000</v>
      </c>
      <c r="L98" s="7">
        <v>0</v>
      </c>
      <c r="M98" s="7">
        <v>980000</v>
      </c>
    </row>
    <row r="99" spans="1:13" ht="16.8">
      <c r="A99" s="6" t="s">
        <v>159</v>
      </c>
      <c r="B99" s="6" t="s">
        <v>420</v>
      </c>
      <c r="C99" s="6">
        <f t="shared" si="2"/>
        <v>56</v>
      </c>
      <c r="D99" s="21">
        <f t="shared" si="3"/>
        <v>4.0772599999999999</v>
      </c>
      <c r="E99" s="22">
        <v>2.0750199999999999</v>
      </c>
      <c r="F99" s="22">
        <v>1.09602</v>
      </c>
      <c r="G99" s="22">
        <v>0</v>
      </c>
      <c r="H99" s="22">
        <v>0.90622000000000003</v>
      </c>
      <c r="I99" s="7">
        <v>109900000</v>
      </c>
      <c r="J99" s="7">
        <v>56000000</v>
      </c>
      <c r="K99" s="7">
        <v>29500000</v>
      </c>
      <c r="L99" s="7">
        <v>0</v>
      </c>
      <c r="M99" s="7">
        <v>24400000</v>
      </c>
    </row>
    <row r="100" spans="1:13" ht="16.8">
      <c r="A100" s="6" t="s">
        <v>28</v>
      </c>
      <c r="B100" s="6" t="s">
        <v>29</v>
      </c>
      <c r="C100" s="6">
        <f t="shared" si="2"/>
        <v>238</v>
      </c>
      <c r="D100" s="21">
        <f t="shared" si="3"/>
        <v>1.70102</v>
      </c>
      <c r="E100" s="22">
        <v>1.39313</v>
      </c>
      <c r="F100" s="22">
        <v>0</v>
      </c>
      <c r="G100" s="22">
        <v>0</v>
      </c>
      <c r="H100" s="22">
        <v>0.30789</v>
      </c>
      <c r="I100" s="7">
        <v>395709</v>
      </c>
      <c r="J100" s="7">
        <v>320709</v>
      </c>
      <c r="K100" s="7">
        <v>0</v>
      </c>
      <c r="L100" s="7">
        <v>0</v>
      </c>
      <c r="M100" s="7">
        <v>75000</v>
      </c>
    </row>
    <row r="101" spans="1:13" ht="16.8">
      <c r="A101" s="6" t="s">
        <v>151</v>
      </c>
      <c r="B101" s="6" t="s">
        <v>412</v>
      </c>
      <c r="C101" s="6">
        <f t="shared" si="2"/>
        <v>180</v>
      </c>
      <c r="D101" s="21">
        <f t="shared" si="3"/>
        <v>2.5082899999999997</v>
      </c>
      <c r="E101" s="22">
        <v>0.69389000000000001</v>
      </c>
      <c r="F101" s="22">
        <v>1.29078</v>
      </c>
      <c r="G101" s="22">
        <v>0</v>
      </c>
      <c r="H101" s="22">
        <v>0.52361999999999997</v>
      </c>
      <c r="I101" s="7">
        <v>199662128</v>
      </c>
      <c r="J101" s="7">
        <v>53100128</v>
      </c>
      <c r="K101" s="7">
        <v>98562000</v>
      </c>
      <c r="L101" s="7">
        <v>8000000</v>
      </c>
      <c r="M101" s="7">
        <v>40000000</v>
      </c>
    </row>
    <row r="102" spans="1:13" ht="16.8">
      <c r="A102" s="6" t="s">
        <v>144</v>
      </c>
      <c r="B102" s="6" t="s">
        <v>405</v>
      </c>
      <c r="C102" s="6">
        <f t="shared" si="2"/>
        <v>25</v>
      </c>
      <c r="D102" s="21">
        <f t="shared" si="3"/>
        <v>4.7738100000000001</v>
      </c>
      <c r="E102" s="22">
        <v>2.9965899999999999</v>
      </c>
      <c r="F102" s="22">
        <v>1.57307</v>
      </c>
      <c r="G102" s="22">
        <v>0</v>
      </c>
      <c r="H102" s="22">
        <v>0.20415</v>
      </c>
      <c r="I102" s="7">
        <v>20971726</v>
      </c>
      <c r="J102" s="7">
        <v>13168576</v>
      </c>
      <c r="K102" s="7">
        <v>6906900</v>
      </c>
      <c r="L102" s="7">
        <v>0</v>
      </c>
      <c r="M102" s="7">
        <v>896250</v>
      </c>
    </row>
    <row r="103" spans="1:13" ht="16.8">
      <c r="A103" s="6" t="s">
        <v>152</v>
      </c>
      <c r="B103" s="6" t="s">
        <v>413</v>
      </c>
      <c r="C103" s="6">
        <f t="shared" si="2"/>
        <v>117</v>
      </c>
      <c r="D103" s="21">
        <f t="shared" si="3"/>
        <v>3.3176200000000002</v>
      </c>
      <c r="E103" s="22">
        <v>1.62462</v>
      </c>
      <c r="F103" s="22">
        <v>0.96558999999999995</v>
      </c>
      <c r="G103" s="22">
        <v>0.1333</v>
      </c>
      <c r="H103" s="22">
        <v>0.59411000000000003</v>
      </c>
      <c r="I103" s="7">
        <v>15905000</v>
      </c>
      <c r="J103" s="7">
        <v>7800000</v>
      </c>
      <c r="K103" s="7">
        <v>4620000</v>
      </c>
      <c r="L103" s="7">
        <v>640000</v>
      </c>
      <c r="M103" s="7">
        <v>2845000</v>
      </c>
    </row>
    <row r="104" spans="1:13" ht="16.8">
      <c r="A104" s="6" t="s">
        <v>145</v>
      </c>
      <c r="B104" s="6" t="s">
        <v>406</v>
      </c>
      <c r="C104" s="6">
        <f t="shared" si="2"/>
        <v>3</v>
      </c>
      <c r="D104" s="21">
        <f t="shared" si="3"/>
        <v>6.1306400000000005</v>
      </c>
      <c r="E104" s="22">
        <v>3.4311600000000002</v>
      </c>
      <c r="F104" s="22">
        <v>2.4148700000000001</v>
      </c>
      <c r="G104" s="22">
        <v>0</v>
      </c>
      <c r="H104" s="22">
        <v>0.28460999999999997</v>
      </c>
      <c r="I104" s="7">
        <v>85278683</v>
      </c>
      <c r="J104" s="7">
        <v>47750000</v>
      </c>
      <c r="K104" s="7">
        <v>33573000</v>
      </c>
      <c r="L104" s="7">
        <v>0</v>
      </c>
      <c r="M104" s="7">
        <v>3955683</v>
      </c>
    </row>
    <row r="105" spans="1:13" ht="16.8">
      <c r="A105" s="6" t="s">
        <v>153</v>
      </c>
      <c r="B105" s="6" t="s">
        <v>414</v>
      </c>
      <c r="C105" s="6">
        <f t="shared" si="2"/>
        <v>108</v>
      </c>
      <c r="D105" s="21">
        <f t="shared" si="3"/>
        <v>3.3893900000000001</v>
      </c>
      <c r="E105" s="22">
        <v>1.4532</v>
      </c>
      <c r="F105" s="22">
        <v>1.9361900000000001</v>
      </c>
      <c r="G105" s="22">
        <v>0</v>
      </c>
      <c r="H105" s="22">
        <v>0</v>
      </c>
      <c r="I105" s="7">
        <v>25534415</v>
      </c>
      <c r="J105" s="7">
        <v>10950415</v>
      </c>
      <c r="K105" s="7">
        <v>14584000</v>
      </c>
      <c r="L105" s="7">
        <v>0</v>
      </c>
      <c r="M105" s="7">
        <v>0</v>
      </c>
    </row>
    <row r="106" spans="1:13" ht="16.8">
      <c r="A106" s="6" t="s">
        <v>154</v>
      </c>
      <c r="B106" s="6" t="s">
        <v>415</v>
      </c>
      <c r="C106" s="6">
        <f t="shared" si="2"/>
        <v>49</v>
      </c>
      <c r="D106" s="21">
        <f t="shared" si="3"/>
        <v>4.2493800000000004</v>
      </c>
      <c r="E106" s="22">
        <v>1.4858199999999999</v>
      </c>
      <c r="F106" s="22">
        <v>2.3004500000000001</v>
      </c>
      <c r="G106" s="22">
        <v>0</v>
      </c>
      <c r="H106" s="22">
        <v>0.46311000000000002</v>
      </c>
      <c r="I106" s="7">
        <v>43141000</v>
      </c>
      <c r="J106" s="7">
        <v>15100000</v>
      </c>
      <c r="K106" s="7">
        <v>23341000</v>
      </c>
      <c r="L106" s="7">
        <v>0</v>
      </c>
      <c r="M106" s="7">
        <v>4700000</v>
      </c>
    </row>
    <row r="107" spans="1:13" ht="16.8">
      <c r="A107" s="6" t="s">
        <v>155</v>
      </c>
      <c r="B107" s="6" t="s">
        <v>416</v>
      </c>
      <c r="C107" s="6">
        <f t="shared" si="2"/>
        <v>104</v>
      </c>
      <c r="D107" s="21">
        <f t="shared" si="3"/>
        <v>3.50482</v>
      </c>
      <c r="E107" s="22">
        <v>1.2817700000000001</v>
      </c>
      <c r="F107" s="22">
        <v>1.7436700000000001</v>
      </c>
      <c r="G107" s="22">
        <v>0</v>
      </c>
      <c r="H107" s="22">
        <v>0.47937999999999997</v>
      </c>
      <c r="I107" s="7">
        <v>122698678</v>
      </c>
      <c r="J107" s="7">
        <v>44900000</v>
      </c>
      <c r="K107" s="7">
        <v>61023678</v>
      </c>
      <c r="L107" s="7">
        <v>0</v>
      </c>
      <c r="M107" s="7">
        <v>16775000</v>
      </c>
    </row>
    <row r="108" spans="1:13" ht="16.8">
      <c r="A108" s="6" t="s">
        <v>156</v>
      </c>
      <c r="B108" s="6" t="s">
        <v>417</v>
      </c>
      <c r="C108" s="6">
        <f t="shared" si="2"/>
        <v>57</v>
      </c>
      <c r="D108" s="21">
        <f t="shared" si="3"/>
        <v>4.0665800000000001</v>
      </c>
      <c r="E108" s="22">
        <v>1.57216</v>
      </c>
      <c r="F108" s="22">
        <v>2.2766500000000001</v>
      </c>
      <c r="G108" s="22">
        <v>0</v>
      </c>
      <c r="H108" s="22">
        <v>0.21776999999999999</v>
      </c>
      <c r="I108" s="7">
        <v>60750000</v>
      </c>
      <c r="J108" s="7">
        <v>23500000</v>
      </c>
      <c r="K108" s="7">
        <v>34000000</v>
      </c>
      <c r="L108" s="7">
        <v>0</v>
      </c>
      <c r="M108" s="7">
        <v>3250000</v>
      </c>
    </row>
    <row r="109" spans="1:13" ht="16.8">
      <c r="A109" s="6" t="s">
        <v>2</v>
      </c>
      <c r="B109" s="6" t="s">
        <v>3</v>
      </c>
      <c r="C109" s="6">
        <f t="shared" si="2"/>
        <v>179</v>
      </c>
      <c r="D109" s="21">
        <f t="shared" si="3"/>
        <v>2.51355</v>
      </c>
      <c r="E109" s="22">
        <v>0.87980999999999998</v>
      </c>
      <c r="F109" s="22">
        <v>0.84197999999999995</v>
      </c>
      <c r="G109" s="22">
        <v>0</v>
      </c>
      <c r="H109" s="22">
        <v>0.79176000000000002</v>
      </c>
      <c r="I109" s="7">
        <v>177500000</v>
      </c>
      <c r="J109" s="7">
        <v>62200000</v>
      </c>
      <c r="K109" s="7">
        <v>59400000</v>
      </c>
      <c r="L109" s="7">
        <v>0</v>
      </c>
      <c r="M109" s="7">
        <v>55900000</v>
      </c>
    </row>
    <row r="110" spans="1:13" ht="16.8">
      <c r="A110" s="6" t="s">
        <v>157</v>
      </c>
      <c r="B110" s="6" t="s">
        <v>418</v>
      </c>
      <c r="C110" s="6">
        <f t="shared" si="2"/>
        <v>75</v>
      </c>
      <c r="D110" s="21">
        <f t="shared" si="3"/>
        <v>3.83446</v>
      </c>
      <c r="E110" s="22">
        <v>1.69431</v>
      </c>
      <c r="F110" s="22">
        <v>1.4111899999999999</v>
      </c>
      <c r="G110" s="22">
        <v>0</v>
      </c>
      <c r="H110" s="22">
        <v>0.72896000000000005</v>
      </c>
      <c r="I110" s="7">
        <v>113100000</v>
      </c>
      <c r="J110" s="7">
        <v>50000000</v>
      </c>
      <c r="K110" s="7">
        <v>41600000</v>
      </c>
      <c r="L110" s="7">
        <v>0</v>
      </c>
      <c r="M110" s="7">
        <v>21500000</v>
      </c>
    </row>
    <row r="111" spans="1:13" ht="16.8">
      <c r="A111" s="6" t="s">
        <v>158</v>
      </c>
      <c r="B111" s="6" t="s">
        <v>419</v>
      </c>
      <c r="C111" s="6">
        <f t="shared" si="2"/>
        <v>99</v>
      </c>
      <c r="D111" s="21">
        <f t="shared" si="3"/>
        <v>3.5499000000000001</v>
      </c>
      <c r="E111" s="22">
        <v>1.5657300000000001</v>
      </c>
      <c r="F111" s="22">
        <v>1.56532</v>
      </c>
      <c r="G111" s="22">
        <v>0</v>
      </c>
      <c r="H111" s="22">
        <v>0.41885</v>
      </c>
      <c r="I111" s="7">
        <v>131400000</v>
      </c>
      <c r="J111" s="7">
        <v>58000000</v>
      </c>
      <c r="K111" s="7">
        <v>57900000</v>
      </c>
      <c r="L111" s="7">
        <v>0</v>
      </c>
      <c r="M111" s="7">
        <v>15500000</v>
      </c>
    </row>
    <row r="112" spans="1:13" ht="16.8">
      <c r="A112" s="6" t="s">
        <v>4</v>
      </c>
      <c r="B112" s="6" t="s">
        <v>5</v>
      </c>
      <c r="C112" s="6">
        <f t="shared" si="2"/>
        <v>120</v>
      </c>
      <c r="D112" s="21">
        <f t="shared" si="3"/>
        <v>3.3083270000000002</v>
      </c>
      <c r="E112" s="22">
        <v>1.7528699999999999</v>
      </c>
      <c r="F112" s="22">
        <v>0</v>
      </c>
      <c r="G112" s="22">
        <v>0</v>
      </c>
      <c r="H112" s="22">
        <v>1.5554570000000001</v>
      </c>
      <c r="I112" s="7">
        <v>16322800</v>
      </c>
      <c r="J112" s="7">
        <v>8647800</v>
      </c>
      <c r="K112" s="7">
        <v>0</v>
      </c>
      <c r="L112" s="7">
        <v>0</v>
      </c>
      <c r="M112" s="7">
        <v>7675000</v>
      </c>
    </row>
    <row r="113" spans="1:16" ht="16.8">
      <c r="A113" s="6" t="s">
        <v>30</v>
      </c>
      <c r="B113" s="6" t="s">
        <v>31</v>
      </c>
      <c r="C113" s="6">
        <f t="shared" si="2"/>
        <v>159</v>
      </c>
      <c r="D113" s="21">
        <f t="shared" si="3"/>
        <v>2.697063</v>
      </c>
      <c r="E113" s="22">
        <v>1.0516700000000001</v>
      </c>
      <c r="F113" s="22">
        <v>1.133251</v>
      </c>
      <c r="G113" s="22">
        <v>0</v>
      </c>
      <c r="H113" s="22">
        <v>0.51214199999999999</v>
      </c>
      <c r="I113" s="7">
        <v>24751659</v>
      </c>
      <c r="J113" s="7">
        <v>9651659</v>
      </c>
      <c r="K113" s="7">
        <v>10400000</v>
      </c>
      <c r="L113" s="7">
        <v>0</v>
      </c>
      <c r="M113" s="7">
        <v>4700000</v>
      </c>
    </row>
    <row r="114" spans="1:16" ht="16.8">
      <c r="A114" s="6" t="s">
        <v>161</v>
      </c>
      <c r="B114" s="6" t="s">
        <v>422</v>
      </c>
      <c r="C114" s="6">
        <f t="shared" si="2"/>
        <v>188</v>
      </c>
      <c r="D114" s="21">
        <f t="shared" si="3"/>
        <v>2.4318279999999999</v>
      </c>
      <c r="E114" s="22">
        <v>1.3419399999999999</v>
      </c>
      <c r="F114" s="22">
        <v>0</v>
      </c>
      <c r="G114" s="22">
        <v>0</v>
      </c>
      <c r="H114" s="22">
        <v>1.089888</v>
      </c>
      <c r="I114" s="7">
        <v>21711137</v>
      </c>
      <c r="J114" s="7">
        <v>11975894</v>
      </c>
      <c r="K114" s="7">
        <v>0</v>
      </c>
      <c r="L114" s="7">
        <v>0</v>
      </c>
      <c r="M114" s="7">
        <v>9735243</v>
      </c>
    </row>
    <row r="115" spans="1:16" ht="16.8">
      <c r="A115" s="6" t="s">
        <v>162</v>
      </c>
      <c r="B115" s="6" t="s">
        <v>423</v>
      </c>
      <c r="C115" s="6">
        <f t="shared" si="2"/>
        <v>141</v>
      </c>
      <c r="D115" s="21">
        <f t="shared" si="3"/>
        <v>2.9862630000000001</v>
      </c>
      <c r="E115" s="22">
        <v>1.5074700000000001</v>
      </c>
      <c r="F115" s="22">
        <v>1.478793</v>
      </c>
      <c r="G115" s="22">
        <v>0</v>
      </c>
      <c r="H115" s="22">
        <v>0</v>
      </c>
      <c r="I115" s="7">
        <v>28050000</v>
      </c>
      <c r="J115" s="7">
        <v>14150000</v>
      </c>
      <c r="K115" s="7">
        <v>13900000</v>
      </c>
      <c r="L115" s="7">
        <v>0</v>
      </c>
      <c r="M115" s="7">
        <v>0</v>
      </c>
    </row>
    <row r="116" spans="1:16" s="5" customFormat="1" ht="16.8">
      <c r="A116" s="6" t="s">
        <v>160</v>
      </c>
      <c r="B116" s="6" t="s">
        <v>421</v>
      </c>
      <c r="C116" s="6">
        <f t="shared" si="2"/>
        <v>124</v>
      </c>
      <c r="D116" s="21">
        <f t="shared" si="3"/>
        <v>3.2556789999999998</v>
      </c>
      <c r="E116" s="22">
        <v>2.66987</v>
      </c>
      <c r="F116" s="22">
        <v>0</v>
      </c>
      <c r="G116" s="22">
        <v>0</v>
      </c>
      <c r="H116" s="22">
        <v>0.58580900000000002</v>
      </c>
      <c r="I116" s="7">
        <v>30496279</v>
      </c>
      <c r="J116" s="7">
        <v>25020059</v>
      </c>
      <c r="K116" s="7">
        <v>0</v>
      </c>
      <c r="L116" s="7">
        <v>0</v>
      </c>
      <c r="M116" s="7">
        <v>5476220</v>
      </c>
      <c r="N116"/>
      <c r="O116"/>
      <c r="P116"/>
    </row>
    <row r="117" spans="1:16" ht="16.8">
      <c r="A117" s="6" t="s">
        <v>163</v>
      </c>
      <c r="B117" s="6" t="s">
        <v>424</v>
      </c>
      <c r="C117" s="6">
        <f t="shared" si="2"/>
        <v>282</v>
      </c>
      <c r="D117" s="21">
        <f t="shared" si="3"/>
        <v>0.82454000000000005</v>
      </c>
      <c r="E117" s="22">
        <v>0.82454000000000005</v>
      </c>
      <c r="F117" s="22">
        <v>0</v>
      </c>
      <c r="G117" s="22">
        <v>0</v>
      </c>
      <c r="H117" s="22">
        <v>0</v>
      </c>
      <c r="I117" s="7">
        <v>125000</v>
      </c>
      <c r="J117" s="7">
        <v>125000</v>
      </c>
      <c r="K117" s="7">
        <v>0</v>
      </c>
      <c r="L117" s="7">
        <v>0</v>
      </c>
      <c r="M117" s="7">
        <v>0</v>
      </c>
    </row>
    <row r="118" spans="1:16" ht="16.8">
      <c r="A118" s="6" t="s">
        <v>32</v>
      </c>
      <c r="B118" s="6" t="s">
        <v>33</v>
      </c>
      <c r="C118" s="6">
        <f t="shared" si="2"/>
        <v>288</v>
      </c>
      <c r="D118" s="21">
        <f t="shared" si="3"/>
        <v>0.40658</v>
      </c>
      <c r="E118" s="22">
        <v>0.40658</v>
      </c>
      <c r="F118" s="22">
        <v>0</v>
      </c>
      <c r="G118" s="22">
        <v>0</v>
      </c>
      <c r="H118" s="22">
        <v>0</v>
      </c>
      <c r="I118" s="7">
        <v>267743</v>
      </c>
      <c r="J118" s="7">
        <v>267743</v>
      </c>
      <c r="K118" s="7">
        <v>0</v>
      </c>
      <c r="L118" s="7">
        <v>0</v>
      </c>
      <c r="M118" s="7">
        <v>0</v>
      </c>
    </row>
    <row r="119" spans="1:16" ht="16.8">
      <c r="A119" s="6" t="s">
        <v>6</v>
      </c>
      <c r="B119" s="6" t="s">
        <v>7</v>
      </c>
      <c r="C119" s="6">
        <f t="shared" si="2"/>
        <v>132</v>
      </c>
      <c r="D119" s="21">
        <f t="shared" si="3"/>
        <v>3.1183730000000001</v>
      </c>
      <c r="E119" s="22">
        <v>1.5540099999999999</v>
      </c>
      <c r="F119" s="22">
        <v>0</v>
      </c>
      <c r="G119" s="22">
        <v>0</v>
      </c>
      <c r="H119" s="22">
        <v>1.5643629999999999</v>
      </c>
      <c r="I119" s="7">
        <v>954800</v>
      </c>
      <c r="J119" s="7">
        <v>477018</v>
      </c>
      <c r="K119" s="7">
        <v>0</v>
      </c>
      <c r="L119" s="7">
        <v>0</v>
      </c>
      <c r="M119" s="7">
        <v>477782</v>
      </c>
    </row>
    <row r="120" spans="1:16" ht="16.8">
      <c r="A120" s="6" t="s">
        <v>164</v>
      </c>
      <c r="B120" s="6" t="s">
        <v>425</v>
      </c>
      <c r="C120" s="6">
        <f t="shared" si="2"/>
        <v>67</v>
      </c>
      <c r="D120" s="21">
        <f t="shared" si="3"/>
        <v>3.9073510000000002</v>
      </c>
      <c r="E120" s="22">
        <v>1.4680800000000001</v>
      </c>
      <c r="F120" s="22">
        <v>2.2230050000000001</v>
      </c>
      <c r="G120" s="22">
        <v>0</v>
      </c>
      <c r="H120" s="22">
        <v>0.21626600000000001</v>
      </c>
      <c r="I120" s="7">
        <v>12306392</v>
      </c>
      <c r="J120" s="7">
        <v>4625392</v>
      </c>
      <c r="K120" s="7">
        <v>7000000</v>
      </c>
      <c r="L120" s="7">
        <v>0</v>
      </c>
      <c r="M120" s="7">
        <v>681000</v>
      </c>
    </row>
    <row r="121" spans="1:16" ht="16.8">
      <c r="A121" s="6" t="s">
        <v>165</v>
      </c>
      <c r="B121" s="6" t="s">
        <v>59</v>
      </c>
      <c r="C121" s="6">
        <f t="shared" si="2"/>
        <v>102</v>
      </c>
      <c r="D121" s="21">
        <f t="shared" si="3"/>
        <v>3.5232479999999997</v>
      </c>
      <c r="E121" s="22">
        <v>2.1544699999999999</v>
      </c>
      <c r="F121" s="22">
        <v>0.92617899999999997</v>
      </c>
      <c r="G121" s="22">
        <v>0</v>
      </c>
      <c r="H121" s="22">
        <v>0.44259900000000002</v>
      </c>
      <c r="I121" s="7">
        <v>2725799</v>
      </c>
      <c r="J121" s="7">
        <v>1666605</v>
      </c>
      <c r="K121" s="7">
        <v>716700</v>
      </c>
      <c r="L121" s="7">
        <v>0</v>
      </c>
      <c r="M121" s="7">
        <v>342494</v>
      </c>
    </row>
    <row r="122" spans="1:16" ht="16.8">
      <c r="A122" s="6" t="s">
        <v>34</v>
      </c>
      <c r="B122" s="6" t="s">
        <v>35</v>
      </c>
      <c r="C122" s="6">
        <f t="shared" si="2"/>
        <v>277</v>
      </c>
      <c r="D122" s="21">
        <f t="shared" si="3"/>
        <v>1.049113</v>
      </c>
      <c r="E122" s="22">
        <v>0.62412000000000001</v>
      </c>
      <c r="F122" s="22">
        <v>0</v>
      </c>
      <c r="G122" s="22">
        <v>0</v>
      </c>
      <c r="H122" s="22">
        <v>0.42499300000000001</v>
      </c>
      <c r="I122" s="7">
        <v>3700000</v>
      </c>
      <c r="J122" s="7">
        <v>2200000</v>
      </c>
      <c r="K122" s="7">
        <v>0</v>
      </c>
      <c r="L122" s="7">
        <v>0</v>
      </c>
      <c r="M122" s="7">
        <v>1500000</v>
      </c>
    </row>
    <row r="123" spans="1:16" ht="16.8">
      <c r="A123" s="6" t="s">
        <v>168</v>
      </c>
      <c r="B123" s="6" t="s">
        <v>427</v>
      </c>
      <c r="C123" s="6">
        <f t="shared" si="2"/>
        <v>255</v>
      </c>
      <c r="D123" s="21">
        <f t="shared" si="3"/>
        <v>1.3773899999999999</v>
      </c>
      <c r="E123" s="22">
        <v>1.3773899999999999</v>
      </c>
      <c r="F123" s="22">
        <v>0</v>
      </c>
      <c r="G123" s="22">
        <v>0</v>
      </c>
      <c r="H123" s="22">
        <v>0</v>
      </c>
      <c r="I123" s="7">
        <v>75000</v>
      </c>
      <c r="J123" s="7">
        <v>75000</v>
      </c>
      <c r="K123" s="7">
        <v>0</v>
      </c>
      <c r="L123" s="7">
        <v>0</v>
      </c>
      <c r="M123" s="7">
        <v>0</v>
      </c>
    </row>
    <row r="124" spans="1:16" ht="16.8">
      <c r="A124" s="6" t="s">
        <v>169</v>
      </c>
      <c r="B124" s="6" t="s">
        <v>428</v>
      </c>
      <c r="C124" s="6">
        <f t="shared" si="2"/>
        <v>283</v>
      </c>
      <c r="D124" s="21">
        <f t="shared" si="3"/>
        <v>0.74343000000000004</v>
      </c>
      <c r="E124" s="22">
        <v>0.74343000000000004</v>
      </c>
      <c r="F124" s="22">
        <v>0</v>
      </c>
      <c r="G124" s="22">
        <v>0</v>
      </c>
      <c r="H124" s="22">
        <v>0</v>
      </c>
      <c r="I124" s="7">
        <v>300000</v>
      </c>
      <c r="J124" s="7">
        <v>300000</v>
      </c>
      <c r="K124" s="7">
        <v>0</v>
      </c>
      <c r="L124" s="7">
        <v>0</v>
      </c>
      <c r="M124" s="7">
        <v>0</v>
      </c>
    </row>
    <row r="125" spans="1:16" ht="16.8">
      <c r="A125" s="6" t="s">
        <v>170</v>
      </c>
      <c r="B125" s="6" t="s">
        <v>429</v>
      </c>
      <c r="C125" s="6">
        <f t="shared" si="2"/>
        <v>235</v>
      </c>
      <c r="D125" s="21">
        <f t="shared" si="3"/>
        <v>1.7366404500000001</v>
      </c>
      <c r="E125" s="22">
        <v>1.5632900000000001</v>
      </c>
      <c r="F125" s="22">
        <v>0</v>
      </c>
      <c r="G125" s="22">
        <v>0</v>
      </c>
      <c r="H125" s="22">
        <v>0.17335044999999999</v>
      </c>
      <c r="I125" s="7">
        <v>250000</v>
      </c>
      <c r="J125" s="7">
        <v>225000</v>
      </c>
      <c r="K125" s="7">
        <v>0</v>
      </c>
      <c r="L125" s="7">
        <v>0</v>
      </c>
      <c r="M125" s="7">
        <v>25000</v>
      </c>
    </row>
    <row r="126" spans="1:16" ht="16.8">
      <c r="A126" s="6" t="s">
        <v>174</v>
      </c>
      <c r="B126" s="6" t="s">
        <v>433</v>
      </c>
      <c r="C126" s="6">
        <f t="shared" si="2"/>
        <v>247</v>
      </c>
      <c r="D126" s="21">
        <f t="shared" si="3"/>
        <v>1.49977</v>
      </c>
      <c r="E126" s="22">
        <v>1.49977</v>
      </c>
      <c r="F126" s="22">
        <v>0</v>
      </c>
      <c r="G126" s="22">
        <v>0</v>
      </c>
      <c r="H126" s="22">
        <v>0</v>
      </c>
      <c r="I126" s="7">
        <v>290000</v>
      </c>
      <c r="J126" s="7">
        <v>290000</v>
      </c>
      <c r="K126" s="7">
        <v>0</v>
      </c>
      <c r="L126" s="7">
        <v>0</v>
      </c>
      <c r="M126" s="7">
        <v>0</v>
      </c>
    </row>
    <row r="127" spans="1:16" ht="16.8">
      <c r="A127" s="6" t="s">
        <v>171</v>
      </c>
      <c r="B127" s="6" t="s">
        <v>430</v>
      </c>
      <c r="C127" s="6">
        <f t="shared" si="2"/>
        <v>209</v>
      </c>
      <c r="D127" s="21">
        <f t="shared" si="3"/>
        <v>2.1306799999999999</v>
      </c>
      <c r="E127" s="22">
        <v>2.1306799999999999</v>
      </c>
      <c r="F127" s="22">
        <v>0</v>
      </c>
      <c r="G127" s="22">
        <v>0</v>
      </c>
      <c r="H127" s="22">
        <v>0</v>
      </c>
      <c r="I127" s="7">
        <v>110000</v>
      </c>
      <c r="J127" s="7">
        <v>110000</v>
      </c>
      <c r="K127" s="7">
        <v>0</v>
      </c>
      <c r="L127" s="7">
        <v>0</v>
      </c>
      <c r="M127" s="7">
        <v>0</v>
      </c>
    </row>
    <row r="128" spans="1:16" ht="16.8">
      <c r="A128" s="6" t="s">
        <v>175</v>
      </c>
      <c r="B128" s="6" t="s">
        <v>166</v>
      </c>
      <c r="C128" s="6">
        <f t="shared" si="2"/>
        <v>219</v>
      </c>
      <c r="D128" s="21">
        <f t="shared" si="3"/>
        <v>1.9474</v>
      </c>
      <c r="E128" s="22">
        <v>1.9474</v>
      </c>
      <c r="F128" s="22">
        <v>0</v>
      </c>
      <c r="G128" s="22">
        <v>0</v>
      </c>
      <c r="H128" s="22">
        <v>0</v>
      </c>
      <c r="I128" s="7">
        <v>90000</v>
      </c>
      <c r="J128" s="7">
        <v>90000</v>
      </c>
      <c r="K128" s="7">
        <v>0</v>
      </c>
      <c r="L128" s="7">
        <v>0</v>
      </c>
      <c r="M128" s="7">
        <v>0</v>
      </c>
    </row>
    <row r="129" spans="1:13" ht="16.8">
      <c r="A129" s="6" t="s">
        <v>172</v>
      </c>
      <c r="B129" s="6" t="s">
        <v>431</v>
      </c>
      <c r="C129" s="6">
        <f t="shared" si="2"/>
        <v>289</v>
      </c>
      <c r="D129" s="21">
        <f t="shared" si="3"/>
        <v>0.38386999999999999</v>
      </c>
      <c r="E129" s="22">
        <v>0.38386999999999999</v>
      </c>
      <c r="F129" s="22">
        <v>0</v>
      </c>
      <c r="G129" s="22">
        <v>0</v>
      </c>
      <c r="H129" s="22">
        <v>0</v>
      </c>
      <c r="I129" s="7">
        <v>60000</v>
      </c>
      <c r="J129" s="7">
        <v>60000</v>
      </c>
      <c r="K129" s="7">
        <v>0</v>
      </c>
      <c r="L129" s="7">
        <v>0</v>
      </c>
      <c r="M129" s="7">
        <v>0</v>
      </c>
    </row>
    <row r="130" spans="1:13" ht="16.8">
      <c r="A130" s="6" t="s">
        <v>173</v>
      </c>
      <c r="B130" s="6" t="s">
        <v>432</v>
      </c>
      <c r="C130" s="6">
        <f t="shared" si="2"/>
        <v>232</v>
      </c>
      <c r="D130" s="21">
        <f t="shared" si="3"/>
        <v>1.77092</v>
      </c>
      <c r="E130" s="22">
        <v>1.77092</v>
      </c>
      <c r="F130" s="22">
        <v>0</v>
      </c>
      <c r="G130" s="22">
        <v>0</v>
      </c>
      <c r="H130" s="22">
        <v>0</v>
      </c>
      <c r="I130" s="7">
        <v>1943620</v>
      </c>
      <c r="J130" s="7">
        <v>1943620</v>
      </c>
      <c r="K130" s="7">
        <v>0</v>
      </c>
      <c r="L130" s="7">
        <v>0</v>
      </c>
      <c r="M130" s="7">
        <v>0</v>
      </c>
    </row>
    <row r="131" spans="1:13" ht="16.8">
      <c r="A131" s="6" t="s">
        <v>167</v>
      </c>
      <c r="B131" s="6" t="s">
        <v>426</v>
      </c>
      <c r="C131" s="6">
        <f t="shared" si="2"/>
        <v>192</v>
      </c>
      <c r="D131" s="21">
        <f t="shared" si="3"/>
        <v>2.3866120199999998</v>
      </c>
      <c r="E131" s="22">
        <v>2.05369</v>
      </c>
      <c r="F131" s="22">
        <v>0.33292201999999999</v>
      </c>
      <c r="G131" s="22">
        <v>0</v>
      </c>
      <c r="H131" s="22">
        <v>0</v>
      </c>
      <c r="I131" s="7">
        <v>3350000</v>
      </c>
      <c r="J131" s="7">
        <v>2880000</v>
      </c>
      <c r="K131" s="7">
        <v>470000</v>
      </c>
      <c r="L131" s="7">
        <v>0</v>
      </c>
      <c r="M131" s="7">
        <v>0</v>
      </c>
    </row>
    <row r="132" spans="1:13" ht="16.8">
      <c r="A132" s="6" t="s">
        <v>176</v>
      </c>
      <c r="B132" s="6" t="s">
        <v>434</v>
      </c>
      <c r="C132" s="6">
        <f t="shared" si="2"/>
        <v>233</v>
      </c>
      <c r="D132" s="21">
        <f t="shared" si="3"/>
        <v>1.7410399999999999</v>
      </c>
      <c r="E132" s="22">
        <v>1.7410399999999999</v>
      </c>
      <c r="F132" s="22">
        <v>0</v>
      </c>
      <c r="G132" s="22">
        <v>0</v>
      </c>
      <c r="H132" s="22">
        <v>0</v>
      </c>
      <c r="I132" s="7">
        <v>700000</v>
      </c>
      <c r="J132" s="7">
        <v>700000</v>
      </c>
      <c r="K132" s="7">
        <v>0</v>
      </c>
      <c r="L132" s="7">
        <v>0</v>
      </c>
      <c r="M132" s="7">
        <v>0</v>
      </c>
    </row>
    <row r="133" spans="1:13" ht="16.8">
      <c r="A133" s="6" t="s">
        <v>184</v>
      </c>
      <c r="B133" s="6" t="s">
        <v>442</v>
      </c>
      <c r="C133" s="6">
        <f t="shared" ref="C133:C196" si="4">IF(D133=0,"",_xlfn.RANK.EQ(D133,$D$4:$D$298,0))</f>
        <v>261</v>
      </c>
      <c r="D133" s="21">
        <f t="shared" ref="D133:D196" si="5">SUM(E133:H133)</f>
        <v>1.34629</v>
      </c>
      <c r="E133" s="22">
        <v>1.34629</v>
      </c>
      <c r="F133" s="22">
        <v>0</v>
      </c>
      <c r="G133" s="22">
        <v>0</v>
      </c>
      <c r="H133" s="22">
        <v>0</v>
      </c>
      <c r="I133" s="7">
        <v>687924</v>
      </c>
      <c r="J133" s="7">
        <v>687924</v>
      </c>
      <c r="K133" s="7">
        <v>0</v>
      </c>
      <c r="L133" s="7">
        <v>0</v>
      </c>
      <c r="M133" s="7">
        <v>0</v>
      </c>
    </row>
    <row r="134" spans="1:13" ht="16.8">
      <c r="A134" s="6" t="s">
        <v>185</v>
      </c>
      <c r="B134" s="6" t="s">
        <v>443</v>
      </c>
      <c r="C134" s="6">
        <f t="shared" si="4"/>
        <v>274</v>
      </c>
      <c r="D134" s="21">
        <f t="shared" si="5"/>
        <v>1.06643</v>
      </c>
      <c r="E134" s="22">
        <v>1.06643</v>
      </c>
      <c r="F134" s="22">
        <v>0</v>
      </c>
      <c r="G134" s="22">
        <v>0</v>
      </c>
      <c r="H134" s="22">
        <v>0</v>
      </c>
      <c r="I134" s="7">
        <v>190000</v>
      </c>
      <c r="J134" s="7">
        <v>190000</v>
      </c>
      <c r="K134" s="7">
        <v>0</v>
      </c>
      <c r="L134" s="7">
        <v>0</v>
      </c>
      <c r="M134" s="7">
        <v>0</v>
      </c>
    </row>
    <row r="135" spans="1:13" ht="16.8">
      <c r="A135" s="6" t="s">
        <v>186</v>
      </c>
      <c r="B135" s="6" t="s">
        <v>444</v>
      </c>
      <c r="C135" s="6">
        <f t="shared" si="4"/>
        <v>213</v>
      </c>
      <c r="D135" s="21">
        <f t="shared" si="5"/>
        <v>2.0031261699999998</v>
      </c>
      <c r="E135" s="22">
        <v>1.1891400000000001</v>
      </c>
      <c r="F135" s="22">
        <v>0.81398616999999995</v>
      </c>
      <c r="G135" s="22">
        <v>0</v>
      </c>
      <c r="H135" s="22">
        <v>0</v>
      </c>
      <c r="I135" s="7">
        <v>1192299</v>
      </c>
      <c r="J135" s="7">
        <v>687299</v>
      </c>
      <c r="K135" s="7">
        <v>505000</v>
      </c>
      <c r="L135" s="7">
        <v>0</v>
      </c>
      <c r="M135" s="7">
        <v>0</v>
      </c>
    </row>
    <row r="136" spans="1:13" ht="16.8">
      <c r="A136" s="6" t="s">
        <v>177</v>
      </c>
      <c r="B136" s="6" t="s">
        <v>435</v>
      </c>
      <c r="C136" s="6">
        <f t="shared" si="4"/>
        <v>211</v>
      </c>
      <c r="D136" s="21">
        <f t="shared" si="5"/>
        <v>2.0240399999999998</v>
      </c>
      <c r="E136" s="22">
        <v>2.0240399999999998</v>
      </c>
      <c r="F136" s="22">
        <v>0</v>
      </c>
      <c r="G136" s="22">
        <v>0</v>
      </c>
      <c r="H136" s="22">
        <v>0</v>
      </c>
      <c r="I136" s="7">
        <v>805000</v>
      </c>
      <c r="J136" s="7">
        <v>805000</v>
      </c>
      <c r="K136" s="7">
        <v>0</v>
      </c>
      <c r="L136" s="7">
        <v>0</v>
      </c>
      <c r="M136" s="7">
        <v>0</v>
      </c>
    </row>
    <row r="137" spans="1:13" ht="16.8">
      <c r="A137" s="6" t="s">
        <v>180</v>
      </c>
      <c r="B137" s="6" t="s">
        <v>438</v>
      </c>
      <c r="C137" s="6">
        <f t="shared" si="4"/>
        <v>187</v>
      </c>
      <c r="D137" s="21">
        <f t="shared" si="5"/>
        <v>2.456475894</v>
      </c>
      <c r="E137" s="22">
        <v>1.42421</v>
      </c>
      <c r="F137" s="22">
        <v>1.032265894</v>
      </c>
      <c r="G137" s="22">
        <v>0</v>
      </c>
      <c r="H137" s="22">
        <v>0</v>
      </c>
      <c r="I137" s="7">
        <v>1258025</v>
      </c>
      <c r="J137" s="7">
        <v>718025</v>
      </c>
      <c r="K137" s="7">
        <v>540000</v>
      </c>
      <c r="L137" s="7">
        <v>0</v>
      </c>
      <c r="M137" s="7">
        <v>0</v>
      </c>
    </row>
    <row r="138" spans="1:13" ht="16.8">
      <c r="A138" s="6" t="s">
        <v>181</v>
      </c>
      <c r="B138" s="6" t="s">
        <v>439</v>
      </c>
      <c r="C138" s="6">
        <f t="shared" si="4"/>
        <v>163</v>
      </c>
      <c r="D138" s="21">
        <f t="shared" si="5"/>
        <v>2.6792135909999999</v>
      </c>
      <c r="E138" s="22">
        <v>1.3485799999999999</v>
      </c>
      <c r="F138" s="22">
        <v>1.11083529</v>
      </c>
      <c r="G138" s="22">
        <v>0</v>
      </c>
      <c r="H138" s="22">
        <v>0.219798301</v>
      </c>
      <c r="I138" s="7">
        <v>1206000</v>
      </c>
      <c r="J138" s="7">
        <v>600000</v>
      </c>
      <c r="K138" s="7">
        <v>506000</v>
      </c>
      <c r="L138" s="7">
        <v>0</v>
      </c>
      <c r="M138" s="7">
        <v>100000</v>
      </c>
    </row>
    <row r="139" spans="1:13" ht="16.8">
      <c r="A139" s="6" t="s">
        <v>187</v>
      </c>
      <c r="B139" s="6" t="s">
        <v>445</v>
      </c>
      <c r="C139" s="6">
        <f t="shared" si="4"/>
        <v>195</v>
      </c>
      <c r="D139" s="21">
        <f t="shared" si="5"/>
        <v>2.3814860360000001</v>
      </c>
      <c r="E139" s="22">
        <v>1.51895</v>
      </c>
      <c r="F139" s="22">
        <v>0.86253603599999995</v>
      </c>
      <c r="G139" s="22">
        <v>0</v>
      </c>
      <c r="H139" s="22">
        <v>0</v>
      </c>
      <c r="I139" s="7">
        <v>430000</v>
      </c>
      <c r="J139" s="7">
        <v>250000</v>
      </c>
      <c r="K139" s="7">
        <v>180000</v>
      </c>
      <c r="L139" s="7">
        <v>0</v>
      </c>
      <c r="M139" s="7">
        <v>0</v>
      </c>
    </row>
    <row r="140" spans="1:13" ht="16.8">
      <c r="A140" s="6" t="s">
        <v>188</v>
      </c>
      <c r="B140" s="6" t="s">
        <v>446</v>
      </c>
      <c r="C140" s="6">
        <f t="shared" si="4"/>
        <v>208</v>
      </c>
      <c r="D140" s="21">
        <f t="shared" si="5"/>
        <v>2.1691087819999999</v>
      </c>
      <c r="E140" s="22">
        <v>1.49295</v>
      </c>
      <c r="F140" s="22">
        <v>0.67615878200000001</v>
      </c>
      <c r="G140" s="22">
        <v>0</v>
      </c>
      <c r="H140" s="22">
        <v>0</v>
      </c>
      <c r="I140" s="7">
        <v>1295000</v>
      </c>
      <c r="J140" s="7">
        <v>895000</v>
      </c>
      <c r="K140" s="7">
        <v>400000</v>
      </c>
      <c r="L140" s="7">
        <v>0</v>
      </c>
      <c r="M140" s="7">
        <v>0</v>
      </c>
    </row>
    <row r="141" spans="1:13" ht="16.8">
      <c r="A141" s="6" t="s">
        <v>189</v>
      </c>
      <c r="B141" s="6" t="s">
        <v>447</v>
      </c>
      <c r="C141" s="6">
        <f t="shared" si="4"/>
        <v>262</v>
      </c>
      <c r="D141" s="21">
        <f t="shared" si="5"/>
        <v>1.3404400000000001</v>
      </c>
      <c r="E141" s="22">
        <v>1.3404400000000001</v>
      </c>
      <c r="F141" s="22">
        <v>0</v>
      </c>
      <c r="G141" s="22">
        <v>0</v>
      </c>
      <c r="H141" s="22">
        <v>0</v>
      </c>
      <c r="I141" s="7">
        <v>864849</v>
      </c>
      <c r="J141" s="7">
        <v>864849</v>
      </c>
      <c r="K141" s="7">
        <v>0</v>
      </c>
      <c r="L141" s="7">
        <v>0</v>
      </c>
      <c r="M141" s="7">
        <v>0</v>
      </c>
    </row>
    <row r="142" spans="1:13" ht="16.8">
      <c r="A142" s="6" t="s">
        <v>182</v>
      </c>
      <c r="B142" s="6" t="s">
        <v>440</v>
      </c>
      <c r="C142" s="6">
        <f t="shared" si="4"/>
        <v>205</v>
      </c>
      <c r="D142" s="21">
        <f t="shared" si="5"/>
        <v>2.2012080000000003</v>
      </c>
      <c r="E142" s="22">
        <v>1.44869</v>
      </c>
      <c r="F142" s="22">
        <v>0.75251800000000002</v>
      </c>
      <c r="G142" s="22">
        <v>0</v>
      </c>
      <c r="H142" s="22">
        <v>0</v>
      </c>
      <c r="I142" s="7">
        <v>530000</v>
      </c>
      <c r="J142" s="7">
        <v>350000</v>
      </c>
      <c r="K142" s="7">
        <v>180000</v>
      </c>
      <c r="L142" s="7">
        <v>0</v>
      </c>
      <c r="M142" s="7">
        <v>0</v>
      </c>
    </row>
    <row r="143" spans="1:13" ht="16.8">
      <c r="A143" s="6" t="s">
        <v>178</v>
      </c>
      <c r="B143" s="6" t="s">
        <v>436</v>
      </c>
      <c r="C143" s="6">
        <f t="shared" si="4"/>
        <v>112</v>
      </c>
      <c r="D143" s="21">
        <f t="shared" si="5"/>
        <v>3.3583302460000004</v>
      </c>
      <c r="E143" s="22">
        <v>2.4350200000000002</v>
      </c>
      <c r="F143" s="22">
        <v>0.923310246</v>
      </c>
      <c r="G143" s="22">
        <v>0</v>
      </c>
      <c r="H143" s="22">
        <v>0</v>
      </c>
      <c r="I143" s="7">
        <v>7050000</v>
      </c>
      <c r="J143" s="7">
        <v>5100000</v>
      </c>
      <c r="K143" s="7">
        <v>1950000</v>
      </c>
      <c r="L143" s="7">
        <v>0</v>
      </c>
      <c r="M143" s="7">
        <v>0</v>
      </c>
    </row>
    <row r="144" spans="1:13" ht="16.8">
      <c r="A144" s="6" t="s">
        <v>179</v>
      </c>
      <c r="B144" s="6" t="s">
        <v>437</v>
      </c>
      <c r="C144" s="6">
        <f t="shared" si="4"/>
        <v>169</v>
      </c>
      <c r="D144" s="21">
        <f t="shared" si="5"/>
        <v>2.6169430980000001</v>
      </c>
      <c r="E144" s="22">
        <v>1.2211099999999999</v>
      </c>
      <c r="F144" s="22">
        <v>1.395833098</v>
      </c>
      <c r="G144" s="22">
        <v>0</v>
      </c>
      <c r="H144" s="22">
        <v>0</v>
      </c>
      <c r="I144" s="7">
        <v>2363228</v>
      </c>
      <c r="J144" s="7">
        <v>988228</v>
      </c>
      <c r="K144" s="7">
        <v>1375000</v>
      </c>
      <c r="L144" s="7">
        <v>0</v>
      </c>
      <c r="M144" s="7">
        <v>0</v>
      </c>
    </row>
    <row r="145" spans="1:13" ht="16.8">
      <c r="A145" s="6" t="s">
        <v>183</v>
      </c>
      <c r="B145" s="6" t="s">
        <v>441</v>
      </c>
      <c r="C145" s="6">
        <f t="shared" si="4"/>
        <v>153</v>
      </c>
      <c r="D145" s="21">
        <f t="shared" si="5"/>
        <v>2.7334970409999997</v>
      </c>
      <c r="E145" s="22">
        <v>1.33687</v>
      </c>
      <c r="F145" s="22">
        <v>1.3966270409999999</v>
      </c>
      <c r="G145" s="22">
        <v>0</v>
      </c>
      <c r="H145" s="22">
        <v>0</v>
      </c>
      <c r="I145" s="7">
        <v>7200000</v>
      </c>
      <c r="J145" s="7">
        <v>3500000</v>
      </c>
      <c r="K145" s="7">
        <v>3700000</v>
      </c>
      <c r="L145" s="7">
        <v>0</v>
      </c>
      <c r="M145" s="7">
        <v>0</v>
      </c>
    </row>
    <row r="146" spans="1:13" ht="16.8">
      <c r="A146" s="6" t="s">
        <v>195</v>
      </c>
      <c r="B146" s="6" t="s">
        <v>453</v>
      </c>
      <c r="C146" s="6">
        <f t="shared" si="4"/>
        <v>251</v>
      </c>
      <c r="D146" s="21">
        <f t="shared" si="5"/>
        <v>1.4458800000000001</v>
      </c>
      <c r="E146" s="22">
        <v>1.4458800000000001</v>
      </c>
      <c r="F146" s="22">
        <v>0</v>
      </c>
      <c r="G146" s="22">
        <v>0</v>
      </c>
      <c r="H146" s="22">
        <v>0</v>
      </c>
      <c r="I146" s="7">
        <v>163955</v>
      </c>
      <c r="J146" s="7">
        <v>163955</v>
      </c>
      <c r="K146" s="7">
        <v>0</v>
      </c>
      <c r="L146" s="7">
        <v>0</v>
      </c>
      <c r="M146" s="7">
        <v>0</v>
      </c>
    </row>
    <row r="147" spans="1:13" ht="16.8">
      <c r="A147" s="6" t="s">
        <v>192</v>
      </c>
      <c r="B147" s="6" t="s">
        <v>450</v>
      </c>
      <c r="C147" s="6">
        <f t="shared" si="4"/>
        <v>147</v>
      </c>
      <c r="D147" s="21">
        <f t="shared" si="5"/>
        <v>2.8586723000000003</v>
      </c>
      <c r="E147" s="22">
        <v>1.84616</v>
      </c>
      <c r="F147" s="22">
        <v>1.0125123</v>
      </c>
      <c r="G147" s="22">
        <v>0</v>
      </c>
      <c r="H147" s="22">
        <v>0</v>
      </c>
      <c r="I147" s="7">
        <v>1678548</v>
      </c>
      <c r="J147" s="7">
        <v>1083718</v>
      </c>
      <c r="K147" s="7">
        <v>594830</v>
      </c>
      <c r="L147" s="7">
        <v>0</v>
      </c>
      <c r="M147" s="7">
        <v>0</v>
      </c>
    </row>
    <row r="148" spans="1:13" ht="16.8">
      <c r="A148" s="6" t="s">
        <v>191</v>
      </c>
      <c r="B148" s="6" t="s">
        <v>449</v>
      </c>
      <c r="C148" s="6">
        <f t="shared" si="4"/>
        <v>168</v>
      </c>
      <c r="D148" s="21">
        <f t="shared" si="5"/>
        <v>2.6269200000000001</v>
      </c>
      <c r="E148" s="22">
        <v>2.6269200000000001</v>
      </c>
      <c r="F148" s="22">
        <v>0</v>
      </c>
      <c r="G148" s="22">
        <v>0</v>
      </c>
      <c r="H148" s="22">
        <v>0</v>
      </c>
      <c r="I148" s="7">
        <v>205696</v>
      </c>
      <c r="J148" s="7">
        <v>205696</v>
      </c>
      <c r="K148" s="7">
        <v>0</v>
      </c>
      <c r="L148" s="7">
        <v>0</v>
      </c>
      <c r="M148" s="7">
        <v>0</v>
      </c>
    </row>
    <row r="149" spans="1:13" ht="16.8">
      <c r="A149" s="6" t="s">
        <v>193</v>
      </c>
      <c r="B149" s="6" t="s">
        <v>451</v>
      </c>
      <c r="C149" s="6">
        <f t="shared" si="4"/>
        <v>279</v>
      </c>
      <c r="D149" s="21">
        <f t="shared" si="5"/>
        <v>0.90164</v>
      </c>
      <c r="E149" s="22">
        <v>0.90164</v>
      </c>
      <c r="F149" s="22">
        <v>0</v>
      </c>
      <c r="G149" s="22">
        <v>0</v>
      </c>
      <c r="H149" s="22">
        <v>0</v>
      </c>
      <c r="I149" s="7">
        <v>239524</v>
      </c>
      <c r="J149" s="7">
        <v>239524</v>
      </c>
      <c r="K149" s="7">
        <v>0</v>
      </c>
      <c r="L149" s="7">
        <v>0</v>
      </c>
      <c r="M149" s="7">
        <v>0</v>
      </c>
    </row>
    <row r="150" spans="1:13" ht="16.8">
      <c r="A150" s="6" t="s">
        <v>0</v>
      </c>
      <c r="B150" s="6" t="s">
        <v>1</v>
      </c>
      <c r="C150" s="6">
        <f t="shared" si="4"/>
        <v>210</v>
      </c>
      <c r="D150" s="21">
        <f t="shared" si="5"/>
        <v>2.1102987</v>
      </c>
      <c r="E150" s="22">
        <v>1.5326900000000001</v>
      </c>
      <c r="F150" s="22">
        <v>0</v>
      </c>
      <c r="G150" s="22">
        <v>0</v>
      </c>
      <c r="H150" s="22">
        <v>0.57760869999999997</v>
      </c>
      <c r="I150" s="7">
        <v>548328</v>
      </c>
      <c r="J150" s="7">
        <v>398328</v>
      </c>
      <c r="K150" s="7">
        <v>0</v>
      </c>
      <c r="L150" s="7">
        <v>0</v>
      </c>
      <c r="M150" s="7">
        <v>150000</v>
      </c>
    </row>
    <row r="151" spans="1:13" ht="16.8">
      <c r="A151" s="6" t="s">
        <v>194</v>
      </c>
      <c r="B151" s="6" t="s">
        <v>452</v>
      </c>
      <c r="C151" s="6">
        <f t="shared" si="4"/>
        <v>133</v>
      </c>
      <c r="D151" s="21">
        <f t="shared" si="5"/>
        <v>3.1171066999999999</v>
      </c>
      <c r="E151" s="22">
        <v>1.87616</v>
      </c>
      <c r="F151" s="22">
        <v>0</v>
      </c>
      <c r="G151" s="22">
        <v>0</v>
      </c>
      <c r="H151" s="22">
        <v>1.2409467000000001</v>
      </c>
      <c r="I151" s="7">
        <v>581500</v>
      </c>
      <c r="J151" s="7">
        <v>350000</v>
      </c>
      <c r="K151" s="7">
        <v>0</v>
      </c>
      <c r="L151" s="7">
        <v>0</v>
      </c>
      <c r="M151" s="7">
        <v>231500</v>
      </c>
    </row>
    <row r="152" spans="1:13" ht="16.8">
      <c r="A152" s="6" t="s">
        <v>196</v>
      </c>
      <c r="B152" s="6" t="s">
        <v>454</v>
      </c>
      <c r="C152" s="6">
        <f t="shared" si="4"/>
        <v>236</v>
      </c>
      <c r="D152" s="21">
        <f t="shared" si="5"/>
        <v>1.7189099999999999</v>
      </c>
      <c r="E152" s="22">
        <v>1.7189099999999999</v>
      </c>
      <c r="F152" s="22">
        <v>0</v>
      </c>
      <c r="G152" s="22">
        <v>0</v>
      </c>
      <c r="H152" s="22">
        <v>0</v>
      </c>
      <c r="I152" s="7">
        <v>270000</v>
      </c>
      <c r="J152" s="7">
        <v>270000</v>
      </c>
      <c r="K152" s="7">
        <v>0</v>
      </c>
      <c r="L152" s="7">
        <v>0</v>
      </c>
      <c r="M152" s="7">
        <v>0</v>
      </c>
    </row>
    <row r="153" spans="1:13" ht="16.8">
      <c r="A153" s="6" t="s">
        <v>190</v>
      </c>
      <c r="B153" s="6" t="s">
        <v>448</v>
      </c>
      <c r="C153" s="6">
        <f t="shared" si="4"/>
        <v>1</v>
      </c>
      <c r="D153" s="21">
        <f t="shared" si="5"/>
        <v>7.9880328</v>
      </c>
      <c r="E153" s="22">
        <v>3.8184200000000001</v>
      </c>
      <c r="F153" s="22">
        <v>2.8233546999999999</v>
      </c>
      <c r="G153" s="22">
        <v>0.45104810000000001</v>
      </c>
      <c r="H153" s="22">
        <v>0.89520999999999995</v>
      </c>
      <c r="I153" s="7">
        <v>2320000</v>
      </c>
      <c r="J153" s="7">
        <v>1109000</v>
      </c>
      <c r="K153" s="7">
        <v>820000</v>
      </c>
      <c r="L153" s="7">
        <v>131000</v>
      </c>
      <c r="M153" s="7">
        <v>260000</v>
      </c>
    </row>
    <row r="154" spans="1:13" ht="16.8">
      <c r="A154" s="6" t="s">
        <v>36</v>
      </c>
      <c r="B154" s="6" t="s">
        <v>37</v>
      </c>
      <c r="C154" s="6">
        <f t="shared" si="4"/>
        <v>70</v>
      </c>
      <c r="D154" s="21">
        <f t="shared" si="5"/>
        <v>3.8753533999999998</v>
      </c>
      <c r="E154" s="22">
        <v>2.3105500000000001</v>
      </c>
      <c r="F154" s="22">
        <v>1.1214238999999999</v>
      </c>
      <c r="G154" s="22">
        <v>0</v>
      </c>
      <c r="H154" s="22">
        <v>0.44337949999999998</v>
      </c>
      <c r="I154" s="7">
        <v>983064</v>
      </c>
      <c r="J154" s="7">
        <v>585383</v>
      </c>
      <c r="K154" s="7">
        <v>285000</v>
      </c>
      <c r="L154" s="7">
        <v>0</v>
      </c>
      <c r="M154" s="7">
        <v>112681</v>
      </c>
    </row>
    <row r="155" spans="1:13" ht="16.8">
      <c r="A155" s="6" t="s">
        <v>198</v>
      </c>
      <c r="B155" s="6" t="s">
        <v>456</v>
      </c>
      <c r="C155" s="6">
        <f t="shared" si="4"/>
        <v>229</v>
      </c>
      <c r="D155" s="21">
        <f t="shared" si="5"/>
        <v>1.7974328000000002</v>
      </c>
      <c r="E155" s="22">
        <v>0.85428000000000004</v>
      </c>
      <c r="F155" s="22">
        <v>0.94315280000000001</v>
      </c>
      <c r="G155" s="22">
        <v>0</v>
      </c>
      <c r="H155" s="22">
        <v>0</v>
      </c>
      <c r="I155" s="7">
        <v>1522061</v>
      </c>
      <c r="J155" s="7">
        <v>722061</v>
      </c>
      <c r="K155" s="7">
        <v>800000</v>
      </c>
      <c r="L155" s="7">
        <v>0</v>
      </c>
      <c r="M155" s="7">
        <v>0</v>
      </c>
    </row>
    <row r="156" spans="1:13" ht="16.8">
      <c r="A156" s="6" t="s">
        <v>199</v>
      </c>
      <c r="B156" s="6" t="s">
        <v>457</v>
      </c>
      <c r="C156" s="6">
        <f t="shared" si="4"/>
        <v>9</v>
      </c>
      <c r="D156" s="21">
        <f t="shared" si="5"/>
        <v>5.3629426000000002</v>
      </c>
      <c r="E156" s="22">
        <v>2.5</v>
      </c>
      <c r="F156" s="22">
        <v>2.8629425999999998</v>
      </c>
      <c r="G156" s="22">
        <v>0</v>
      </c>
      <c r="H156" s="22">
        <v>0</v>
      </c>
      <c r="I156" s="7">
        <v>11368951</v>
      </c>
      <c r="J156" s="7">
        <v>5268951</v>
      </c>
      <c r="K156" s="7">
        <v>6100000</v>
      </c>
      <c r="L156" s="7">
        <v>0</v>
      </c>
      <c r="M156" s="7">
        <v>0</v>
      </c>
    </row>
    <row r="157" spans="1:13" ht="16.8">
      <c r="A157" s="6" t="s">
        <v>200</v>
      </c>
      <c r="B157" s="6" t="s">
        <v>569</v>
      </c>
      <c r="C157" s="6">
        <f t="shared" si="4"/>
        <v>193</v>
      </c>
      <c r="D157" s="21">
        <f t="shared" si="5"/>
        <v>2.3863699999999999</v>
      </c>
      <c r="E157" s="22">
        <v>2.3863699999999999</v>
      </c>
      <c r="F157" s="22">
        <v>0</v>
      </c>
      <c r="G157" s="22">
        <v>0</v>
      </c>
      <c r="H157" s="22">
        <v>0</v>
      </c>
      <c r="I157" s="7">
        <v>505862</v>
      </c>
      <c r="J157" s="7">
        <v>505862</v>
      </c>
      <c r="K157" s="7">
        <v>0</v>
      </c>
      <c r="L157" s="7">
        <v>0</v>
      </c>
      <c r="M157" s="7">
        <v>0</v>
      </c>
    </row>
    <row r="158" spans="1:13" ht="16.8">
      <c r="A158" s="6" t="s">
        <v>38</v>
      </c>
      <c r="B158" s="6" t="s">
        <v>39</v>
      </c>
      <c r="C158" s="6">
        <f t="shared" si="4"/>
        <v>121</v>
      </c>
      <c r="D158" s="21">
        <f t="shared" si="5"/>
        <v>3.3071884000000003</v>
      </c>
      <c r="E158" s="22">
        <v>1.6811</v>
      </c>
      <c r="F158" s="22">
        <v>0.93469780000000002</v>
      </c>
      <c r="G158" s="22">
        <v>0</v>
      </c>
      <c r="H158" s="22">
        <v>0.69139059999999997</v>
      </c>
      <c r="I158" s="7">
        <v>5207307</v>
      </c>
      <c r="J158" s="7">
        <v>2641258</v>
      </c>
      <c r="K158" s="7">
        <v>1475000</v>
      </c>
      <c r="L158" s="7">
        <v>0</v>
      </c>
      <c r="M158" s="7">
        <v>1091049</v>
      </c>
    </row>
    <row r="159" spans="1:13" ht="16.8">
      <c r="A159" s="6" t="s">
        <v>197</v>
      </c>
      <c r="B159" s="6" t="s">
        <v>455</v>
      </c>
      <c r="C159" s="6">
        <f t="shared" si="4"/>
        <v>157</v>
      </c>
      <c r="D159" s="21">
        <f t="shared" si="5"/>
        <v>2.7086890000000001</v>
      </c>
      <c r="E159" s="22">
        <v>1.86812</v>
      </c>
      <c r="F159" s="22">
        <v>0.84056900000000001</v>
      </c>
      <c r="G159" s="22">
        <v>0</v>
      </c>
      <c r="H159" s="22">
        <v>0</v>
      </c>
      <c r="I159" s="7">
        <v>6754330</v>
      </c>
      <c r="J159" s="7">
        <v>4654330</v>
      </c>
      <c r="K159" s="7">
        <v>2100000</v>
      </c>
      <c r="L159" s="7">
        <v>0</v>
      </c>
      <c r="M159" s="7">
        <v>0</v>
      </c>
    </row>
    <row r="160" spans="1:13" ht="16.8">
      <c r="A160" s="6" t="s">
        <v>40</v>
      </c>
      <c r="B160" s="6" t="s">
        <v>41</v>
      </c>
      <c r="C160" s="6">
        <f t="shared" si="4"/>
        <v>189</v>
      </c>
      <c r="D160" s="21">
        <f t="shared" si="5"/>
        <v>2.4238404</v>
      </c>
      <c r="E160" s="22">
        <v>0.86116999999999999</v>
      </c>
      <c r="F160" s="22">
        <v>0.60868809999999995</v>
      </c>
      <c r="G160" s="22">
        <v>0</v>
      </c>
      <c r="H160" s="22">
        <v>0.95398229999999995</v>
      </c>
      <c r="I160" s="7">
        <v>3192258</v>
      </c>
      <c r="J160" s="7">
        <v>1099928</v>
      </c>
      <c r="K160" s="7">
        <v>815000</v>
      </c>
      <c r="L160" s="7">
        <v>0</v>
      </c>
      <c r="M160" s="7">
        <v>1277330</v>
      </c>
    </row>
    <row r="161" spans="1:13" ht="16.8">
      <c r="A161" s="6" t="s">
        <v>201</v>
      </c>
      <c r="B161" s="6" t="s">
        <v>458</v>
      </c>
      <c r="C161" s="6">
        <f t="shared" si="4"/>
        <v>197</v>
      </c>
      <c r="D161" s="21">
        <f t="shared" si="5"/>
        <v>2.3472900000000001</v>
      </c>
      <c r="E161" s="22">
        <v>2.3472900000000001</v>
      </c>
      <c r="F161" s="22">
        <v>0</v>
      </c>
      <c r="G161" s="22">
        <v>0</v>
      </c>
      <c r="H161" s="22">
        <v>0</v>
      </c>
      <c r="I161" s="7">
        <v>36000</v>
      </c>
      <c r="J161" s="7">
        <v>36000</v>
      </c>
      <c r="K161" s="7">
        <v>0</v>
      </c>
      <c r="L161" s="7">
        <v>0</v>
      </c>
      <c r="M161" s="7">
        <v>0</v>
      </c>
    </row>
    <row r="162" spans="1:13" ht="16.8">
      <c r="A162" s="6" t="s">
        <v>203</v>
      </c>
      <c r="B162" s="6" t="s">
        <v>460</v>
      </c>
      <c r="C162" s="6">
        <f t="shared" si="4"/>
        <v>177</v>
      </c>
      <c r="D162" s="21">
        <f t="shared" si="5"/>
        <v>2.5406585179999999</v>
      </c>
      <c r="E162" s="22">
        <v>1.46506</v>
      </c>
      <c r="F162" s="22">
        <v>1.0755985180000001</v>
      </c>
      <c r="G162" s="22">
        <v>0</v>
      </c>
      <c r="H162" s="22">
        <v>0</v>
      </c>
      <c r="I162" s="7">
        <v>1727343</v>
      </c>
      <c r="J162" s="7">
        <v>995380</v>
      </c>
      <c r="K162" s="7">
        <v>731963</v>
      </c>
      <c r="L162" s="7">
        <v>0</v>
      </c>
      <c r="M162" s="7">
        <v>0</v>
      </c>
    </row>
    <row r="163" spans="1:13" ht="16.8">
      <c r="A163" s="6" t="s">
        <v>207</v>
      </c>
      <c r="B163" s="6" t="s">
        <v>60</v>
      </c>
      <c r="C163" s="6">
        <f t="shared" si="4"/>
        <v>7</v>
      </c>
      <c r="D163" s="21">
        <f t="shared" si="5"/>
        <v>5.4590932319999999</v>
      </c>
      <c r="E163" s="22">
        <v>1.8009200000000001</v>
      </c>
      <c r="F163" s="22">
        <v>1.686052659</v>
      </c>
      <c r="G163" s="22">
        <v>0</v>
      </c>
      <c r="H163" s="22">
        <v>1.972120573</v>
      </c>
      <c r="I163" s="7">
        <v>1857547</v>
      </c>
      <c r="J163" s="7">
        <v>612158</v>
      </c>
      <c r="K163" s="7">
        <v>574000</v>
      </c>
      <c r="L163" s="7">
        <v>0</v>
      </c>
      <c r="M163" s="7">
        <v>671389</v>
      </c>
    </row>
    <row r="164" spans="1:13" ht="16.8">
      <c r="A164" s="6" t="s">
        <v>206</v>
      </c>
      <c r="B164" s="6" t="s">
        <v>463</v>
      </c>
      <c r="C164" s="6">
        <f t="shared" si="4"/>
        <v>89</v>
      </c>
      <c r="D164" s="21">
        <f t="shared" si="5"/>
        <v>3.6719195710000001</v>
      </c>
      <c r="E164" s="22">
        <v>1.4179600000000001</v>
      </c>
      <c r="F164" s="22">
        <v>2.2539595710000002</v>
      </c>
      <c r="G164" s="22">
        <v>0</v>
      </c>
      <c r="H164" s="22">
        <v>0</v>
      </c>
      <c r="I164" s="7">
        <v>1741176</v>
      </c>
      <c r="J164" s="7">
        <v>672176</v>
      </c>
      <c r="K164" s="7">
        <v>1069000</v>
      </c>
      <c r="L164" s="7">
        <v>0</v>
      </c>
      <c r="M164" s="7">
        <v>0</v>
      </c>
    </row>
    <row r="165" spans="1:13" ht="16.8">
      <c r="A165" s="6" t="s">
        <v>42</v>
      </c>
      <c r="B165" s="6" t="s">
        <v>43</v>
      </c>
      <c r="C165" s="6">
        <f t="shared" si="4"/>
        <v>128</v>
      </c>
      <c r="D165" s="21">
        <f t="shared" si="5"/>
        <v>3.1792778779999997</v>
      </c>
      <c r="E165" s="22">
        <v>1.51654</v>
      </c>
      <c r="F165" s="22">
        <v>0.67378430099999997</v>
      </c>
      <c r="G165" s="22">
        <v>0</v>
      </c>
      <c r="H165" s="22">
        <v>0.98895357699999997</v>
      </c>
      <c r="I165" s="7">
        <v>660226</v>
      </c>
      <c r="J165" s="7">
        <v>314557</v>
      </c>
      <c r="K165" s="7">
        <v>140074</v>
      </c>
      <c r="L165" s="7">
        <v>0</v>
      </c>
      <c r="M165" s="7">
        <v>205595</v>
      </c>
    </row>
    <row r="166" spans="1:13" ht="16.8">
      <c r="A166" s="6" t="s">
        <v>202</v>
      </c>
      <c r="B166" s="6" t="s">
        <v>459</v>
      </c>
      <c r="C166" s="6">
        <f t="shared" si="4"/>
        <v>184</v>
      </c>
      <c r="D166" s="21">
        <f t="shared" si="5"/>
        <v>2.4983588339999998</v>
      </c>
      <c r="E166" s="22">
        <v>1.4235</v>
      </c>
      <c r="F166" s="22">
        <v>0.10930767800000001</v>
      </c>
      <c r="G166" s="22">
        <v>0</v>
      </c>
      <c r="H166" s="22">
        <v>0.96555115599999997</v>
      </c>
      <c r="I166" s="7">
        <v>3425000</v>
      </c>
      <c r="J166" s="7">
        <v>1950000</v>
      </c>
      <c r="K166" s="7">
        <v>150000</v>
      </c>
      <c r="L166" s="7">
        <v>0</v>
      </c>
      <c r="M166" s="7">
        <v>1325000</v>
      </c>
    </row>
    <row r="167" spans="1:13" ht="16.8">
      <c r="A167" s="6" t="s">
        <v>204</v>
      </c>
      <c r="B167" s="6" t="s">
        <v>461</v>
      </c>
      <c r="C167" s="6">
        <f t="shared" si="4"/>
        <v>142</v>
      </c>
      <c r="D167" s="21">
        <f t="shared" si="5"/>
        <v>2.9380894509999997</v>
      </c>
      <c r="E167" s="22">
        <v>1.5403100000000001</v>
      </c>
      <c r="F167" s="22">
        <v>0</v>
      </c>
      <c r="G167" s="22">
        <v>0</v>
      </c>
      <c r="H167" s="22">
        <v>1.3977794509999999</v>
      </c>
      <c r="I167" s="7">
        <v>1531119</v>
      </c>
      <c r="J167" s="7">
        <v>800000</v>
      </c>
      <c r="K167" s="7">
        <v>0</v>
      </c>
      <c r="L167" s="7">
        <v>0</v>
      </c>
      <c r="M167" s="7">
        <v>731119</v>
      </c>
    </row>
    <row r="168" spans="1:13" ht="16.8">
      <c r="A168" s="6" t="s">
        <v>205</v>
      </c>
      <c r="B168" s="6" t="s">
        <v>462</v>
      </c>
      <c r="C168" s="6">
        <f t="shared" si="4"/>
        <v>248</v>
      </c>
      <c r="D168" s="21">
        <f t="shared" si="5"/>
        <v>1.4916100000000001</v>
      </c>
      <c r="E168" s="22">
        <v>1.4916100000000001</v>
      </c>
      <c r="F168" s="22">
        <v>0</v>
      </c>
      <c r="G168" s="22">
        <v>0</v>
      </c>
      <c r="H168" s="22">
        <v>0</v>
      </c>
      <c r="I168" s="7">
        <v>795000</v>
      </c>
      <c r="J168" s="7">
        <v>795000</v>
      </c>
      <c r="K168" s="7">
        <v>0</v>
      </c>
      <c r="L168" s="7">
        <v>0</v>
      </c>
      <c r="M168" s="7">
        <v>0</v>
      </c>
    </row>
    <row r="169" spans="1:13" ht="16.8">
      <c r="A169" s="6" t="s">
        <v>44</v>
      </c>
      <c r="B169" s="6" t="s">
        <v>45</v>
      </c>
      <c r="C169" s="6">
        <f t="shared" si="4"/>
        <v>134</v>
      </c>
      <c r="D169" s="21">
        <f t="shared" si="5"/>
        <v>3.0680550000000002</v>
      </c>
      <c r="E169" s="22">
        <v>1.3077399999999999</v>
      </c>
      <c r="F169" s="22">
        <v>0.75873100000000004</v>
      </c>
      <c r="G169" s="22">
        <v>0</v>
      </c>
      <c r="H169" s="22">
        <v>1.001584</v>
      </c>
      <c r="I169" s="7">
        <v>6206197</v>
      </c>
      <c r="J169" s="7">
        <v>2634892</v>
      </c>
      <c r="K169" s="7">
        <v>2032000</v>
      </c>
      <c r="L169" s="7">
        <v>0</v>
      </c>
      <c r="M169" s="7">
        <v>1539305</v>
      </c>
    </row>
    <row r="170" spans="1:13" ht="16.8">
      <c r="A170" s="6" t="s">
        <v>208</v>
      </c>
      <c r="B170" s="6" t="s">
        <v>464</v>
      </c>
      <c r="C170" s="6">
        <f t="shared" si="4"/>
        <v>181</v>
      </c>
      <c r="D170" s="21">
        <f t="shared" si="5"/>
        <v>2.5</v>
      </c>
      <c r="E170" s="22">
        <v>2.5</v>
      </c>
      <c r="F170" s="22">
        <v>0</v>
      </c>
      <c r="G170" s="22">
        <v>0</v>
      </c>
      <c r="H170" s="22">
        <v>0</v>
      </c>
      <c r="I170" s="7">
        <v>665788</v>
      </c>
      <c r="J170" s="7">
        <v>665788</v>
      </c>
      <c r="K170" s="7">
        <v>0</v>
      </c>
      <c r="L170" s="7">
        <v>0</v>
      </c>
      <c r="M170" s="7">
        <v>0</v>
      </c>
    </row>
    <row r="171" spans="1:13" ht="16.8">
      <c r="A171" s="6" t="s">
        <v>209</v>
      </c>
      <c r="B171" s="6" t="s">
        <v>465</v>
      </c>
      <c r="C171" s="6">
        <f t="shared" si="4"/>
        <v>60</v>
      </c>
      <c r="D171" s="21">
        <f t="shared" si="5"/>
        <v>4.0371579999999998</v>
      </c>
      <c r="E171" s="22">
        <v>2.5</v>
      </c>
      <c r="F171" s="22">
        <v>1.537158</v>
      </c>
      <c r="G171" s="22">
        <v>0</v>
      </c>
      <c r="H171" s="22">
        <v>0</v>
      </c>
      <c r="I171" s="7">
        <v>953920</v>
      </c>
      <c r="J171" s="7">
        <v>566920</v>
      </c>
      <c r="K171" s="7">
        <v>387000</v>
      </c>
      <c r="L171" s="7">
        <v>0</v>
      </c>
      <c r="M171" s="7">
        <v>0</v>
      </c>
    </row>
    <row r="172" spans="1:13" ht="16.8">
      <c r="A172" s="6" t="s">
        <v>211</v>
      </c>
      <c r="B172" s="6" t="s">
        <v>570</v>
      </c>
      <c r="C172" s="6">
        <f t="shared" si="4"/>
        <v>256</v>
      </c>
      <c r="D172" s="21">
        <f t="shared" si="5"/>
        <v>1.3569899999999999</v>
      </c>
      <c r="E172" s="22">
        <v>1.3569899999999999</v>
      </c>
      <c r="F172" s="22">
        <v>0</v>
      </c>
      <c r="G172" s="22">
        <v>0</v>
      </c>
      <c r="H172" s="22">
        <v>0</v>
      </c>
      <c r="I172" s="7">
        <v>450000</v>
      </c>
      <c r="J172" s="7">
        <v>450000</v>
      </c>
      <c r="K172" s="7">
        <v>0</v>
      </c>
      <c r="L172" s="7">
        <v>0</v>
      </c>
      <c r="M172" s="7">
        <v>0</v>
      </c>
    </row>
    <row r="173" spans="1:13" ht="16.8">
      <c r="A173" s="6" t="s">
        <v>210</v>
      </c>
      <c r="B173" s="6" t="s">
        <v>466</v>
      </c>
      <c r="C173" s="6">
        <f t="shared" si="4"/>
        <v>110</v>
      </c>
      <c r="D173" s="21">
        <f t="shared" si="5"/>
        <v>3.3810650000000004</v>
      </c>
      <c r="E173" s="22">
        <v>2.3588200000000001</v>
      </c>
      <c r="F173" s="22">
        <v>1.0222450000000001</v>
      </c>
      <c r="G173" s="22">
        <v>0</v>
      </c>
      <c r="H173" s="22">
        <v>0</v>
      </c>
      <c r="I173" s="7">
        <v>1124500</v>
      </c>
      <c r="J173" s="7">
        <v>724500</v>
      </c>
      <c r="K173" s="7">
        <v>400000</v>
      </c>
      <c r="L173" s="7">
        <v>0</v>
      </c>
      <c r="M173" s="7">
        <v>0</v>
      </c>
    </row>
    <row r="174" spans="1:13" ht="16.8">
      <c r="A174" s="6" t="s">
        <v>583</v>
      </c>
      <c r="B174" s="6" t="s">
        <v>584</v>
      </c>
      <c r="C174" s="6" t="str">
        <f t="shared" si="4"/>
        <v/>
      </c>
      <c r="D174" s="21">
        <f t="shared" si="5"/>
        <v>0</v>
      </c>
      <c r="E174" s="22">
        <v>0</v>
      </c>
      <c r="F174" s="22">
        <v>0</v>
      </c>
      <c r="G174" s="22">
        <v>0</v>
      </c>
      <c r="H174" s="22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ht="16.8">
      <c r="A175" s="6" t="s">
        <v>212</v>
      </c>
      <c r="B175" s="6" t="s">
        <v>467</v>
      </c>
      <c r="C175" s="6">
        <f t="shared" si="4"/>
        <v>207</v>
      </c>
      <c r="D175" s="21">
        <f t="shared" si="5"/>
        <v>2.1713808050000001</v>
      </c>
      <c r="E175" s="22">
        <v>1.6023099999999999</v>
      </c>
      <c r="F175" s="22">
        <v>0.56907080499999996</v>
      </c>
      <c r="G175" s="22">
        <v>0</v>
      </c>
      <c r="H175" s="22">
        <v>0</v>
      </c>
      <c r="I175" s="7">
        <v>2038925</v>
      </c>
      <c r="J175" s="7">
        <v>1500000</v>
      </c>
      <c r="K175" s="7">
        <v>538925</v>
      </c>
      <c r="L175" s="7">
        <v>0</v>
      </c>
      <c r="M175" s="7">
        <v>0</v>
      </c>
    </row>
    <row r="176" spans="1:13" ht="16.8">
      <c r="A176" s="6" t="s">
        <v>213</v>
      </c>
      <c r="B176" s="6" t="s">
        <v>468</v>
      </c>
      <c r="C176" s="6">
        <f t="shared" si="4"/>
        <v>266</v>
      </c>
      <c r="D176" s="21">
        <f t="shared" si="5"/>
        <v>1.27512</v>
      </c>
      <c r="E176" s="22">
        <v>1.27512</v>
      </c>
      <c r="F176" s="22">
        <v>0</v>
      </c>
      <c r="G176" s="22">
        <v>0</v>
      </c>
      <c r="H176" s="22">
        <v>0</v>
      </c>
      <c r="I176" s="7">
        <v>425000</v>
      </c>
      <c r="J176" s="7">
        <v>425000</v>
      </c>
      <c r="K176" s="7">
        <v>0</v>
      </c>
      <c r="L176" s="7">
        <v>0</v>
      </c>
      <c r="M176" s="7">
        <v>0</v>
      </c>
    </row>
    <row r="177" spans="1:13" ht="16.8">
      <c r="A177" s="6" t="s">
        <v>214</v>
      </c>
      <c r="B177" s="6" t="s">
        <v>469</v>
      </c>
      <c r="C177" s="6">
        <f t="shared" si="4"/>
        <v>215</v>
      </c>
      <c r="D177" s="21">
        <f t="shared" si="5"/>
        <v>1.9836400000000001</v>
      </c>
      <c r="E177" s="22">
        <v>1.9836400000000001</v>
      </c>
      <c r="F177" s="22">
        <v>0</v>
      </c>
      <c r="G177" s="22">
        <v>0</v>
      </c>
      <c r="H177" s="22">
        <v>0</v>
      </c>
      <c r="I177" s="7">
        <v>583000</v>
      </c>
      <c r="J177" s="7">
        <v>583000</v>
      </c>
      <c r="K177" s="7">
        <v>0</v>
      </c>
      <c r="L177" s="7">
        <v>0</v>
      </c>
      <c r="M177" s="7">
        <v>0</v>
      </c>
    </row>
    <row r="178" spans="1:13" ht="16.8">
      <c r="A178" s="6" t="s">
        <v>218</v>
      </c>
      <c r="B178" s="6" t="s">
        <v>473</v>
      </c>
      <c r="C178" s="6">
        <f t="shared" si="4"/>
        <v>80</v>
      </c>
      <c r="D178" s="21">
        <f t="shared" si="5"/>
        <v>3.8133059499999997</v>
      </c>
      <c r="E178" s="22">
        <v>1.5057499999999999</v>
      </c>
      <c r="F178" s="22">
        <v>2.3075559499999998</v>
      </c>
      <c r="G178" s="22">
        <v>0</v>
      </c>
      <c r="H178" s="22">
        <v>0</v>
      </c>
      <c r="I178" s="7">
        <v>13575000</v>
      </c>
      <c r="J178" s="7">
        <v>5475000</v>
      </c>
      <c r="K178" s="7">
        <v>8100000</v>
      </c>
      <c r="L178" s="7">
        <v>0</v>
      </c>
      <c r="M178" s="7">
        <v>0</v>
      </c>
    </row>
    <row r="179" spans="1:13" ht="16.8">
      <c r="A179" s="6" t="s">
        <v>219</v>
      </c>
      <c r="B179" s="6" t="s">
        <v>474</v>
      </c>
      <c r="C179" s="6">
        <f t="shared" si="4"/>
        <v>76</v>
      </c>
      <c r="D179" s="21">
        <f t="shared" si="5"/>
        <v>3.8295016500000001</v>
      </c>
      <c r="E179" s="22">
        <v>1.7335499999999999</v>
      </c>
      <c r="F179" s="22">
        <v>2.0432692499999998</v>
      </c>
      <c r="G179" s="22">
        <v>0</v>
      </c>
      <c r="H179" s="22">
        <v>5.2682399999999997E-2</v>
      </c>
      <c r="I179" s="7">
        <v>72800000</v>
      </c>
      <c r="J179" s="7">
        <v>33000000</v>
      </c>
      <c r="K179" s="7">
        <v>38800000</v>
      </c>
      <c r="L179" s="7">
        <v>0</v>
      </c>
      <c r="M179" s="7">
        <v>1000000</v>
      </c>
    </row>
    <row r="180" spans="1:13" ht="16.8">
      <c r="A180" s="6" t="s">
        <v>220</v>
      </c>
      <c r="B180" s="6" t="s">
        <v>475</v>
      </c>
      <c r="C180" s="6">
        <f t="shared" si="4"/>
        <v>17</v>
      </c>
      <c r="D180" s="21">
        <f t="shared" si="5"/>
        <v>5.0067811400000002</v>
      </c>
      <c r="E180" s="22">
        <v>2.3045300000000002</v>
      </c>
      <c r="F180" s="22">
        <v>1.9239278200000001</v>
      </c>
      <c r="G180" s="22">
        <v>0</v>
      </c>
      <c r="H180" s="22">
        <v>0.77832332000000004</v>
      </c>
      <c r="I180" s="7">
        <v>156000000</v>
      </c>
      <c r="J180" s="7">
        <v>72000000</v>
      </c>
      <c r="K180" s="7">
        <v>60000000</v>
      </c>
      <c r="L180" s="7">
        <v>0</v>
      </c>
      <c r="M180" s="7">
        <v>24000000</v>
      </c>
    </row>
    <row r="181" spans="1:13" ht="16.8">
      <c r="A181" s="6" t="s">
        <v>215</v>
      </c>
      <c r="B181" s="6" t="s">
        <v>470</v>
      </c>
      <c r="C181" s="6">
        <f t="shared" si="4"/>
        <v>4</v>
      </c>
      <c r="D181" s="21">
        <f t="shared" si="5"/>
        <v>5.66026527</v>
      </c>
      <c r="E181" s="22">
        <v>4.6479200000000001</v>
      </c>
      <c r="F181" s="22">
        <v>1.01234527</v>
      </c>
      <c r="G181" s="22">
        <v>0</v>
      </c>
      <c r="H181" s="22">
        <v>0</v>
      </c>
      <c r="I181" s="7">
        <v>757000</v>
      </c>
      <c r="J181" s="7">
        <v>619000</v>
      </c>
      <c r="K181" s="7">
        <v>138000</v>
      </c>
      <c r="L181" s="7">
        <v>0</v>
      </c>
      <c r="M181" s="7">
        <v>0</v>
      </c>
    </row>
    <row r="182" spans="1:13" ht="16.8">
      <c r="A182" s="6" t="s">
        <v>221</v>
      </c>
      <c r="B182" s="6" t="s">
        <v>476</v>
      </c>
      <c r="C182" s="6">
        <f t="shared" si="4"/>
        <v>18</v>
      </c>
      <c r="D182" s="21">
        <f t="shared" si="5"/>
        <v>4.9623039899999997</v>
      </c>
      <c r="E182" s="22">
        <v>2.5982099999999999</v>
      </c>
      <c r="F182" s="22">
        <v>1.8698785899999999</v>
      </c>
      <c r="G182" s="22">
        <v>0</v>
      </c>
      <c r="H182" s="22">
        <v>0.49421540000000003</v>
      </c>
      <c r="I182" s="7">
        <v>20911000</v>
      </c>
      <c r="J182" s="7">
        <v>10957000</v>
      </c>
      <c r="K182" s="7">
        <v>7872000</v>
      </c>
      <c r="L182" s="7">
        <v>0</v>
      </c>
      <c r="M182" s="7">
        <v>2082000</v>
      </c>
    </row>
    <row r="183" spans="1:13" ht="16.8">
      <c r="A183" s="6" t="s">
        <v>222</v>
      </c>
      <c r="B183" s="6" t="s">
        <v>477</v>
      </c>
      <c r="C183" s="6">
        <f t="shared" si="4"/>
        <v>8</v>
      </c>
      <c r="D183" s="21">
        <f t="shared" si="5"/>
        <v>5.3935978200000001</v>
      </c>
      <c r="E183" s="22">
        <v>2.4880599999999999</v>
      </c>
      <c r="F183" s="22">
        <v>2.30317478</v>
      </c>
      <c r="G183" s="22">
        <v>0</v>
      </c>
      <c r="H183" s="22">
        <v>0.60236303999999996</v>
      </c>
      <c r="I183" s="7">
        <v>51967000</v>
      </c>
      <c r="J183" s="7">
        <v>24000000</v>
      </c>
      <c r="K183" s="7">
        <v>22167000</v>
      </c>
      <c r="L183" s="7">
        <v>0</v>
      </c>
      <c r="M183" s="7">
        <v>5800000</v>
      </c>
    </row>
    <row r="184" spans="1:13" ht="16.8">
      <c r="A184" s="6" t="s">
        <v>223</v>
      </c>
      <c r="B184" s="6" t="s">
        <v>478</v>
      </c>
      <c r="C184" s="6">
        <f t="shared" si="4"/>
        <v>23</v>
      </c>
      <c r="D184" s="21">
        <f t="shared" si="5"/>
        <v>4.8247941799999996</v>
      </c>
      <c r="E184" s="22">
        <v>2.2472099999999999</v>
      </c>
      <c r="F184" s="22">
        <v>1.82729568</v>
      </c>
      <c r="G184" s="22">
        <v>0</v>
      </c>
      <c r="H184" s="22">
        <v>0.75028850000000002</v>
      </c>
      <c r="I184" s="7">
        <v>11118970</v>
      </c>
      <c r="J184" s="7">
        <v>5193970</v>
      </c>
      <c r="K184" s="7">
        <v>4200000</v>
      </c>
      <c r="L184" s="7">
        <v>0</v>
      </c>
      <c r="M184" s="7">
        <v>1725000</v>
      </c>
    </row>
    <row r="185" spans="1:13" ht="16.8">
      <c r="A185" s="6" t="s">
        <v>224</v>
      </c>
      <c r="B185" s="6" t="s">
        <v>479</v>
      </c>
      <c r="C185" s="6">
        <f t="shared" si="4"/>
        <v>32</v>
      </c>
      <c r="D185" s="21">
        <f t="shared" si="5"/>
        <v>4.5653891499999997</v>
      </c>
      <c r="E185" s="22">
        <v>2.1687599999999998</v>
      </c>
      <c r="F185" s="22">
        <v>2.3966291499999999</v>
      </c>
      <c r="G185" s="22">
        <v>0</v>
      </c>
      <c r="H185" s="22">
        <v>0</v>
      </c>
      <c r="I185" s="7">
        <v>8197000</v>
      </c>
      <c r="J185" s="7">
        <v>3900000</v>
      </c>
      <c r="K185" s="7">
        <v>4297000</v>
      </c>
      <c r="L185" s="7">
        <v>0</v>
      </c>
      <c r="M185" s="7">
        <v>0</v>
      </c>
    </row>
    <row r="186" spans="1:13" ht="16.8">
      <c r="A186" s="6" t="s">
        <v>216</v>
      </c>
      <c r="B186" s="6" t="s">
        <v>471</v>
      </c>
      <c r="C186" s="6">
        <f t="shared" si="4"/>
        <v>37</v>
      </c>
      <c r="D186" s="21">
        <f t="shared" si="5"/>
        <v>4.4381578499999996</v>
      </c>
      <c r="E186" s="22">
        <v>3.1564800000000002</v>
      </c>
      <c r="F186" s="22">
        <v>1.2816778499999999</v>
      </c>
      <c r="G186" s="22">
        <v>0</v>
      </c>
      <c r="H186" s="22">
        <v>0</v>
      </c>
      <c r="I186" s="7">
        <v>33000000</v>
      </c>
      <c r="J186" s="7">
        <v>23500000</v>
      </c>
      <c r="K186" s="7">
        <v>9500000</v>
      </c>
      <c r="L186" s="7">
        <v>0</v>
      </c>
      <c r="M186" s="7">
        <v>0</v>
      </c>
    </row>
    <row r="187" spans="1:13" ht="16.8">
      <c r="A187" s="6" t="s">
        <v>217</v>
      </c>
      <c r="B187" s="6" t="s">
        <v>472</v>
      </c>
      <c r="C187" s="6">
        <f t="shared" si="4"/>
        <v>173</v>
      </c>
      <c r="D187" s="21">
        <f t="shared" si="5"/>
        <v>2.5685600000000002</v>
      </c>
      <c r="E187" s="22">
        <v>1.80027</v>
      </c>
      <c r="F187" s="22">
        <v>0.76829000000000003</v>
      </c>
      <c r="G187" s="22">
        <v>0</v>
      </c>
      <c r="H187" s="22">
        <v>0</v>
      </c>
      <c r="I187" s="7">
        <v>39515000</v>
      </c>
      <c r="J187" s="7">
        <v>27690000</v>
      </c>
      <c r="K187" s="7">
        <v>11825000</v>
      </c>
      <c r="L187" s="7">
        <v>0</v>
      </c>
      <c r="M187" s="7">
        <v>0</v>
      </c>
    </row>
    <row r="188" spans="1:13" ht="16.8">
      <c r="A188" s="6" t="s">
        <v>225</v>
      </c>
      <c r="B188" s="6" t="s">
        <v>480</v>
      </c>
      <c r="C188" s="6">
        <f t="shared" si="4"/>
        <v>2</v>
      </c>
      <c r="D188" s="21">
        <f t="shared" si="5"/>
        <v>6.2210857900000001</v>
      </c>
      <c r="E188" s="22">
        <v>3.8805900000000002</v>
      </c>
      <c r="F188" s="22">
        <v>1.94132752</v>
      </c>
      <c r="G188" s="22">
        <v>0</v>
      </c>
      <c r="H188" s="22">
        <v>0.39916826999999999</v>
      </c>
      <c r="I188" s="7">
        <v>32003000</v>
      </c>
      <c r="J188" s="7">
        <v>20000000</v>
      </c>
      <c r="K188" s="7">
        <v>9960000</v>
      </c>
      <c r="L188" s="7">
        <v>0</v>
      </c>
      <c r="M188" s="7">
        <v>2043000</v>
      </c>
    </row>
    <row r="189" spans="1:13" ht="16.8">
      <c r="A189" s="6" t="s">
        <v>226</v>
      </c>
      <c r="B189" s="6" t="s">
        <v>481</v>
      </c>
      <c r="C189" s="6">
        <f t="shared" si="4"/>
        <v>11</v>
      </c>
      <c r="D189" s="21">
        <f t="shared" si="5"/>
        <v>5.1939862899999998</v>
      </c>
      <c r="E189" s="22">
        <v>2.1261199999999998</v>
      </c>
      <c r="F189" s="22">
        <v>2.67005728</v>
      </c>
      <c r="G189" s="22">
        <v>0</v>
      </c>
      <c r="H189" s="22">
        <v>0.39780901000000002</v>
      </c>
      <c r="I189" s="7">
        <v>72000000</v>
      </c>
      <c r="J189" s="7">
        <v>29500000</v>
      </c>
      <c r="K189" s="7">
        <v>37000000</v>
      </c>
      <c r="L189" s="7">
        <v>0</v>
      </c>
      <c r="M189" s="7">
        <v>5500000</v>
      </c>
    </row>
    <row r="190" spans="1:13" ht="16.8">
      <c r="A190" s="6" t="s">
        <v>227</v>
      </c>
      <c r="B190" s="6" t="s">
        <v>482</v>
      </c>
      <c r="C190" s="6">
        <f t="shared" si="4"/>
        <v>105</v>
      </c>
      <c r="D190" s="21">
        <f t="shared" si="5"/>
        <v>3.5024846269999999</v>
      </c>
      <c r="E190" s="22">
        <v>2.21034</v>
      </c>
      <c r="F190" s="22">
        <v>1.0733329469999999</v>
      </c>
      <c r="G190" s="22">
        <v>0</v>
      </c>
      <c r="H190" s="22">
        <v>0.21881168000000001</v>
      </c>
      <c r="I190" s="7">
        <v>6187003</v>
      </c>
      <c r="J190" s="7">
        <v>3898688</v>
      </c>
      <c r="K190" s="7">
        <v>1900000</v>
      </c>
      <c r="L190" s="7">
        <v>0</v>
      </c>
      <c r="M190" s="7">
        <v>388315</v>
      </c>
    </row>
    <row r="191" spans="1:13" ht="16.8">
      <c r="A191" s="6" t="s">
        <v>228</v>
      </c>
      <c r="B191" s="6" t="s">
        <v>483</v>
      </c>
      <c r="C191" s="6">
        <f t="shared" si="4"/>
        <v>59</v>
      </c>
      <c r="D191" s="21">
        <f t="shared" si="5"/>
        <v>4.0495047599999996</v>
      </c>
      <c r="E191" s="22">
        <v>1.3609599999999999</v>
      </c>
      <c r="F191" s="22">
        <v>1.7792509299999999</v>
      </c>
      <c r="G191" s="22">
        <v>0</v>
      </c>
      <c r="H191" s="22">
        <v>0.90929382999999997</v>
      </c>
      <c r="I191" s="7">
        <v>15211000</v>
      </c>
      <c r="J191" s="7">
        <v>5100000</v>
      </c>
      <c r="K191" s="7">
        <v>6686000</v>
      </c>
      <c r="L191" s="7">
        <v>0</v>
      </c>
      <c r="M191" s="7">
        <v>3425000</v>
      </c>
    </row>
    <row r="192" spans="1:13" ht="16.8">
      <c r="A192" s="6" t="s">
        <v>229</v>
      </c>
      <c r="B192" s="6" t="s">
        <v>484</v>
      </c>
      <c r="C192" s="6">
        <f t="shared" si="4"/>
        <v>16</v>
      </c>
      <c r="D192" s="21">
        <f t="shared" si="5"/>
        <v>5.0760600000000009</v>
      </c>
      <c r="E192" s="22">
        <v>2.1250499999999999</v>
      </c>
      <c r="F192" s="22">
        <v>2.6800700000000002</v>
      </c>
      <c r="G192" s="22">
        <v>0</v>
      </c>
      <c r="H192" s="22">
        <v>0.27094000000000001</v>
      </c>
      <c r="I192" s="7">
        <v>22996320</v>
      </c>
      <c r="J192" s="7">
        <v>9636320</v>
      </c>
      <c r="K192" s="7">
        <v>12135000</v>
      </c>
      <c r="L192" s="7">
        <v>0</v>
      </c>
      <c r="M192" s="7">
        <v>1225000</v>
      </c>
    </row>
    <row r="193" spans="1:13" ht="16.8">
      <c r="A193" s="6" t="s">
        <v>585</v>
      </c>
      <c r="B193" s="6" t="s">
        <v>586</v>
      </c>
      <c r="C193" s="6" t="str">
        <f t="shared" si="4"/>
        <v/>
      </c>
      <c r="D193" s="21">
        <f t="shared" si="5"/>
        <v>0</v>
      </c>
      <c r="E193" s="22">
        <v>0</v>
      </c>
      <c r="F193" s="22">
        <v>0</v>
      </c>
      <c r="G193" s="22">
        <v>0</v>
      </c>
      <c r="H193" s="22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</row>
    <row r="194" spans="1:13" ht="16.8">
      <c r="A194" s="6" t="s">
        <v>231</v>
      </c>
      <c r="B194" s="6" t="s">
        <v>485</v>
      </c>
      <c r="C194" s="6">
        <f t="shared" si="4"/>
        <v>254</v>
      </c>
      <c r="D194" s="21">
        <f t="shared" si="5"/>
        <v>1.39614069</v>
      </c>
      <c r="E194" s="22">
        <v>0.71462999999999999</v>
      </c>
      <c r="F194" s="22">
        <v>0.43089952599999998</v>
      </c>
      <c r="G194" s="22">
        <v>0</v>
      </c>
      <c r="H194" s="22">
        <v>0.250611164</v>
      </c>
      <c r="I194" s="7">
        <v>4050630</v>
      </c>
      <c r="J194" s="7">
        <v>2073630</v>
      </c>
      <c r="K194" s="7">
        <v>1250000</v>
      </c>
      <c r="L194" s="7">
        <v>0</v>
      </c>
      <c r="M194" s="7">
        <v>727000</v>
      </c>
    </row>
    <row r="195" spans="1:13" ht="16.8">
      <c r="A195" s="6" t="s">
        <v>233</v>
      </c>
      <c r="B195" s="6" t="s">
        <v>486</v>
      </c>
      <c r="C195" s="6">
        <f t="shared" si="4"/>
        <v>271</v>
      </c>
      <c r="D195" s="21">
        <f t="shared" si="5"/>
        <v>1.115788786</v>
      </c>
      <c r="E195" s="22">
        <v>0.40499000000000002</v>
      </c>
      <c r="F195" s="22">
        <v>0.60257479000000003</v>
      </c>
      <c r="G195" s="22">
        <v>0</v>
      </c>
      <c r="H195" s="22">
        <v>0.108223996</v>
      </c>
      <c r="I195" s="7">
        <v>1609960</v>
      </c>
      <c r="J195" s="7">
        <v>585960</v>
      </c>
      <c r="K195" s="7">
        <v>874000</v>
      </c>
      <c r="L195" s="7">
        <v>0</v>
      </c>
      <c r="M195" s="7">
        <v>150000</v>
      </c>
    </row>
    <row r="196" spans="1:13" ht="16.8">
      <c r="A196" s="6" t="s">
        <v>232</v>
      </c>
      <c r="B196" s="6" t="s">
        <v>230</v>
      </c>
      <c r="C196" s="6">
        <f t="shared" si="4"/>
        <v>281</v>
      </c>
      <c r="D196" s="21">
        <f t="shared" si="5"/>
        <v>0.86090696499999997</v>
      </c>
      <c r="E196" s="22">
        <v>0.51988999999999996</v>
      </c>
      <c r="F196" s="22">
        <v>0</v>
      </c>
      <c r="G196" s="22">
        <v>0</v>
      </c>
      <c r="H196" s="22">
        <v>0.34101696500000001</v>
      </c>
      <c r="I196" s="7">
        <v>3254992</v>
      </c>
      <c r="J196" s="7">
        <v>1963482</v>
      </c>
      <c r="K196" s="7">
        <v>0</v>
      </c>
      <c r="L196" s="7">
        <v>0</v>
      </c>
      <c r="M196" s="7">
        <v>1291510</v>
      </c>
    </row>
    <row r="197" spans="1:13" ht="16.8">
      <c r="A197" s="6" t="s">
        <v>238</v>
      </c>
      <c r="B197" s="6" t="s">
        <v>489</v>
      </c>
      <c r="C197" s="6">
        <f t="shared" ref="C197:C260" si="6">IF(D197=0,"",_xlfn.RANK.EQ(D197,$D$4:$D$298,0))</f>
        <v>237</v>
      </c>
      <c r="D197" s="21">
        <f t="shared" ref="D197:D260" si="7">SUM(E197:H197)</f>
        <v>1.7158</v>
      </c>
      <c r="E197" s="22">
        <v>1.7158</v>
      </c>
      <c r="F197" s="22">
        <v>0</v>
      </c>
      <c r="G197" s="22">
        <v>0</v>
      </c>
      <c r="H197" s="22">
        <v>0</v>
      </c>
      <c r="I197" s="7">
        <v>1290140</v>
      </c>
      <c r="J197" s="7">
        <v>1290140</v>
      </c>
      <c r="K197" s="7">
        <v>0</v>
      </c>
      <c r="L197" s="7">
        <v>0</v>
      </c>
      <c r="M197" s="7">
        <v>0</v>
      </c>
    </row>
    <row r="198" spans="1:13" ht="16.8">
      <c r="A198" s="6" t="s">
        <v>234</v>
      </c>
      <c r="B198" s="6" t="s">
        <v>571</v>
      </c>
      <c r="C198" s="6">
        <f t="shared" si="6"/>
        <v>145</v>
      </c>
      <c r="D198" s="21">
        <f t="shared" si="7"/>
        <v>2.9019483359999998</v>
      </c>
      <c r="E198" s="22">
        <v>2.2862200000000001</v>
      </c>
      <c r="F198" s="22">
        <v>0.13065453599999999</v>
      </c>
      <c r="G198" s="22">
        <v>0</v>
      </c>
      <c r="H198" s="22">
        <v>0.4850738</v>
      </c>
      <c r="I198" s="7">
        <v>11673675</v>
      </c>
      <c r="J198" s="7">
        <v>9200000</v>
      </c>
      <c r="K198" s="7">
        <v>525000</v>
      </c>
      <c r="L198" s="7">
        <v>0</v>
      </c>
      <c r="M198" s="7">
        <v>1948675</v>
      </c>
    </row>
    <row r="199" spans="1:13" ht="16.8">
      <c r="A199" s="6" t="s">
        <v>235</v>
      </c>
      <c r="B199" s="6" t="s">
        <v>572</v>
      </c>
      <c r="C199" s="6">
        <f t="shared" si="6"/>
        <v>83</v>
      </c>
      <c r="D199" s="21">
        <f t="shared" si="7"/>
        <v>3.7648863619999999</v>
      </c>
      <c r="E199" s="22">
        <v>3.3920499999999998</v>
      </c>
      <c r="F199" s="22">
        <v>0.37283636199999998</v>
      </c>
      <c r="G199" s="22">
        <v>0</v>
      </c>
      <c r="H199" s="22">
        <v>0</v>
      </c>
      <c r="I199" s="7">
        <v>13964097</v>
      </c>
      <c r="J199" s="7">
        <v>12564097</v>
      </c>
      <c r="K199" s="7">
        <v>1400000</v>
      </c>
      <c r="L199" s="7">
        <v>0</v>
      </c>
      <c r="M199" s="7">
        <v>0</v>
      </c>
    </row>
    <row r="200" spans="1:13" ht="16.8">
      <c r="A200" s="6" t="s">
        <v>236</v>
      </c>
      <c r="B200" s="6" t="s">
        <v>487</v>
      </c>
      <c r="C200" s="6">
        <f t="shared" si="6"/>
        <v>202</v>
      </c>
      <c r="D200" s="21">
        <f t="shared" si="7"/>
        <v>2.2320857300000001</v>
      </c>
      <c r="E200" s="22">
        <v>1.0134300000000001</v>
      </c>
      <c r="F200" s="22">
        <v>0.91201763000000002</v>
      </c>
      <c r="G200" s="22">
        <v>0</v>
      </c>
      <c r="H200" s="22">
        <v>0.30663810000000002</v>
      </c>
      <c r="I200" s="7">
        <v>15051038</v>
      </c>
      <c r="J200" s="7">
        <v>6833288</v>
      </c>
      <c r="K200" s="7">
        <v>6150000</v>
      </c>
      <c r="L200" s="7">
        <v>0</v>
      </c>
      <c r="M200" s="7">
        <v>2067750</v>
      </c>
    </row>
    <row r="201" spans="1:13" ht="16.8">
      <c r="A201" s="6" t="s">
        <v>239</v>
      </c>
      <c r="B201" s="6" t="s">
        <v>490</v>
      </c>
      <c r="C201" s="6">
        <f t="shared" si="6"/>
        <v>73</v>
      </c>
      <c r="D201" s="21">
        <f t="shared" si="7"/>
        <v>3.8442030799999998</v>
      </c>
      <c r="E201" s="22">
        <v>1.41106</v>
      </c>
      <c r="F201" s="22">
        <v>2.4331430799999998</v>
      </c>
      <c r="G201" s="22">
        <v>0</v>
      </c>
      <c r="H201" s="22">
        <v>0</v>
      </c>
      <c r="I201" s="7">
        <v>2374605</v>
      </c>
      <c r="J201" s="7">
        <v>874605</v>
      </c>
      <c r="K201" s="7">
        <v>1500000</v>
      </c>
      <c r="L201" s="7">
        <v>0</v>
      </c>
      <c r="M201" s="7">
        <v>0</v>
      </c>
    </row>
    <row r="202" spans="1:13" ht="16.8">
      <c r="A202" s="6" t="s">
        <v>237</v>
      </c>
      <c r="B202" s="6" t="s">
        <v>488</v>
      </c>
      <c r="C202" s="6">
        <f t="shared" si="6"/>
        <v>170</v>
      </c>
      <c r="D202" s="21">
        <f t="shared" si="7"/>
        <v>2.6122661000000003</v>
      </c>
      <c r="E202" s="22">
        <v>1.49431</v>
      </c>
      <c r="F202" s="22">
        <v>0.98833800000000005</v>
      </c>
      <c r="G202" s="22">
        <v>0</v>
      </c>
      <c r="H202" s="22">
        <v>0.12961810000000001</v>
      </c>
      <c r="I202" s="7">
        <v>1605800</v>
      </c>
      <c r="J202" s="7">
        <v>915800</v>
      </c>
      <c r="K202" s="7">
        <v>610000</v>
      </c>
      <c r="L202" s="7">
        <v>0</v>
      </c>
      <c r="M202" s="7">
        <v>80000</v>
      </c>
    </row>
    <row r="203" spans="1:13" ht="16.8">
      <c r="A203" s="6" t="s">
        <v>46</v>
      </c>
      <c r="B203" s="6" t="s">
        <v>47</v>
      </c>
      <c r="C203" s="6">
        <f t="shared" si="6"/>
        <v>14</v>
      </c>
      <c r="D203" s="21">
        <f t="shared" si="7"/>
        <v>5.0955996499999996</v>
      </c>
      <c r="E203" s="22">
        <v>2.4414699999999998</v>
      </c>
      <c r="F203" s="22">
        <v>1.6205426599999999</v>
      </c>
      <c r="G203" s="22">
        <v>0</v>
      </c>
      <c r="H203" s="22">
        <v>1.0335869900000001</v>
      </c>
      <c r="I203" s="7">
        <v>23605161</v>
      </c>
      <c r="J203" s="7">
        <v>11316941</v>
      </c>
      <c r="K203" s="7">
        <v>7500000</v>
      </c>
      <c r="L203" s="7">
        <v>0</v>
      </c>
      <c r="M203" s="7">
        <v>4788220</v>
      </c>
    </row>
    <row r="204" spans="1:13" ht="16.8">
      <c r="A204" s="6" t="s">
        <v>241</v>
      </c>
      <c r="B204" s="6" t="s">
        <v>240</v>
      </c>
      <c r="C204" s="6">
        <f t="shared" si="6"/>
        <v>273</v>
      </c>
      <c r="D204" s="21">
        <f t="shared" si="7"/>
        <v>1.08812</v>
      </c>
      <c r="E204" s="22">
        <v>1.08812</v>
      </c>
      <c r="F204" s="22">
        <v>0</v>
      </c>
      <c r="G204" s="22">
        <v>0</v>
      </c>
      <c r="H204" s="22">
        <v>0</v>
      </c>
      <c r="I204" s="7">
        <v>175000</v>
      </c>
      <c r="J204" s="7">
        <v>175000</v>
      </c>
      <c r="K204" s="7">
        <v>0</v>
      </c>
      <c r="L204" s="7">
        <v>0</v>
      </c>
      <c r="M204" s="7">
        <v>0</v>
      </c>
    </row>
    <row r="205" spans="1:13" ht="16.8">
      <c r="A205" s="6" t="s">
        <v>243</v>
      </c>
      <c r="B205" s="6" t="s">
        <v>492</v>
      </c>
      <c r="C205" s="6">
        <f t="shared" si="6"/>
        <v>166</v>
      </c>
      <c r="D205" s="21">
        <f t="shared" si="7"/>
        <v>2.6526100000000001</v>
      </c>
      <c r="E205" s="22">
        <v>2.6526100000000001</v>
      </c>
      <c r="F205" s="22">
        <v>0</v>
      </c>
      <c r="G205" s="22">
        <v>0</v>
      </c>
      <c r="H205" s="22">
        <v>0</v>
      </c>
      <c r="I205" s="7">
        <v>155000</v>
      </c>
      <c r="J205" s="7">
        <v>155000</v>
      </c>
      <c r="K205" s="7">
        <v>0</v>
      </c>
      <c r="L205" s="7">
        <v>0</v>
      </c>
      <c r="M205" s="7">
        <v>0</v>
      </c>
    </row>
    <row r="206" spans="1:13" ht="16.8">
      <c r="A206" s="6" t="s">
        <v>587</v>
      </c>
      <c r="B206" s="6" t="s">
        <v>588</v>
      </c>
      <c r="C206" s="6" t="str">
        <f t="shared" si="6"/>
        <v/>
      </c>
      <c r="D206" s="21">
        <f t="shared" si="7"/>
        <v>0</v>
      </c>
      <c r="E206" s="22">
        <v>0</v>
      </c>
      <c r="F206" s="22">
        <v>0</v>
      </c>
      <c r="G206" s="22">
        <v>0</v>
      </c>
      <c r="H206" s="22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</row>
    <row r="207" spans="1:13" ht="16.8">
      <c r="A207" s="6" t="s">
        <v>242</v>
      </c>
      <c r="B207" s="6" t="s">
        <v>491</v>
      </c>
      <c r="C207" s="6">
        <f t="shared" si="6"/>
        <v>212</v>
      </c>
      <c r="D207" s="21">
        <f t="shared" si="7"/>
        <v>2.00657</v>
      </c>
      <c r="E207" s="22">
        <v>2.00657</v>
      </c>
      <c r="F207" s="22">
        <v>0</v>
      </c>
      <c r="G207" s="22">
        <v>0</v>
      </c>
      <c r="H207" s="22">
        <v>0</v>
      </c>
      <c r="I207" s="7">
        <v>2000000</v>
      </c>
      <c r="J207" s="7">
        <v>2000000</v>
      </c>
      <c r="K207" s="7">
        <v>0</v>
      </c>
      <c r="L207" s="7">
        <v>0</v>
      </c>
      <c r="M207" s="7">
        <v>0</v>
      </c>
    </row>
    <row r="208" spans="1:13" ht="16.8">
      <c r="A208" s="6" t="s">
        <v>247</v>
      </c>
      <c r="B208" s="6" t="s">
        <v>495</v>
      </c>
      <c r="C208" s="6">
        <f t="shared" si="6"/>
        <v>20</v>
      </c>
      <c r="D208" s="21">
        <f t="shared" si="7"/>
        <v>4.8721178109999999</v>
      </c>
      <c r="E208" s="22">
        <v>1.9108400000000001</v>
      </c>
      <c r="F208" s="22">
        <v>2.4135228500000001</v>
      </c>
      <c r="G208" s="22">
        <v>0</v>
      </c>
      <c r="H208" s="22">
        <v>0.54775496099999998</v>
      </c>
      <c r="I208" s="7">
        <v>115226000</v>
      </c>
      <c r="J208" s="7">
        <v>45320000</v>
      </c>
      <c r="K208" s="7">
        <v>57000000</v>
      </c>
      <c r="L208" s="7">
        <v>0</v>
      </c>
      <c r="M208" s="7">
        <v>12906000</v>
      </c>
    </row>
    <row r="209" spans="1:13" ht="16.8">
      <c r="A209" s="6" t="s">
        <v>248</v>
      </c>
      <c r="B209" s="6" t="s">
        <v>496</v>
      </c>
      <c r="C209" s="6">
        <f t="shared" si="6"/>
        <v>91</v>
      </c>
      <c r="D209" s="21">
        <f t="shared" si="7"/>
        <v>3.6580566380000001</v>
      </c>
      <c r="E209" s="22">
        <v>1.55715</v>
      </c>
      <c r="F209" s="22">
        <v>1.8167993579999999</v>
      </c>
      <c r="G209" s="22">
        <v>0</v>
      </c>
      <c r="H209" s="22">
        <v>0.28410728000000002</v>
      </c>
      <c r="I209" s="7">
        <v>25774500</v>
      </c>
      <c r="J209" s="7">
        <v>10980500</v>
      </c>
      <c r="K209" s="7">
        <v>12794000</v>
      </c>
      <c r="L209" s="7">
        <v>0</v>
      </c>
      <c r="M209" s="7">
        <v>2000000</v>
      </c>
    </row>
    <row r="210" spans="1:13" ht="16.8">
      <c r="A210" s="6" t="s">
        <v>249</v>
      </c>
      <c r="B210" s="6" t="s">
        <v>497</v>
      </c>
      <c r="C210" s="6">
        <f t="shared" si="6"/>
        <v>175</v>
      </c>
      <c r="D210" s="21">
        <f t="shared" si="7"/>
        <v>2.5544278660000002</v>
      </c>
      <c r="E210" s="22">
        <v>1.66306</v>
      </c>
      <c r="F210" s="22">
        <v>0.50282289899999999</v>
      </c>
      <c r="G210" s="22">
        <v>0</v>
      </c>
      <c r="H210" s="22">
        <v>0.38854496700000002</v>
      </c>
      <c r="I210" s="7">
        <v>55881808</v>
      </c>
      <c r="J210" s="7">
        <v>36381808</v>
      </c>
      <c r="K210" s="7">
        <v>11000000</v>
      </c>
      <c r="L210" s="7">
        <v>0</v>
      </c>
      <c r="M210" s="7">
        <v>8500000</v>
      </c>
    </row>
    <row r="211" spans="1:13" ht="16.8">
      <c r="A211" s="6" t="s">
        <v>250</v>
      </c>
      <c r="B211" s="6" t="s">
        <v>498</v>
      </c>
      <c r="C211" s="6">
        <f t="shared" si="6"/>
        <v>87</v>
      </c>
      <c r="D211" s="21">
        <f t="shared" si="7"/>
        <v>3.7034504570000002</v>
      </c>
      <c r="E211" s="22">
        <v>1.51511</v>
      </c>
      <c r="F211" s="22">
        <v>1.727670177</v>
      </c>
      <c r="G211" s="22">
        <v>0</v>
      </c>
      <c r="H211" s="22">
        <v>0.46067027999999999</v>
      </c>
      <c r="I211" s="7">
        <v>128790701</v>
      </c>
      <c r="J211" s="7">
        <v>52790701</v>
      </c>
      <c r="K211" s="7">
        <v>60000000</v>
      </c>
      <c r="L211" s="7">
        <v>0</v>
      </c>
      <c r="M211" s="7">
        <v>16000000</v>
      </c>
    </row>
    <row r="212" spans="1:13" ht="16.8">
      <c r="A212" s="6" t="s">
        <v>244</v>
      </c>
      <c r="B212" s="6" t="s">
        <v>493</v>
      </c>
      <c r="C212" s="6">
        <f t="shared" si="6"/>
        <v>176</v>
      </c>
      <c r="D212" s="21">
        <f t="shared" si="7"/>
        <v>2.5424749069999999</v>
      </c>
      <c r="E212" s="22">
        <v>1.50346</v>
      </c>
      <c r="F212" s="22">
        <v>1.0390149070000001</v>
      </c>
      <c r="G212" s="22">
        <v>0</v>
      </c>
      <c r="H212" s="22">
        <v>0</v>
      </c>
      <c r="I212" s="7">
        <v>12950000</v>
      </c>
      <c r="J212" s="7">
        <v>7650000</v>
      </c>
      <c r="K212" s="7">
        <v>5300000</v>
      </c>
      <c r="L212" s="7">
        <v>0</v>
      </c>
      <c r="M212" s="7">
        <v>0</v>
      </c>
    </row>
    <row r="213" spans="1:13" ht="16.8">
      <c r="A213" s="6" t="s">
        <v>251</v>
      </c>
      <c r="B213" s="6" t="s">
        <v>499</v>
      </c>
      <c r="C213" s="6">
        <f t="shared" si="6"/>
        <v>47</v>
      </c>
      <c r="D213" s="21">
        <f t="shared" si="7"/>
        <v>4.2688508639999991</v>
      </c>
      <c r="E213" s="22">
        <v>2.8001299999999998</v>
      </c>
      <c r="F213" s="22">
        <v>0.83474063499999995</v>
      </c>
      <c r="G213" s="22">
        <v>0</v>
      </c>
      <c r="H213" s="22">
        <v>0.63398022899999995</v>
      </c>
      <c r="I213" s="7">
        <v>40400000</v>
      </c>
      <c r="J213" s="7">
        <v>26500000</v>
      </c>
      <c r="K213" s="7">
        <v>7900000</v>
      </c>
      <c r="L213" s="7">
        <v>0</v>
      </c>
      <c r="M213" s="7">
        <v>6000000</v>
      </c>
    </row>
    <row r="214" spans="1:13" ht="16.8">
      <c r="A214" s="6" t="s">
        <v>252</v>
      </c>
      <c r="B214" s="6" t="s">
        <v>500</v>
      </c>
      <c r="C214" s="6">
        <f t="shared" si="6"/>
        <v>284</v>
      </c>
      <c r="D214" s="21">
        <f t="shared" si="7"/>
        <v>0.72153</v>
      </c>
      <c r="E214" s="22">
        <v>0.72153</v>
      </c>
      <c r="F214" s="22">
        <v>0</v>
      </c>
      <c r="G214" s="22">
        <v>0</v>
      </c>
      <c r="H214" s="22">
        <v>0</v>
      </c>
      <c r="I214" s="7">
        <v>96504</v>
      </c>
      <c r="J214" s="7">
        <v>96504</v>
      </c>
      <c r="K214" s="7">
        <v>0</v>
      </c>
      <c r="L214" s="7">
        <v>0</v>
      </c>
      <c r="M214" s="7">
        <v>0</v>
      </c>
    </row>
    <row r="215" spans="1:13" ht="16.8">
      <c r="A215" s="6" t="s">
        <v>253</v>
      </c>
      <c r="B215" s="6" t="s">
        <v>501</v>
      </c>
      <c r="C215" s="6">
        <f t="shared" si="6"/>
        <v>164</v>
      </c>
      <c r="D215" s="21">
        <f t="shared" si="7"/>
        <v>2.661312122</v>
      </c>
      <c r="E215" s="22">
        <v>1.59507</v>
      </c>
      <c r="F215" s="22">
        <v>0.89856919999999996</v>
      </c>
      <c r="G215" s="22">
        <v>0</v>
      </c>
      <c r="H215" s="22">
        <v>0.167672922</v>
      </c>
      <c r="I215" s="7">
        <v>19852571</v>
      </c>
      <c r="J215" s="7">
        <v>11902571</v>
      </c>
      <c r="K215" s="7">
        <v>6700000</v>
      </c>
      <c r="L215" s="7">
        <v>0</v>
      </c>
      <c r="M215" s="7">
        <v>1250000</v>
      </c>
    </row>
    <row r="216" spans="1:13" ht="16.8">
      <c r="A216" s="6" t="s">
        <v>254</v>
      </c>
      <c r="B216" s="6" t="s">
        <v>61</v>
      </c>
      <c r="C216" s="6">
        <f t="shared" si="6"/>
        <v>29</v>
      </c>
      <c r="D216" s="21">
        <f t="shared" si="7"/>
        <v>4.6844029809999999</v>
      </c>
      <c r="E216" s="22">
        <v>1.5027699999999999</v>
      </c>
      <c r="F216" s="22">
        <v>2.6707335720000001</v>
      </c>
      <c r="G216" s="22">
        <v>0</v>
      </c>
      <c r="H216" s="22">
        <v>0.51089940899999997</v>
      </c>
      <c r="I216" s="7">
        <v>49104435</v>
      </c>
      <c r="J216" s="7">
        <v>15748160</v>
      </c>
      <c r="K216" s="7">
        <v>28000000</v>
      </c>
      <c r="L216" s="7">
        <v>0</v>
      </c>
      <c r="M216" s="7">
        <v>5356275</v>
      </c>
    </row>
    <row r="217" spans="1:13" ht="16.8">
      <c r="A217" s="6" t="s">
        <v>245</v>
      </c>
      <c r="B217" s="6" t="s">
        <v>494</v>
      </c>
      <c r="C217" s="6">
        <f t="shared" si="6"/>
        <v>50</v>
      </c>
      <c r="D217" s="21">
        <f t="shared" si="7"/>
        <v>4.2404213320000004</v>
      </c>
      <c r="E217" s="22">
        <v>2.4236900000000001</v>
      </c>
      <c r="F217" s="22">
        <v>1.5530803070000001</v>
      </c>
      <c r="G217" s="22">
        <v>0</v>
      </c>
      <c r="H217" s="22">
        <v>0.26365102499999998</v>
      </c>
      <c r="I217" s="7">
        <v>12062049</v>
      </c>
      <c r="J217" s="7">
        <v>6894049</v>
      </c>
      <c r="K217" s="7">
        <v>4418000</v>
      </c>
      <c r="L217" s="7">
        <v>0</v>
      </c>
      <c r="M217" s="7">
        <v>750000</v>
      </c>
    </row>
    <row r="218" spans="1:13" ht="16.8">
      <c r="A218" s="6" t="s">
        <v>255</v>
      </c>
      <c r="B218" s="6" t="s">
        <v>502</v>
      </c>
      <c r="C218" s="6">
        <f t="shared" si="6"/>
        <v>214</v>
      </c>
      <c r="D218" s="21">
        <f t="shared" si="7"/>
        <v>1.9999279839999999</v>
      </c>
      <c r="E218" s="22">
        <v>1.4834099999999999</v>
      </c>
      <c r="F218" s="22">
        <v>0</v>
      </c>
      <c r="G218" s="22">
        <v>0</v>
      </c>
      <c r="H218" s="22">
        <v>0.51651798400000004</v>
      </c>
      <c r="I218" s="7">
        <v>3662427</v>
      </c>
      <c r="J218" s="7">
        <v>2705066</v>
      </c>
      <c r="K218" s="7">
        <v>0</v>
      </c>
      <c r="L218" s="7">
        <v>0</v>
      </c>
      <c r="M218" s="7">
        <v>957361</v>
      </c>
    </row>
    <row r="219" spans="1:13" ht="16.8">
      <c r="A219" s="6" t="s">
        <v>48</v>
      </c>
      <c r="B219" s="6" t="s">
        <v>49</v>
      </c>
      <c r="C219" s="6">
        <f t="shared" si="6"/>
        <v>230</v>
      </c>
      <c r="D219" s="21">
        <f t="shared" si="7"/>
        <v>1.78679312</v>
      </c>
      <c r="E219" s="22">
        <v>1.1125400000000001</v>
      </c>
      <c r="F219" s="22">
        <v>0</v>
      </c>
      <c r="G219" s="22">
        <v>0</v>
      </c>
      <c r="H219" s="22">
        <v>0.67425312000000004</v>
      </c>
      <c r="I219" s="7">
        <v>870596</v>
      </c>
      <c r="J219" s="7">
        <v>520596</v>
      </c>
      <c r="K219" s="7">
        <v>0</v>
      </c>
      <c r="L219" s="7">
        <v>0</v>
      </c>
      <c r="M219" s="7">
        <v>350000</v>
      </c>
    </row>
    <row r="220" spans="1:13" ht="16.8">
      <c r="A220" s="6" t="s">
        <v>256</v>
      </c>
      <c r="B220" s="6" t="s">
        <v>503</v>
      </c>
      <c r="C220" s="6">
        <f t="shared" si="6"/>
        <v>28</v>
      </c>
      <c r="D220" s="21">
        <f t="shared" si="7"/>
        <v>4.7041787609999997</v>
      </c>
      <c r="E220" s="22">
        <v>2.0926399999999998</v>
      </c>
      <c r="F220" s="22">
        <v>2.3143112979999998</v>
      </c>
      <c r="G220" s="22">
        <v>0</v>
      </c>
      <c r="H220" s="22">
        <v>0.29722746300000003</v>
      </c>
      <c r="I220" s="7">
        <v>10091517</v>
      </c>
      <c r="J220" s="7">
        <v>4449366</v>
      </c>
      <c r="K220" s="7">
        <v>5000000</v>
      </c>
      <c r="L220" s="7">
        <v>0</v>
      </c>
      <c r="M220" s="7">
        <v>642151</v>
      </c>
    </row>
    <row r="221" spans="1:13" ht="16.8">
      <c r="A221" s="6" t="s">
        <v>246</v>
      </c>
      <c r="B221" s="6" t="s">
        <v>573</v>
      </c>
      <c r="C221" s="6">
        <f t="shared" si="6"/>
        <v>126</v>
      </c>
      <c r="D221" s="21">
        <f t="shared" si="7"/>
        <v>3.2197257099999996</v>
      </c>
      <c r="E221" s="22">
        <v>1.5937699999999999</v>
      </c>
      <c r="F221" s="22">
        <v>1.340791249</v>
      </c>
      <c r="G221" s="22">
        <v>0</v>
      </c>
      <c r="H221" s="22">
        <v>0.28516446099999998</v>
      </c>
      <c r="I221" s="7">
        <v>23750777</v>
      </c>
      <c r="J221" s="7">
        <v>11754910</v>
      </c>
      <c r="K221" s="7">
        <v>9892000</v>
      </c>
      <c r="L221" s="7">
        <v>0</v>
      </c>
      <c r="M221" s="7">
        <v>2103867</v>
      </c>
    </row>
    <row r="222" spans="1:13" ht="16.8">
      <c r="A222" s="6" t="s">
        <v>268</v>
      </c>
      <c r="B222" s="6" t="s">
        <v>62</v>
      </c>
      <c r="C222" s="6">
        <f t="shared" si="6"/>
        <v>52</v>
      </c>
      <c r="D222" s="21">
        <f t="shared" si="7"/>
        <v>4.1823441960000007</v>
      </c>
      <c r="E222" s="22">
        <v>1.5911200000000001</v>
      </c>
      <c r="F222" s="22">
        <v>2.5912241960000002</v>
      </c>
      <c r="G222" s="22">
        <v>0</v>
      </c>
      <c r="H222" s="22">
        <v>0</v>
      </c>
      <c r="I222" s="7">
        <v>92000000</v>
      </c>
      <c r="J222" s="7">
        <v>35000000</v>
      </c>
      <c r="K222" s="7">
        <v>57000000</v>
      </c>
      <c r="L222" s="7">
        <v>0</v>
      </c>
      <c r="M222" s="7">
        <v>0</v>
      </c>
    </row>
    <row r="223" spans="1:13" ht="16.8">
      <c r="A223" s="6" t="s">
        <v>266</v>
      </c>
      <c r="B223" s="6" t="s">
        <v>512</v>
      </c>
      <c r="C223" s="6">
        <f t="shared" si="6"/>
        <v>272</v>
      </c>
      <c r="D223" s="21">
        <f t="shared" si="7"/>
        <v>1.11232</v>
      </c>
      <c r="E223" s="22">
        <v>1.11232</v>
      </c>
      <c r="F223" s="22">
        <v>0</v>
      </c>
      <c r="G223" s="22">
        <v>0</v>
      </c>
      <c r="H223" s="22">
        <v>0</v>
      </c>
      <c r="I223" s="7">
        <v>125000</v>
      </c>
      <c r="J223" s="7">
        <v>125000</v>
      </c>
      <c r="K223" s="7">
        <v>0</v>
      </c>
      <c r="L223" s="7">
        <v>0</v>
      </c>
      <c r="M223" s="7">
        <v>0</v>
      </c>
    </row>
    <row r="224" spans="1:13" ht="16.8">
      <c r="A224" s="6" t="s">
        <v>261</v>
      </c>
      <c r="B224" s="6" t="s">
        <v>507</v>
      </c>
      <c r="C224" s="6">
        <f t="shared" si="6"/>
        <v>258</v>
      </c>
      <c r="D224" s="21">
        <f t="shared" si="7"/>
        <v>1.35029</v>
      </c>
      <c r="E224" s="22">
        <v>1.35029</v>
      </c>
      <c r="F224" s="22">
        <v>0</v>
      </c>
      <c r="G224" s="22">
        <v>0</v>
      </c>
      <c r="H224" s="22">
        <v>0</v>
      </c>
      <c r="I224" s="7">
        <v>189707</v>
      </c>
      <c r="J224" s="7">
        <v>189707</v>
      </c>
      <c r="K224" s="7">
        <v>0</v>
      </c>
      <c r="L224" s="7">
        <v>0</v>
      </c>
      <c r="M224" s="7">
        <v>0</v>
      </c>
    </row>
    <row r="225" spans="1:13" ht="16.8">
      <c r="A225" s="6" t="s">
        <v>265</v>
      </c>
      <c r="B225" s="6" t="s">
        <v>511</v>
      </c>
      <c r="C225" s="6">
        <f t="shared" si="6"/>
        <v>90</v>
      </c>
      <c r="D225" s="21">
        <f t="shared" si="7"/>
        <v>3.6668560000000001</v>
      </c>
      <c r="E225" s="22">
        <v>1.70065</v>
      </c>
      <c r="F225" s="22">
        <v>0.51609099999999997</v>
      </c>
      <c r="G225" s="22">
        <v>0</v>
      </c>
      <c r="H225" s="22">
        <v>1.450115</v>
      </c>
      <c r="I225" s="7">
        <v>4292000</v>
      </c>
      <c r="J225" s="7">
        <v>1995000</v>
      </c>
      <c r="K225" s="7">
        <v>597000</v>
      </c>
      <c r="L225" s="7">
        <v>0</v>
      </c>
      <c r="M225" s="7">
        <v>1700000</v>
      </c>
    </row>
    <row r="226" spans="1:13" ht="16.8">
      <c r="A226" s="6" t="s">
        <v>264</v>
      </c>
      <c r="B226" s="6" t="s">
        <v>510</v>
      </c>
      <c r="C226" s="6">
        <f t="shared" si="6"/>
        <v>96</v>
      </c>
      <c r="D226" s="21">
        <f t="shared" si="7"/>
        <v>3.6170680000000002</v>
      </c>
      <c r="E226" s="22">
        <v>1.3694200000000001</v>
      </c>
      <c r="F226" s="22">
        <v>1.882935</v>
      </c>
      <c r="G226" s="22">
        <v>0</v>
      </c>
      <c r="H226" s="22">
        <v>0.36471300000000001</v>
      </c>
      <c r="I226" s="7">
        <v>2729565</v>
      </c>
      <c r="J226" s="7">
        <v>1035446</v>
      </c>
      <c r="K226" s="7">
        <v>1418000</v>
      </c>
      <c r="L226" s="7">
        <v>0</v>
      </c>
      <c r="M226" s="7">
        <v>276119</v>
      </c>
    </row>
    <row r="227" spans="1:13" ht="16.8">
      <c r="A227" s="6" t="s">
        <v>263</v>
      </c>
      <c r="B227" s="6" t="s">
        <v>509</v>
      </c>
      <c r="C227" s="6">
        <f t="shared" si="6"/>
        <v>118</v>
      </c>
      <c r="D227" s="21">
        <f t="shared" si="7"/>
        <v>3.3142911159999997</v>
      </c>
      <c r="E227" s="22">
        <v>1.4577599999999999</v>
      </c>
      <c r="F227" s="22">
        <v>1.856531116</v>
      </c>
      <c r="G227" s="22">
        <v>0</v>
      </c>
      <c r="H227" s="22">
        <v>0</v>
      </c>
      <c r="I227" s="7">
        <v>22496163</v>
      </c>
      <c r="J227" s="7">
        <v>9900000</v>
      </c>
      <c r="K227" s="7">
        <v>12596163</v>
      </c>
      <c r="L227" s="7">
        <v>0</v>
      </c>
      <c r="M227" s="7">
        <v>0</v>
      </c>
    </row>
    <row r="228" spans="1:13" ht="16.8">
      <c r="A228" s="6" t="s">
        <v>257</v>
      </c>
      <c r="B228" s="6" t="s">
        <v>504</v>
      </c>
      <c r="C228" s="6">
        <f t="shared" si="6"/>
        <v>123</v>
      </c>
      <c r="D228" s="21">
        <f t="shared" si="7"/>
        <v>3.2701458729999997</v>
      </c>
      <c r="E228" s="22">
        <v>1.49044</v>
      </c>
      <c r="F228" s="22">
        <v>1.7797058729999999</v>
      </c>
      <c r="G228" s="22">
        <v>0</v>
      </c>
      <c r="H228" s="22">
        <v>0</v>
      </c>
      <c r="I228" s="7">
        <v>32338500</v>
      </c>
      <c r="J228" s="7">
        <v>14738500</v>
      </c>
      <c r="K228" s="7">
        <v>17600000</v>
      </c>
      <c r="L228" s="7">
        <v>0</v>
      </c>
      <c r="M228" s="7">
        <v>0</v>
      </c>
    </row>
    <row r="229" spans="1:13" ht="16.8">
      <c r="A229" s="6" t="s">
        <v>260</v>
      </c>
      <c r="B229" s="6" t="s">
        <v>506</v>
      </c>
      <c r="C229" s="6">
        <f t="shared" si="6"/>
        <v>22</v>
      </c>
      <c r="D229" s="21">
        <f t="shared" si="7"/>
        <v>4.8564029999999994</v>
      </c>
      <c r="E229" s="22">
        <v>1.5200199999999999</v>
      </c>
      <c r="F229" s="22">
        <v>2.1759019999999998</v>
      </c>
      <c r="G229" s="22">
        <v>0</v>
      </c>
      <c r="H229" s="22">
        <v>1.1604810000000001</v>
      </c>
      <c r="I229" s="7">
        <v>3512035</v>
      </c>
      <c r="J229" s="7">
        <v>1097035</v>
      </c>
      <c r="K229" s="7">
        <v>1575000</v>
      </c>
      <c r="L229" s="7">
        <v>0</v>
      </c>
      <c r="M229" s="7">
        <v>840000</v>
      </c>
    </row>
    <row r="230" spans="1:13" ht="16.8">
      <c r="A230" s="6" t="s">
        <v>50</v>
      </c>
      <c r="B230" s="6" t="s">
        <v>51</v>
      </c>
      <c r="C230" s="6">
        <f t="shared" si="6"/>
        <v>62</v>
      </c>
      <c r="D230" s="21">
        <f t="shared" si="7"/>
        <v>4.0164595919999995</v>
      </c>
      <c r="E230" s="22">
        <v>1.45434</v>
      </c>
      <c r="F230" s="22">
        <v>2.0884103299999999</v>
      </c>
      <c r="G230" s="22">
        <v>0</v>
      </c>
      <c r="H230" s="22">
        <v>0.47370926200000002</v>
      </c>
      <c r="I230" s="7">
        <v>17677000</v>
      </c>
      <c r="J230" s="7">
        <v>6400000</v>
      </c>
      <c r="K230" s="7">
        <v>9192000</v>
      </c>
      <c r="L230" s="7">
        <v>0</v>
      </c>
      <c r="M230" s="7">
        <v>2085000</v>
      </c>
    </row>
    <row r="231" spans="1:13" ht="16.8">
      <c r="A231" s="6" t="s">
        <v>259</v>
      </c>
      <c r="B231" s="6" t="s">
        <v>563</v>
      </c>
      <c r="C231" s="6">
        <f t="shared" si="6"/>
        <v>111</v>
      </c>
      <c r="D231" s="21">
        <f t="shared" si="7"/>
        <v>3.364438222</v>
      </c>
      <c r="E231" s="22">
        <v>1.6970099999999999</v>
      </c>
      <c r="F231" s="22">
        <v>0</v>
      </c>
      <c r="G231" s="22">
        <v>0</v>
      </c>
      <c r="H231" s="22">
        <v>1.6674282220000001</v>
      </c>
      <c r="I231" s="7">
        <v>12236081</v>
      </c>
      <c r="J231" s="7">
        <v>6169081</v>
      </c>
      <c r="K231" s="7">
        <v>0</v>
      </c>
      <c r="L231" s="7">
        <v>0</v>
      </c>
      <c r="M231" s="7">
        <v>6067000</v>
      </c>
    </row>
    <row r="232" spans="1:13" ht="16.8">
      <c r="A232" s="6" t="s">
        <v>262</v>
      </c>
      <c r="B232" s="6" t="s">
        <v>508</v>
      </c>
      <c r="C232" s="6">
        <f t="shared" si="6"/>
        <v>103</v>
      </c>
      <c r="D232" s="21">
        <f t="shared" si="7"/>
        <v>3.512769</v>
      </c>
      <c r="E232" s="22">
        <v>1.8532500000000001</v>
      </c>
      <c r="F232" s="22">
        <v>1.3690789999999999</v>
      </c>
      <c r="G232" s="22">
        <v>0</v>
      </c>
      <c r="H232" s="22">
        <v>0.29043999999999998</v>
      </c>
      <c r="I232" s="7">
        <v>2404811</v>
      </c>
      <c r="J232" s="7">
        <v>1281811</v>
      </c>
      <c r="K232" s="7">
        <v>948000</v>
      </c>
      <c r="L232" s="7">
        <v>0</v>
      </c>
      <c r="M232" s="7">
        <v>175000</v>
      </c>
    </row>
    <row r="233" spans="1:13" ht="16.8">
      <c r="A233" s="6" t="s">
        <v>269</v>
      </c>
      <c r="B233" s="6" t="s">
        <v>564</v>
      </c>
      <c r="C233" s="6">
        <f t="shared" si="6"/>
        <v>6</v>
      </c>
      <c r="D233" s="21">
        <f t="shared" si="7"/>
        <v>5.550455661</v>
      </c>
      <c r="E233" s="22">
        <v>2.6987199999999998</v>
      </c>
      <c r="F233" s="22">
        <v>1.7722816610000001</v>
      </c>
      <c r="G233" s="22">
        <v>0</v>
      </c>
      <c r="H233" s="22">
        <v>1.0794539999999999</v>
      </c>
      <c r="I233" s="7">
        <v>12996817</v>
      </c>
      <c r="J233" s="7">
        <v>6319152</v>
      </c>
      <c r="K233" s="7">
        <v>4150000</v>
      </c>
      <c r="L233" s="7">
        <v>0</v>
      </c>
      <c r="M233" s="7">
        <v>2527665</v>
      </c>
    </row>
    <row r="234" spans="1:13" ht="16.8">
      <c r="A234" s="6" t="s">
        <v>258</v>
      </c>
      <c r="B234" s="6" t="s">
        <v>505</v>
      </c>
      <c r="C234" s="6">
        <f t="shared" si="6"/>
        <v>51</v>
      </c>
      <c r="D234" s="21">
        <f t="shared" si="7"/>
        <v>4.2040808800000002</v>
      </c>
      <c r="E234" s="22">
        <v>1.72054</v>
      </c>
      <c r="F234" s="22">
        <v>2.4835408800000001</v>
      </c>
      <c r="G234" s="22">
        <v>0</v>
      </c>
      <c r="H234" s="22">
        <v>0</v>
      </c>
      <c r="I234" s="7">
        <v>4899500</v>
      </c>
      <c r="J234" s="7">
        <v>2000000</v>
      </c>
      <c r="K234" s="7">
        <v>2899500</v>
      </c>
      <c r="L234" s="7">
        <v>0</v>
      </c>
      <c r="M234" s="7">
        <v>0</v>
      </c>
    </row>
    <row r="235" spans="1:13" ht="16.8">
      <c r="A235" s="6" t="s">
        <v>267</v>
      </c>
      <c r="B235" s="6" t="s">
        <v>513</v>
      </c>
      <c r="C235" s="6">
        <f t="shared" si="6"/>
        <v>203</v>
      </c>
      <c r="D235" s="21">
        <f t="shared" si="7"/>
        <v>2.2320488699999999</v>
      </c>
      <c r="E235" s="22">
        <v>1.5487299999999999</v>
      </c>
      <c r="F235" s="22">
        <v>0</v>
      </c>
      <c r="G235" s="22">
        <v>0</v>
      </c>
      <c r="H235" s="22">
        <v>0.68331887000000002</v>
      </c>
      <c r="I235" s="7">
        <v>2691200</v>
      </c>
      <c r="J235" s="7">
        <v>1864200</v>
      </c>
      <c r="K235" s="7">
        <v>0</v>
      </c>
      <c r="L235" s="7">
        <v>0</v>
      </c>
      <c r="M235" s="7">
        <v>827000</v>
      </c>
    </row>
    <row r="236" spans="1:13" ht="16.8">
      <c r="A236" s="6" t="s">
        <v>276</v>
      </c>
      <c r="B236" s="6" t="s">
        <v>518</v>
      </c>
      <c r="C236" s="6">
        <f t="shared" si="6"/>
        <v>200</v>
      </c>
      <c r="D236" s="21">
        <f t="shared" si="7"/>
        <v>2.2868140000000001</v>
      </c>
      <c r="E236" s="22">
        <v>1.53081</v>
      </c>
      <c r="F236" s="22">
        <v>0</v>
      </c>
      <c r="G236" s="22">
        <v>0</v>
      </c>
      <c r="H236" s="22">
        <v>0.75600400000000001</v>
      </c>
      <c r="I236" s="7">
        <v>70000</v>
      </c>
      <c r="J236" s="7">
        <v>45000</v>
      </c>
      <c r="K236" s="7">
        <v>0</v>
      </c>
      <c r="L236" s="7">
        <v>0</v>
      </c>
      <c r="M236" s="7">
        <v>25000</v>
      </c>
    </row>
    <row r="237" spans="1:13" ht="16.8">
      <c r="A237" s="6" t="s">
        <v>52</v>
      </c>
      <c r="B237" s="6" t="s">
        <v>53</v>
      </c>
      <c r="C237" s="6">
        <f t="shared" si="6"/>
        <v>191</v>
      </c>
      <c r="D237" s="21">
        <f t="shared" si="7"/>
        <v>2.389411</v>
      </c>
      <c r="E237" s="22">
        <v>1.7342900000000001</v>
      </c>
      <c r="F237" s="22">
        <v>0</v>
      </c>
      <c r="G237" s="22">
        <v>0</v>
      </c>
      <c r="H237" s="22">
        <v>0.65512099999999995</v>
      </c>
      <c r="I237" s="7">
        <v>1385400</v>
      </c>
      <c r="J237" s="7">
        <v>1000000</v>
      </c>
      <c r="K237" s="7">
        <v>0</v>
      </c>
      <c r="L237" s="7">
        <v>0</v>
      </c>
      <c r="M237" s="7">
        <v>385400</v>
      </c>
    </row>
    <row r="238" spans="1:13" ht="16.8">
      <c r="A238" s="6" t="s">
        <v>279</v>
      </c>
      <c r="B238" s="6" t="s">
        <v>521</v>
      </c>
      <c r="C238" s="6">
        <f t="shared" si="6"/>
        <v>269</v>
      </c>
      <c r="D238" s="21">
        <f t="shared" si="7"/>
        <v>1.1635899999999999</v>
      </c>
      <c r="E238" s="22">
        <v>1.1635899999999999</v>
      </c>
      <c r="F238" s="22">
        <v>0</v>
      </c>
      <c r="G238" s="22">
        <v>0</v>
      </c>
      <c r="H238" s="22">
        <v>0</v>
      </c>
      <c r="I238" s="7">
        <v>50000</v>
      </c>
      <c r="J238" s="7">
        <v>50000</v>
      </c>
      <c r="K238" s="7">
        <v>0</v>
      </c>
      <c r="L238" s="7">
        <v>0</v>
      </c>
      <c r="M238" s="7">
        <v>0</v>
      </c>
    </row>
    <row r="239" spans="1:13" ht="16.8">
      <c r="A239" s="6" t="s">
        <v>278</v>
      </c>
      <c r="B239" s="6" t="s">
        <v>520</v>
      </c>
      <c r="C239" s="6">
        <f t="shared" si="6"/>
        <v>144</v>
      </c>
      <c r="D239" s="21">
        <f t="shared" si="7"/>
        <v>2.9211990000000001</v>
      </c>
      <c r="E239" s="22">
        <v>1.00346</v>
      </c>
      <c r="F239" s="22">
        <v>1.9177390000000001</v>
      </c>
      <c r="G239" s="22">
        <v>0</v>
      </c>
      <c r="H239" s="22">
        <v>0</v>
      </c>
      <c r="I239" s="7">
        <v>456000</v>
      </c>
      <c r="J239" s="7">
        <v>152000</v>
      </c>
      <c r="K239" s="7">
        <v>304000</v>
      </c>
      <c r="L239" s="7">
        <v>0</v>
      </c>
      <c r="M239" s="7">
        <v>0</v>
      </c>
    </row>
    <row r="240" spans="1:13" ht="16.8">
      <c r="A240" s="6" t="s">
        <v>271</v>
      </c>
      <c r="B240" s="6" t="s">
        <v>514</v>
      </c>
      <c r="C240" s="6">
        <f t="shared" si="6"/>
        <v>253</v>
      </c>
      <c r="D240" s="21">
        <f t="shared" si="7"/>
        <v>1.4312499999999999</v>
      </c>
      <c r="E240" s="22">
        <v>1.4312499999999999</v>
      </c>
      <c r="F240" s="22">
        <v>0</v>
      </c>
      <c r="G240" s="22">
        <v>0</v>
      </c>
      <c r="H240" s="22">
        <v>0</v>
      </c>
      <c r="I240" s="7">
        <v>1622502</v>
      </c>
      <c r="J240" s="7">
        <v>1622502</v>
      </c>
      <c r="K240" s="7">
        <v>0</v>
      </c>
      <c r="L240" s="7">
        <v>0</v>
      </c>
      <c r="M240" s="7">
        <v>0</v>
      </c>
    </row>
    <row r="241" spans="1:13" ht="16.8">
      <c r="A241" s="6" t="s">
        <v>273</v>
      </c>
      <c r="B241" s="6" t="s">
        <v>515</v>
      </c>
      <c r="C241" s="6">
        <f t="shared" si="6"/>
        <v>245</v>
      </c>
      <c r="D241" s="21">
        <f t="shared" si="7"/>
        <v>1.560424807</v>
      </c>
      <c r="E241" s="22">
        <v>0.58225000000000005</v>
      </c>
      <c r="F241" s="22">
        <v>0</v>
      </c>
      <c r="G241" s="22">
        <v>0</v>
      </c>
      <c r="H241" s="22">
        <v>0.97817480700000004</v>
      </c>
      <c r="I241" s="7">
        <v>673667</v>
      </c>
      <c r="J241" s="7">
        <v>250000</v>
      </c>
      <c r="K241" s="7">
        <v>0</v>
      </c>
      <c r="L241" s="7">
        <v>0</v>
      </c>
      <c r="M241" s="7">
        <v>423667</v>
      </c>
    </row>
    <row r="242" spans="1:13" ht="16.8">
      <c r="A242" s="6" t="s">
        <v>277</v>
      </c>
      <c r="B242" s="6" t="s">
        <v>519</v>
      </c>
      <c r="C242" s="6">
        <f t="shared" si="6"/>
        <v>243</v>
      </c>
      <c r="D242" s="21">
        <f t="shared" si="7"/>
        <v>1.61619</v>
      </c>
      <c r="E242" s="22">
        <v>1.61619</v>
      </c>
      <c r="F242" s="22">
        <v>0</v>
      </c>
      <c r="G242" s="22">
        <v>0</v>
      </c>
      <c r="H242" s="22">
        <v>0</v>
      </c>
      <c r="I242" s="7">
        <v>92000</v>
      </c>
      <c r="J242" s="7">
        <v>92000</v>
      </c>
      <c r="K242" s="7">
        <v>0</v>
      </c>
      <c r="L242" s="7">
        <v>0</v>
      </c>
      <c r="M242" s="7">
        <v>0</v>
      </c>
    </row>
    <row r="243" spans="1:13" ht="16.8">
      <c r="A243" s="6" t="s">
        <v>272</v>
      </c>
      <c r="B243" s="6" t="s">
        <v>17</v>
      </c>
      <c r="C243" s="6">
        <f t="shared" si="6"/>
        <v>286</v>
      </c>
      <c r="D243" s="21">
        <f t="shared" si="7"/>
        <v>0.48666999999999999</v>
      </c>
      <c r="E243" s="22">
        <v>0.48666999999999999</v>
      </c>
      <c r="F243" s="22">
        <v>0</v>
      </c>
      <c r="G243" s="22">
        <v>0</v>
      </c>
      <c r="H243" s="22">
        <v>0</v>
      </c>
      <c r="I243" s="7">
        <v>30000</v>
      </c>
      <c r="J243" s="7">
        <v>30000</v>
      </c>
      <c r="K243" s="7">
        <v>0</v>
      </c>
      <c r="L243" s="7">
        <v>0</v>
      </c>
      <c r="M243" s="7">
        <v>0</v>
      </c>
    </row>
    <row r="244" spans="1:13" ht="16.8">
      <c r="A244" s="6" t="s">
        <v>270</v>
      </c>
      <c r="B244" s="6" t="s">
        <v>93</v>
      </c>
      <c r="C244" s="6">
        <f t="shared" si="6"/>
        <v>275</v>
      </c>
      <c r="D244" s="21">
        <f t="shared" si="7"/>
        <v>1.06392</v>
      </c>
      <c r="E244" s="22">
        <v>1.06392</v>
      </c>
      <c r="F244" s="22">
        <v>0</v>
      </c>
      <c r="G244" s="22">
        <v>0</v>
      </c>
      <c r="H244" s="22">
        <v>0</v>
      </c>
      <c r="I244" s="7">
        <v>125000</v>
      </c>
      <c r="J244" s="7">
        <v>125000</v>
      </c>
      <c r="K244" s="7">
        <v>0</v>
      </c>
      <c r="L244" s="7">
        <v>0</v>
      </c>
      <c r="M244" s="7">
        <v>0</v>
      </c>
    </row>
    <row r="245" spans="1:13" ht="16.8">
      <c r="A245" s="6" t="s">
        <v>274</v>
      </c>
      <c r="B245" s="6" t="s">
        <v>516</v>
      </c>
      <c r="C245" s="6">
        <f t="shared" si="6"/>
        <v>263</v>
      </c>
      <c r="D245" s="21">
        <f t="shared" si="7"/>
        <v>1.3214399999999999</v>
      </c>
      <c r="E245" s="22">
        <v>1.3214399999999999</v>
      </c>
      <c r="F245" s="22">
        <v>0</v>
      </c>
      <c r="G245" s="22">
        <v>0</v>
      </c>
      <c r="H245" s="22">
        <v>0</v>
      </c>
      <c r="I245" s="7">
        <v>287000</v>
      </c>
      <c r="J245" s="7">
        <v>287000</v>
      </c>
      <c r="K245" s="7">
        <v>0</v>
      </c>
      <c r="L245" s="7">
        <v>0</v>
      </c>
      <c r="M245" s="7">
        <v>0</v>
      </c>
    </row>
    <row r="246" spans="1:13" ht="16.8">
      <c r="A246" s="6" t="s">
        <v>275</v>
      </c>
      <c r="B246" s="6" t="s">
        <v>517</v>
      </c>
      <c r="C246" s="6">
        <f t="shared" si="6"/>
        <v>225</v>
      </c>
      <c r="D246" s="21">
        <f t="shared" si="7"/>
        <v>1.8511219999999999</v>
      </c>
      <c r="E246" s="22">
        <v>1.44753</v>
      </c>
      <c r="F246" s="22">
        <v>0.40359200000000001</v>
      </c>
      <c r="G246" s="22">
        <v>0</v>
      </c>
      <c r="H246" s="22">
        <v>0</v>
      </c>
      <c r="I246" s="7">
        <v>390800</v>
      </c>
      <c r="J246" s="7">
        <v>300000</v>
      </c>
      <c r="K246" s="7">
        <v>90800</v>
      </c>
      <c r="L246" s="7">
        <v>0</v>
      </c>
      <c r="M246" s="7">
        <v>0</v>
      </c>
    </row>
    <row r="247" spans="1:13" ht="16.8">
      <c r="A247" s="6" t="s">
        <v>54</v>
      </c>
      <c r="B247" s="6" t="s">
        <v>55</v>
      </c>
      <c r="C247" s="6">
        <f t="shared" si="6"/>
        <v>226</v>
      </c>
      <c r="D247" s="21">
        <f t="shared" si="7"/>
        <v>1.837253408</v>
      </c>
      <c r="E247" s="22">
        <v>1.39777</v>
      </c>
      <c r="F247" s="22">
        <v>0</v>
      </c>
      <c r="G247" s="22">
        <v>0</v>
      </c>
      <c r="H247" s="22">
        <v>0.43948340800000002</v>
      </c>
      <c r="I247" s="7">
        <v>1139689</v>
      </c>
      <c r="J247" s="7">
        <v>859062</v>
      </c>
      <c r="K247" s="7">
        <v>0</v>
      </c>
      <c r="L247" s="7">
        <v>0</v>
      </c>
      <c r="M247" s="7">
        <v>280627</v>
      </c>
    </row>
    <row r="248" spans="1:13" ht="16.8">
      <c r="A248" s="6" t="s">
        <v>280</v>
      </c>
      <c r="B248" s="6" t="s">
        <v>522</v>
      </c>
      <c r="C248" s="6">
        <f t="shared" si="6"/>
        <v>19</v>
      </c>
      <c r="D248" s="21">
        <f t="shared" si="7"/>
        <v>4.89923368</v>
      </c>
      <c r="E248" s="22">
        <v>2.5</v>
      </c>
      <c r="F248" s="22">
        <v>2.39923368</v>
      </c>
      <c r="G248" s="22">
        <v>0</v>
      </c>
      <c r="H248" s="22">
        <v>0</v>
      </c>
      <c r="I248" s="7">
        <v>17931867</v>
      </c>
      <c r="J248" s="7">
        <v>9088867</v>
      </c>
      <c r="K248" s="7">
        <v>8843000</v>
      </c>
      <c r="L248" s="7">
        <v>0</v>
      </c>
      <c r="M248" s="7">
        <v>0</v>
      </c>
    </row>
    <row r="249" spans="1:13" ht="16.8">
      <c r="A249" s="6" t="s">
        <v>281</v>
      </c>
      <c r="B249" s="6" t="s">
        <v>523</v>
      </c>
      <c r="C249" s="6">
        <f t="shared" si="6"/>
        <v>38</v>
      </c>
      <c r="D249" s="21">
        <f t="shared" si="7"/>
        <v>4.4260859909999999</v>
      </c>
      <c r="E249" s="22">
        <v>2.5</v>
      </c>
      <c r="F249" s="22">
        <v>1.9260859910000001</v>
      </c>
      <c r="G249" s="22">
        <v>0</v>
      </c>
      <c r="H249" s="22">
        <v>0</v>
      </c>
      <c r="I249" s="7">
        <v>62698167</v>
      </c>
      <c r="J249" s="7">
        <v>35531167</v>
      </c>
      <c r="K249" s="7">
        <v>27167000</v>
      </c>
      <c r="L249" s="7">
        <v>0</v>
      </c>
      <c r="M249" s="7">
        <v>0</v>
      </c>
    </row>
    <row r="250" spans="1:13" ht="16.8">
      <c r="A250" s="6" t="s">
        <v>282</v>
      </c>
      <c r="B250" s="6" t="s">
        <v>524</v>
      </c>
      <c r="C250" s="6">
        <f t="shared" si="6"/>
        <v>10</v>
      </c>
      <c r="D250" s="21">
        <f t="shared" si="7"/>
        <v>5.2532800579999996</v>
      </c>
      <c r="E250" s="22">
        <v>2.5</v>
      </c>
      <c r="F250" s="22">
        <v>2.7532800580000001</v>
      </c>
      <c r="G250" s="22">
        <v>0</v>
      </c>
      <c r="H250" s="22">
        <v>0</v>
      </c>
      <c r="I250" s="7">
        <v>31438177</v>
      </c>
      <c r="J250" s="7">
        <v>14938177</v>
      </c>
      <c r="K250" s="7">
        <v>16500000</v>
      </c>
      <c r="L250" s="7">
        <v>0</v>
      </c>
      <c r="M250" s="7">
        <v>0</v>
      </c>
    </row>
    <row r="251" spans="1:13" ht="16.8">
      <c r="A251" s="6" t="s">
        <v>283</v>
      </c>
      <c r="B251" s="6" t="s">
        <v>525</v>
      </c>
      <c r="C251" s="6">
        <f t="shared" si="6"/>
        <v>15</v>
      </c>
      <c r="D251" s="21">
        <f t="shared" si="7"/>
        <v>5.0936596309999995</v>
      </c>
      <c r="E251" s="22">
        <v>2.4154499999999999</v>
      </c>
      <c r="F251" s="22">
        <v>1.8418718430000001</v>
      </c>
      <c r="G251" s="22">
        <v>0</v>
      </c>
      <c r="H251" s="22">
        <v>0.83633778800000003</v>
      </c>
      <c r="I251" s="7">
        <v>52136811</v>
      </c>
      <c r="J251" s="7">
        <v>24807691</v>
      </c>
      <c r="K251" s="7">
        <v>18753349</v>
      </c>
      <c r="L251" s="7">
        <v>0</v>
      </c>
      <c r="M251" s="7">
        <v>8575771</v>
      </c>
    </row>
    <row r="252" spans="1:13" ht="16.8">
      <c r="A252" s="6" t="s">
        <v>284</v>
      </c>
      <c r="B252" s="6" t="s">
        <v>526</v>
      </c>
      <c r="C252" s="6">
        <f t="shared" si="6"/>
        <v>94</v>
      </c>
      <c r="D252" s="21">
        <f t="shared" si="7"/>
        <v>3.629183968</v>
      </c>
      <c r="E252" s="22">
        <v>2.5</v>
      </c>
      <c r="F252" s="22">
        <v>1.129183968</v>
      </c>
      <c r="G252" s="22">
        <v>0</v>
      </c>
      <c r="H252" s="22">
        <v>0</v>
      </c>
      <c r="I252" s="7">
        <v>2212338</v>
      </c>
      <c r="J252" s="7">
        <v>1512338</v>
      </c>
      <c r="K252" s="7">
        <v>700000</v>
      </c>
      <c r="L252" s="7">
        <v>0</v>
      </c>
      <c r="M252" s="7">
        <v>0</v>
      </c>
    </row>
    <row r="253" spans="1:13" ht="16.8">
      <c r="A253" s="6" t="s">
        <v>285</v>
      </c>
      <c r="B253" s="6" t="s">
        <v>527</v>
      </c>
      <c r="C253" s="6">
        <f t="shared" si="6"/>
        <v>114</v>
      </c>
      <c r="D253" s="21">
        <f t="shared" si="7"/>
        <v>3.3352100139999998</v>
      </c>
      <c r="E253" s="22">
        <v>1.7174700000000001</v>
      </c>
      <c r="F253" s="22">
        <v>1.1072880679999999</v>
      </c>
      <c r="G253" s="22">
        <v>0</v>
      </c>
      <c r="H253" s="22">
        <v>0.51045194599999999</v>
      </c>
      <c r="I253" s="7">
        <v>4232180</v>
      </c>
      <c r="J253" s="7">
        <v>2172180</v>
      </c>
      <c r="K253" s="7">
        <v>1410000</v>
      </c>
      <c r="L253" s="7">
        <v>0</v>
      </c>
      <c r="M253" s="7">
        <v>650000</v>
      </c>
    </row>
    <row r="254" spans="1:13" ht="16.8">
      <c r="A254" s="6" t="s">
        <v>286</v>
      </c>
      <c r="B254" s="6" t="s">
        <v>528</v>
      </c>
      <c r="C254" s="6">
        <f t="shared" si="6"/>
        <v>71</v>
      </c>
      <c r="D254" s="21">
        <f t="shared" si="7"/>
        <v>3.8628692999999998</v>
      </c>
      <c r="E254" s="22">
        <v>2.5</v>
      </c>
      <c r="F254" s="22">
        <v>1.3628693000000001</v>
      </c>
      <c r="G254" s="22">
        <v>0</v>
      </c>
      <c r="H254" s="22">
        <v>0</v>
      </c>
      <c r="I254" s="7">
        <v>4964954</v>
      </c>
      <c r="J254" s="7">
        <v>3215954</v>
      </c>
      <c r="K254" s="7">
        <v>1749000</v>
      </c>
      <c r="L254" s="7">
        <v>0</v>
      </c>
      <c r="M254" s="7">
        <v>0</v>
      </c>
    </row>
    <row r="255" spans="1:13" ht="16.8">
      <c r="A255" s="6" t="s">
        <v>287</v>
      </c>
      <c r="B255" s="6" t="s">
        <v>529</v>
      </c>
      <c r="C255" s="6">
        <f t="shared" si="6"/>
        <v>93</v>
      </c>
      <c r="D255" s="21">
        <f t="shared" si="7"/>
        <v>3.644263772</v>
      </c>
      <c r="E255" s="22">
        <v>2.5</v>
      </c>
      <c r="F255" s="22">
        <v>0</v>
      </c>
      <c r="G255" s="22">
        <v>0</v>
      </c>
      <c r="H255" s="22">
        <v>1.144263772</v>
      </c>
      <c r="I255" s="7">
        <v>4270952</v>
      </c>
      <c r="J255" s="7">
        <v>2906269</v>
      </c>
      <c r="K255" s="7">
        <v>0</v>
      </c>
      <c r="L255" s="7">
        <v>0</v>
      </c>
      <c r="M255" s="7">
        <v>1364683</v>
      </c>
    </row>
    <row r="256" spans="1:13" ht="16.8">
      <c r="A256" s="6" t="s">
        <v>289</v>
      </c>
      <c r="B256" s="6" t="s">
        <v>288</v>
      </c>
      <c r="C256" s="6">
        <f t="shared" si="6"/>
        <v>220</v>
      </c>
      <c r="D256" s="21">
        <f t="shared" si="7"/>
        <v>1.9378299999999999</v>
      </c>
      <c r="E256" s="22">
        <v>1.9378299999999999</v>
      </c>
      <c r="F256" s="22">
        <v>0</v>
      </c>
      <c r="G256" s="22">
        <v>0</v>
      </c>
      <c r="H256" s="22">
        <v>0</v>
      </c>
      <c r="I256" s="7">
        <v>997000</v>
      </c>
      <c r="J256" s="7">
        <v>997000</v>
      </c>
      <c r="K256" s="7">
        <v>0</v>
      </c>
      <c r="L256" s="7">
        <v>0</v>
      </c>
      <c r="M256" s="7">
        <v>0</v>
      </c>
    </row>
    <row r="257" spans="1:13" ht="16.8">
      <c r="A257" s="6" t="s">
        <v>292</v>
      </c>
      <c r="B257" s="6" t="s">
        <v>530</v>
      </c>
      <c r="C257" s="6">
        <f t="shared" si="6"/>
        <v>228</v>
      </c>
      <c r="D257" s="21">
        <f t="shared" si="7"/>
        <v>1.801654428</v>
      </c>
      <c r="E257" s="22">
        <v>1.0421100000000001</v>
      </c>
      <c r="F257" s="22">
        <v>0</v>
      </c>
      <c r="G257" s="22">
        <v>0</v>
      </c>
      <c r="H257" s="22">
        <v>0.75954442799999999</v>
      </c>
      <c r="I257" s="7">
        <v>177800</v>
      </c>
      <c r="J257" s="7">
        <v>102800</v>
      </c>
      <c r="K257" s="7">
        <v>0</v>
      </c>
      <c r="L257" s="7">
        <v>0</v>
      </c>
      <c r="M257" s="7">
        <v>75000</v>
      </c>
    </row>
    <row r="258" spans="1:13" ht="16.8">
      <c r="A258" s="6" t="s">
        <v>291</v>
      </c>
      <c r="B258" s="6" t="s">
        <v>290</v>
      </c>
      <c r="C258" s="6">
        <f t="shared" si="6"/>
        <v>46</v>
      </c>
      <c r="D258" s="21">
        <f t="shared" si="7"/>
        <v>4.2909388459999995</v>
      </c>
      <c r="E258" s="22">
        <v>3.1295799999999998</v>
      </c>
      <c r="F258" s="22">
        <v>1.1613588459999999</v>
      </c>
      <c r="G258" s="22">
        <v>0</v>
      </c>
      <c r="H258" s="22">
        <v>0</v>
      </c>
      <c r="I258" s="7">
        <v>16345477</v>
      </c>
      <c r="J258" s="7">
        <v>11921427</v>
      </c>
      <c r="K258" s="7">
        <v>4424050</v>
      </c>
      <c r="L258" s="7">
        <v>0</v>
      </c>
      <c r="M258" s="7">
        <v>0</v>
      </c>
    </row>
    <row r="259" spans="1:13" ht="16.8">
      <c r="A259" s="6" t="s">
        <v>293</v>
      </c>
      <c r="B259" s="6" t="s">
        <v>531</v>
      </c>
      <c r="C259" s="6">
        <f t="shared" si="6"/>
        <v>27</v>
      </c>
      <c r="D259" s="21">
        <f t="shared" si="7"/>
        <v>4.7182966899999998</v>
      </c>
      <c r="E259" s="22">
        <v>2.04562</v>
      </c>
      <c r="F259" s="22">
        <v>2.155010425</v>
      </c>
      <c r="G259" s="22">
        <v>0.10019347100000001</v>
      </c>
      <c r="H259" s="22">
        <v>0.41747279399999998</v>
      </c>
      <c r="I259" s="7">
        <v>5651019</v>
      </c>
      <c r="J259" s="7">
        <v>2450000</v>
      </c>
      <c r="K259" s="7">
        <v>2581019</v>
      </c>
      <c r="L259" s="7">
        <v>120000</v>
      </c>
      <c r="M259" s="7">
        <v>500000</v>
      </c>
    </row>
    <row r="260" spans="1:13" ht="16.8">
      <c r="A260" s="6" t="s">
        <v>297</v>
      </c>
      <c r="B260" s="6" t="s">
        <v>534</v>
      </c>
      <c r="C260" s="6">
        <f t="shared" si="6"/>
        <v>30</v>
      </c>
      <c r="D260" s="21">
        <f t="shared" si="7"/>
        <v>4.6795742439999994</v>
      </c>
      <c r="E260" s="22">
        <v>2.2212299999999998</v>
      </c>
      <c r="F260" s="22">
        <v>2.4583442440000001</v>
      </c>
      <c r="G260" s="22">
        <v>0</v>
      </c>
      <c r="H260" s="22">
        <v>0</v>
      </c>
      <c r="I260" s="7">
        <v>1147840</v>
      </c>
      <c r="J260" s="7">
        <v>544840</v>
      </c>
      <c r="K260" s="7">
        <v>603000</v>
      </c>
      <c r="L260" s="7">
        <v>0</v>
      </c>
      <c r="M260" s="7">
        <v>0</v>
      </c>
    </row>
    <row r="261" spans="1:13" ht="16.8">
      <c r="A261" s="6" t="s">
        <v>294</v>
      </c>
      <c r="B261" s="6" t="s">
        <v>93</v>
      </c>
      <c r="C261" s="6">
        <f t="shared" ref="C261:C298" si="8">IF(D261=0,"",_xlfn.RANK.EQ(D261,$D$4:$D$298,0))</f>
        <v>35</v>
      </c>
      <c r="D261" s="21">
        <f t="shared" ref="D261:D298" si="9">SUM(E261:H261)</f>
        <v>4.495769385</v>
      </c>
      <c r="E261" s="22">
        <v>2.8473199999999999</v>
      </c>
      <c r="F261" s="22">
        <v>1.19887228</v>
      </c>
      <c r="G261" s="22">
        <v>0</v>
      </c>
      <c r="H261" s="22">
        <v>0.44957710499999998</v>
      </c>
      <c r="I261" s="7">
        <v>3750000</v>
      </c>
      <c r="J261" s="7">
        <v>2375000</v>
      </c>
      <c r="K261" s="7">
        <v>1000000</v>
      </c>
      <c r="L261" s="7">
        <v>0</v>
      </c>
      <c r="M261" s="7">
        <v>375000</v>
      </c>
    </row>
    <row r="262" spans="1:13" ht="16.8">
      <c r="A262" s="6" t="s">
        <v>295</v>
      </c>
      <c r="B262" s="6" t="s">
        <v>532</v>
      </c>
      <c r="C262" s="6">
        <f t="shared" si="8"/>
        <v>36</v>
      </c>
      <c r="D262" s="21">
        <f t="shared" si="9"/>
        <v>4.4416700000000002</v>
      </c>
      <c r="E262" s="22">
        <v>3.1175700000000002</v>
      </c>
      <c r="F262" s="22">
        <v>1.3241000000000001</v>
      </c>
      <c r="G262" s="22">
        <v>0</v>
      </c>
      <c r="H262" s="22">
        <v>0</v>
      </c>
      <c r="I262" s="7">
        <v>801433</v>
      </c>
      <c r="J262" s="7">
        <v>562433</v>
      </c>
      <c r="K262" s="7">
        <v>239000</v>
      </c>
      <c r="L262" s="7">
        <v>0</v>
      </c>
      <c r="M262" s="7">
        <v>0</v>
      </c>
    </row>
    <row r="263" spans="1:13" ht="16.8">
      <c r="A263" s="6" t="s">
        <v>296</v>
      </c>
      <c r="B263" s="6" t="s">
        <v>533</v>
      </c>
      <c r="C263" s="6">
        <f t="shared" si="8"/>
        <v>160</v>
      </c>
      <c r="D263" s="21">
        <f t="shared" si="9"/>
        <v>2.6886399999999999</v>
      </c>
      <c r="E263" s="22">
        <v>1.5107600000000001</v>
      </c>
      <c r="F263" s="22">
        <v>0.92693999999999999</v>
      </c>
      <c r="G263" s="22">
        <v>0</v>
      </c>
      <c r="H263" s="22">
        <v>0.25094</v>
      </c>
      <c r="I263" s="7">
        <v>1050000</v>
      </c>
      <c r="J263" s="7">
        <v>590000</v>
      </c>
      <c r="K263" s="7">
        <v>362000</v>
      </c>
      <c r="L263" s="7">
        <v>0</v>
      </c>
      <c r="M263" s="7">
        <v>98000</v>
      </c>
    </row>
    <row r="264" spans="1:13" ht="16.8">
      <c r="A264" s="6" t="s">
        <v>298</v>
      </c>
      <c r="B264" s="6" t="s">
        <v>535</v>
      </c>
      <c r="C264" s="6">
        <f t="shared" si="8"/>
        <v>97</v>
      </c>
      <c r="D264" s="21">
        <f t="shared" si="9"/>
        <v>3.6151065870000001</v>
      </c>
      <c r="E264" s="22">
        <v>1.6946300000000001</v>
      </c>
      <c r="F264" s="22">
        <v>1.3273195440000001</v>
      </c>
      <c r="G264" s="22">
        <v>0</v>
      </c>
      <c r="H264" s="22">
        <v>0.59315704300000005</v>
      </c>
      <c r="I264" s="7">
        <v>63544511</v>
      </c>
      <c r="J264" s="7">
        <v>29844511</v>
      </c>
      <c r="K264" s="7">
        <v>23300000</v>
      </c>
      <c r="L264" s="7">
        <v>0</v>
      </c>
      <c r="M264" s="7">
        <v>10400000</v>
      </c>
    </row>
    <row r="265" spans="1:13" ht="16.8">
      <c r="A265" s="6" t="s">
        <v>299</v>
      </c>
      <c r="B265" s="6" t="s">
        <v>536</v>
      </c>
      <c r="C265" s="6">
        <f t="shared" si="8"/>
        <v>43</v>
      </c>
      <c r="D265" s="21">
        <f t="shared" si="9"/>
        <v>4.3435327399999997</v>
      </c>
      <c r="E265" s="22">
        <v>2.9242599999999999</v>
      </c>
      <c r="F265" s="22">
        <v>1.41927274</v>
      </c>
      <c r="G265" s="22">
        <v>0</v>
      </c>
      <c r="H265" s="22">
        <v>0</v>
      </c>
      <c r="I265" s="7">
        <v>22794000</v>
      </c>
      <c r="J265" s="7">
        <v>15360000</v>
      </c>
      <c r="K265" s="7">
        <v>7434000</v>
      </c>
      <c r="L265" s="7">
        <v>0</v>
      </c>
      <c r="M265" s="7">
        <v>0</v>
      </c>
    </row>
    <row r="266" spans="1:13" ht="16.8">
      <c r="A266" s="6" t="s">
        <v>300</v>
      </c>
      <c r="B266" s="6" t="s">
        <v>537</v>
      </c>
      <c r="C266" s="6">
        <f t="shared" si="8"/>
        <v>190</v>
      </c>
      <c r="D266" s="21">
        <f t="shared" si="9"/>
        <v>2.3953057100000001</v>
      </c>
      <c r="E266" s="22">
        <v>1.1952400000000001</v>
      </c>
      <c r="F266" s="22">
        <v>0.779841224</v>
      </c>
      <c r="G266" s="22">
        <v>0</v>
      </c>
      <c r="H266" s="22">
        <v>0.42022448600000001</v>
      </c>
      <c r="I266" s="7">
        <v>11393501</v>
      </c>
      <c r="J266" s="7">
        <v>5693501</v>
      </c>
      <c r="K266" s="7">
        <v>3700000</v>
      </c>
      <c r="L266" s="7">
        <v>0</v>
      </c>
      <c r="M266" s="7">
        <v>2000000</v>
      </c>
    </row>
    <row r="267" spans="1:13" ht="16.8">
      <c r="A267" s="6" t="s">
        <v>301</v>
      </c>
      <c r="B267" s="6" t="s">
        <v>538</v>
      </c>
      <c r="C267" s="6">
        <f t="shared" si="8"/>
        <v>151</v>
      </c>
      <c r="D267" s="21">
        <f t="shared" si="9"/>
        <v>2.8208150649999997</v>
      </c>
      <c r="E267" s="22">
        <v>1.78359</v>
      </c>
      <c r="F267" s="22">
        <v>1.0372250649999999</v>
      </c>
      <c r="G267" s="22">
        <v>0</v>
      </c>
      <c r="H267" s="22">
        <v>0</v>
      </c>
      <c r="I267" s="7">
        <v>8053000</v>
      </c>
      <c r="J267" s="7">
        <v>5100000</v>
      </c>
      <c r="K267" s="7">
        <v>2953000</v>
      </c>
      <c r="L267" s="7">
        <v>0</v>
      </c>
      <c r="M267" s="7">
        <v>0</v>
      </c>
    </row>
    <row r="268" spans="1:13" ht="16.8">
      <c r="A268" s="6" t="s">
        <v>302</v>
      </c>
      <c r="B268" s="6" t="s">
        <v>539</v>
      </c>
      <c r="C268" s="6">
        <f t="shared" si="8"/>
        <v>79</v>
      </c>
      <c r="D268" s="21">
        <f t="shared" si="9"/>
        <v>3.818000906</v>
      </c>
      <c r="E268" s="22">
        <v>2.92476</v>
      </c>
      <c r="F268" s="22">
        <v>0.89324090599999995</v>
      </c>
      <c r="G268" s="22">
        <v>0</v>
      </c>
      <c r="H268" s="22">
        <v>0</v>
      </c>
      <c r="I268" s="7">
        <v>5520000</v>
      </c>
      <c r="J268" s="7">
        <v>4250000</v>
      </c>
      <c r="K268" s="7">
        <v>1270000</v>
      </c>
      <c r="L268" s="7">
        <v>0</v>
      </c>
      <c r="M268" s="7">
        <v>0</v>
      </c>
    </row>
    <row r="269" spans="1:13" ht="16.8">
      <c r="A269" s="6" t="s">
        <v>303</v>
      </c>
      <c r="B269" s="6" t="s">
        <v>540</v>
      </c>
      <c r="C269" s="6">
        <f t="shared" si="8"/>
        <v>31</v>
      </c>
      <c r="D269" s="21">
        <f t="shared" si="9"/>
        <v>4.5694099999999995</v>
      </c>
      <c r="E269" s="22">
        <v>1.7056800000000001</v>
      </c>
      <c r="F269" s="22">
        <v>2.8637299999999999</v>
      </c>
      <c r="G269" s="22">
        <v>0</v>
      </c>
      <c r="H269" s="22">
        <v>0</v>
      </c>
      <c r="I269" s="7">
        <v>5353000</v>
      </c>
      <c r="J269" s="7">
        <v>2000000</v>
      </c>
      <c r="K269" s="7">
        <v>3353000</v>
      </c>
      <c r="L269" s="7">
        <v>0</v>
      </c>
      <c r="M269" s="7">
        <v>0</v>
      </c>
    </row>
    <row r="270" spans="1:13" ht="16.8">
      <c r="A270" s="6" t="s">
        <v>304</v>
      </c>
      <c r="B270" s="6" t="s">
        <v>541</v>
      </c>
      <c r="C270" s="6">
        <f t="shared" si="8"/>
        <v>130</v>
      </c>
      <c r="D270" s="21">
        <f t="shared" si="9"/>
        <v>3.1501151470000002</v>
      </c>
      <c r="E270" s="22">
        <v>2.3341400000000001</v>
      </c>
      <c r="F270" s="22">
        <v>0</v>
      </c>
      <c r="G270" s="22">
        <v>0</v>
      </c>
      <c r="H270" s="22">
        <v>0.81597514699999996</v>
      </c>
      <c r="I270" s="7">
        <v>6370000</v>
      </c>
      <c r="J270" s="7">
        <v>4700000</v>
      </c>
      <c r="K270" s="7">
        <v>0</v>
      </c>
      <c r="L270" s="7">
        <v>0</v>
      </c>
      <c r="M270" s="7">
        <v>1670000</v>
      </c>
    </row>
    <row r="271" spans="1:13" ht="16.8">
      <c r="A271" s="6" t="s">
        <v>306</v>
      </c>
      <c r="B271" s="6" t="s">
        <v>574</v>
      </c>
      <c r="C271" s="6">
        <f t="shared" si="8"/>
        <v>194</v>
      </c>
      <c r="D271" s="21">
        <f t="shared" si="9"/>
        <v>2.383824964</v>
      </c>
      <c r="E271" s="22">
        <v>0.75319000000000003</v>
      </c>
      <c r="F271" s="22">
        <v>0</v>
      </c>
      <c r="G271" s="22">
        <v>0</v>
      </c>
      <c r="H271" s="22">
        <v>1.630634964</v>
      </c>
      <c r="I271" s="7">
        <v>536029</v>
      </c>
      <c r="J271" s="7">
        <v>169363</v>
      </c>
      <c r="K271" s="7">
        <v>0</v>
      </c>
      <c r="L271" s="7">
        <v>0</v>
      </c>
      <c r="M271" s="7">
        <v>366666</v>
      </c>
    </row>
    <row r="272" spans="1:13" ht="16.8">
      <c r="A272" s="6" t="s">
        <v>315</v>
      </c>
      <c r="B272" s="6" t="s">
        <v>549</v>
      </c>
      <c r="C272" s="6">
        <f t="shared" si="8"/>
        <v>234</v>
      </c>
      <c r="D272" s="21">
        <f t="shared" si="9"/>
        <v>1.7396499999999999</v>
      </c>
      <c r="E272" s="22">
        <v>1.7396499999999999</v>
      </c>
      <c r="F272" s="22">
        <v>0</v>
      </c>
      <c r="G272" s="22">
        <v>0</v>
      </c>
      <c r="H272" s="22">
        <v>0</v>
      </c>
      <c r="I272" s="7">
        <v>85000</v>
      </c>
      <c r="J272" s="7">
        <v>85000</v>
      </c>
      <c r="K272" s="7">
        <v>0</v>
      </c>
      <c r="L272" s="7">
        <v>0</v>
      </c>
      <c r="M272" s="7">
        <v>0</v>
      </c>
    </row>
    <row r="273" spans="1:13" ht="16.8">
      <c r="A273" s="6" t="s">
        <v>307</v>
      </c>
      <c r="B273" s="6" t="s">
        <v>543</v>
      </c>
      <c r="C273" s="6">
        <f t="shared" si="8"/>
        <v>125</v>
      </c>
      <c r="D273" s="21">
        <f t="shared" si="9"/>
        <v>3.2461000000000002</v>
      </c>
      <c r="E273" s="22">
        <v>1.5879000000000001</v>
      </c>
      <c r="F273" s="22">
        <v>0</v>
      </c>
      <c r="G273" s="22">
        <v>0</v>
      </c>
      <c r="H273" s="22">
        <v>1.6581999999999999</v>
      </c>
      <c r="I273" s="7">
        <v>260000</v>
      </c>
      <c r="J273" s="7">
        <v>127000</v>
      </c>
      <c r="K273" s="7">
        <v>0</v>
      </c>
      <c r="L273" s="7">
        <v>0</v>
      </c>
      <c r="M273" s="7">
        <v>133000</v>
      </c>
    </row>
    <row r="274" spans="1:13" ht="16.8">
      <c r="A274" s="6" t="s">
        <v>305</v>
      </c>
      <c r="B274" s="6" t="s">
        <v>542</v>
      </c>
      <c r="C274" s="6">
        <f t="shared" si="8"/>
        <v>24</v>
      </c>
      <c r="D274" s="21">
        <f t="shared" si="9"/>
        <v>4.823711082</v>
      </c>
      <c r="E274" s="22">
        <v>2.2483399999999998</v>
      </c>
      <c r="F274" s="22">
        <v>2.5753710820000002</v>
      </c>
      <c r="G274" s="22">
        <v>0</v>
      </c>
      <c r="H274" s="22">
        <v>0</v>
      </c>
      <c r="I274" s="7">
        <v>11800000</v>
      </c>
      <c r="J274" s="7">
        <v>5500000</v>
      </c>
      <c r="K274" s="7">
        <v>6300000</v>
      </c>
      <c r="L274" s="7">
        <v>0</v>
      </c>
      <c r="M274" s="7">
        <v>0</v>
      </c>
    </row>
    <row r="275" spans="1:13" ht="16.8">
      <c r="A275" s="6" t="s">
        <v>308</v>
      </c>
      <c r="B275" s="6" t="s">
        <v>544</v>
      </c>
      <c r="C275" s="6">
        <f t="shared" si="8"/>
        <v>45</v>
      </c>
      <c r="D275" s="21">
        <f t="shared" si="9"/>
        <v>4.3057640699999995</v>
      </c>
      <c r="E275" s="22">
        <v>1.6951799999999999</v>
      </c>
      <c r="F275" s="22">
        <v>2.6105840699999998</v>
      </c>
      <c r="G275" s="22">
        <v>0</v>
      </c>
      <c r="H275" s="22">
        <v>0</v>
      </c>
      <c r="I275" s="7">
        <v>1905000</v>
      </c>
      <c r="J275" s="7">
        <v>750000</v>
      </c>
      <c r="K275" s="7">
        <v>1155000</v>
      </c>
      <c r="L275" s="7">
        <v>0</v>
      </c>
      <c r="M275" s="7">
        <v>0</v>
      </c>
    </row>
    <row r="276" spans="1:13" ht="16.8">
      <c r="A276" s="6" t="s">
        <v>309</v>
      </c>
      <c r="B276" s="6" t="s">
        <v>545</v>
      </c>
      <c r="C276" s="6">
        <f t="shared" si="8"/>
        <v>84</v>
      </c>
      <c r="D276" s="21">
        <f t="shared" si="9"/>
        <v>3.7615127570000002</v>
      </c>
      <c r="E276" s="22">
        <v>1.7817700000000001</v>
      </c>
      <c r="F276" s="22">
        <v>0</v>
      </c>
      <c r="G276" s="22">
        <v>0</v>
      </c>
      <c r="H276" s="22">
        <v>1.9797427569999999</v>
      </c>
      <c r="I276" s="7">
        <v>570000</v>
      </c>
      <c r="J276" s="7">
        <v>270000</v>
      </c>
      <c r="K276" s="7">
        <v>0</v>
      </c>
      <c r="L276" s="7">
        <v>0</v>
      </c>
      <c r="M276" s="7">
        <v>300000</v>
      </c>
    </row>
    <row r="277" spans="1:13" ht="16.8">
      <c r="A277" s="6" t="s">
        <v>310</v>
      </c>
      <c r="B277" s="6" t="s">
        <v>114</v>
      </c>
      <c r="C277" s="6">
        <f t="shared" si="8"/>
        <v>138</v>
      </c>
      <c r="D277" s="21">
        <f t="shared" si="9"/>
        <v>3.0229919669999998</v>
      </c>
      <c r="E277" s="22">
        <v>1.8822399999999999</v>
      </c>
      <c r="F277" s="22">
        <v>0</v>
      </c>
      <c r="G277" s="22">
        <v>0</v>
      </c>
      <c r="H277" s="22">
        <v>1.1407519669999999</v>
      </c>
      <c r="I277" s="7">
        <v>265000</v>
      </c>
      <c r="J277" s="7">
        <v>165000</v>
      </c>
      <c r="K277" s="7">
        <v>0</v>
      </c>
      <c r="L277" s="7">
        <v>0</v>
      </c>
      <c r="M277" s="7">
        <v>100000</v>
      </c>
    </row>
    <row r="278" spans="1:13" ht="16.8">
      <c r="A278" s="6" t="s">
        <v>311</v>
      </c>
      <c r="B278" s="6" t="s">
        <v>546</v>
      </c>
      <c r="C278" s="6">
        <f t="shared" si="8"/>
        <v>178</v>
      </c>
      <c r="D278" s="21">
        <f t="shared" si="9"/>
        <v>2.53661</v>
      </c>
      <c r="E278" s="22">
        <v>2.53661</v>
      </c>
      <c r="F278" s="22">
        <v>0</v>
      </c>
      <c r="G278" s="22">
        <v>0</v>
      </c>
      <c r="H278" s="22">
        <v>0</v>
      </c>
      <c r="I278" s="7">
        <v>110000</v>
      </c>
      <c r="J278" s="7">
        <v>110000</v>
      </c>
      <c r="K278" s="7">
        <v>0</v>
      </c>
      <c r="L278" s="7">
        <v>0</v>
      </c>
      <c r="M278" s="7">
        <v>0</v>
      </c>
    </row>
    <row r="279" spans="1:13" ht="16.8">
      <c r="A279" s="6" t="s">
        <v>316</v>
      </c>
      <c r="B279" s="6" t="s">
        <v>550</v>
      </c>
      <c r="C279" s="6">
        <f t="shared" si="8"/>
        <v>48</v>
      </c>
      <c r="D279" s="21">
        <f t="shared" si="9"/>
        <v>4.258659432</v>
      </c>
      <c r="E279" s="22">
        <v>2.2492899999999998</v>
      </c>
      <c r="F279" s="22">
        <v>2.0093694320000002</v>
      </c>
      <c r="G279" s="22">
        <v>0</v>
      </c>
      <c r="H279" s="22">
        <v>0</v>
      </c>
      <c r="I279" s="7">
        <v>710000</v>
      </c>
      <c r="J279" s="7">
        <v>375000</v>
      </c>
      <c r="K279" s="7">
        <v>335000</v>
      </c>
      <c r="L279" s="7">
        <v>0</v>
      </c>
      <c r="M279" s="7">
        <v>0</v>
      </c>
    </row>
    <row r="280" spans="1:13" ht="16.8">
      <c r="A280" s="6" t="s">
        <v>312</v>
      </c>
      <c r="B280" s="6" t="s">
        <v>547</v>
      </c>
      <c r="C280" s="6">
        <f t="shared" si="8"/>
        <v>85</v>
      </c>
      <c r="D280" s="21">
        <f t="shared" si="9"/>
        <v>3.7345308380000004</v>
      </c>
      <c r="E280" s="22">
        <v>1.63391</v>
      </c>
      <c r="F280" s="22">
        <v>0</v>
      </c>
      <c r="G280" s="22">
        <v>0</v>
      </c>
      <c r="H280" s="22">
        <v>2.1006208380000002</v>
      </c>
      <c r="I280" s="7">
        <v>488724</v>
      </c>
      <c r="J280" s="7">
        <v>213824</v>
      </c>
      <c r="K280" s="7">
        <v>0</v>
      </c>
      <c r="L280" s="7">
        <v>0</v>
      </c>
      <c r="M280" s="7">
        <v>274900</v>
      </c>
    </row>
    <row r="281" spans="1:13" ht="16.8">
      <c r="A281" s="6" t="s">
        <v>313</v>
      </c>
      <c r="B281" s="6" t="s">
        <v>548</v>
      </c>
      <c r="C281" s="6">
        <f t="shared" si="8"/>
        <v>140</v>
      </c>
      <c r="D281" s="21">
        <f t="shared" si="9"/>
        <v>2.9942979999999997</v>
      </c>
      <c r="E281" s="22">
        <v>1.8749199999999999</v>
      </c>
      <c r="F281" s="22">
        <v>0</v>
      </c>
      <c r="G281" s="22">
        <v>0</v>
      </c>
      <c r="H281" s="22">
        <v>1.119378</v>
      </c>
      <c r="I281" s="7">
        <v>535000</v>
      </c>
      <c r="J281" s="7">
        <v>335000</v>
      </c>
      <c r="K281" s="7">
        <v>0</v>
      </c>
      <c r="L281" s="7">
        <v>0</v>
      </c>
      <c r="M281" s="7">
        <v>200000</v>
      </c>
    </row>
    <row r="282" spans="1:13" ht="16.8">
      <c r="A282" s="6" t="s">
        <v>314</v>
      </c>
      <c r="B282" s="6" t="s">
        <v>575</v>
      </c>
      <c r="C282" s="6">
        <f t="shared" si="8"/>
        <v>156</v>
      </c>
      <c r="D282" s="21">
        <f t="shared" si="9"/>
        <v>2.7207400000000002</v>
      </c>
      <c r="E282" s="22">
        <v>1.63561</v>
      </c>
      <c r="F282" s="22">
        <v>0</v>
      </c>
      <c r="G282" s="22">
        <v>0</v>
      </c>
      <c r="H282" s="22">
        <v>1.0851299999999999</v>
      </c>
      <c r="I282" s="7">
        <v>626824</v>
      </c>
      <c r="J282" s="7">
        <v>376824</v>
      </c>
      <c r="K282" s="7">
        <v>0</v>
      </c>
      <c r="L282" s="7">
        <v>0</v>
      </c>
      <c r="M282" s="7">
        <v>250000</v>
      </c>
    </row>
    <row r="283" spans="1:13" ht="16.8">
      <c r="A283" s="6" t="s">
        <v>317</v>
      </c>
      <c r="B283" s="6" t="s">
        <v>551</v>
      </c>
      <c r="C283" s="6">
        <f t="shared" si="8"/>
        <v>53</v>
      </c>
      <c r="D283" s="21">
        <f t="shared" si="9"/>
        <v>4.1615913439999996</v>
      </c>
      <c r="E283" s="22">
        <v>1.8168</v>
      </c>
      <c r="F283" s="22">
        <v>0</v>
      </c>
      <c r="G283" s="22">
        <v>0</v>
      </c>
      <c r="H283" s="22">
        <v>2.3447913439999999</v>
      </c>
      <c r="I283" s="7">
        <v>709929</v>
      </c>
      <c r="J283" s="7">
        <v>309929</v>
      </c>
      <c r="K283" s="7">
        <v>0</v>
      </c>
      <c r="L283" s="7">
        <v>0</v>
      </c>
      <c r="M283" s="7">
        <v>400000</v>
      </c>
    </row>
    <row r="284" spans="1:13" ht="16.8">
      <c r="A284" s="6" t="s">
        <v>322</v>
      </c>
      <c r="B284" s="6" t="s">
        <v>555</v>
      </c>
      <c r="C284" s="6">
        <f t="shared" si="8"/>
        <v>135</v>
      </c>
      <c r="D284" s="21">
        <f t="shared" si="9"/>
        <v>3.0500724560000001</v>
      </c>
      <c r="E284" s="22">
        <v>1.6723300000000001</v>
      </c>
      <c r="F284" s="22">
        <v>1.377742456</v>
      </c>
      <c r="G284" s="22">
        <v>0</v>
      </c>
      <c r="H284" s="22">
        <v>0</v>
      </c>
      <c r="I284" s="7">
        <v>1682500</v>
      </c>
      <c r="J284" s="7">
        <v>922500</v>
      </c>
      <c r="K284" s="7">
        <v>760000</v>
      </c>
      <c r="L284" s="7">
        <v>0</v>
      </c>
      <c r="M284" s="7">
        <v>0</v>
      </c>
    </row>
    <row r="285" spans="1:13" ht="16.8">
      <c r="A285" s="6" t="s">
        <v>318</v>
      </c>
      <c r="B285" s="6" t="s">
        <v>552</v>
      </c>
      <c r="C285" s="6">
        <f t="shared" si="8"/>
        <v>26</v>
      </c>
      <c r="D285" s="21">
        <f t="shared" si="9"/>
        <v>4.7653819999999998</v>
      </c>
      <c r="E285" s="22">
        <v>3.19902</v>
      </c>
      <c r="F285" s="22">
        <v>1.566362</v>
      </c>
      <c r="G285" s="22">
        <v>0</v>
      </c>
      <c r="H285" s="22">
        <v>0</v>
      </c>
      <c r="I285" s="7">
        <v>4850000</v>
      </c>
      <c r="J285" s="7">
        <v>3250000</v>
      </c>
      <c r="K285" s="7">
        <v>1600000</v>
      </c>
      <c r="L285" s="7">
        <v>0</v>
      </c>
      <c r="M285" s="7">
        <v>0</v>
      </c>
    </row>
    <row r="286" spans="1:13" ht="16.8">
      <c r="A286" s="6" t="s">
        <v>319</v>
      </c>
      <c r="B286" s="6" t="s">
        <v>63</v>
      </c>
      <c r="C286" s="6">
        <f t="shared" si="8"/>
        <v>63</v>
      </c>
      <c r="D286" s="21">
        <f t="shared" si="9"/>
        <v>3.9833015249999999</v>
      </c>
      <c r="E286" s="22">
        <v>2.5704400000000001</v>
      </c>
      <c r="F286" s="22">
        <v>1.4128615250000001</v>
      </c>
      <c r="G286" s="22">
        <v>0</v>
      </c>
      <c r="H286" s="22">
        <v>0</v>
      </c>
      <c r="I286" s="7">
        <v>22625000</v>
      </c>
      <c r="J286" s="7">
        <v>14600000</v>
      </c>
      <c r="K286" s="7">
        <v>8025000</v>
      </c>
      <c r="L286" s="7">
        <v>0</v>
      </c>
      <c r="M286" s="7">
        <v>0</v>
      </c>
    </row>
    <row r="287" spans="1:13" ht="16.8">
      <c r="A287" s="6" t="s">
        <v>323</v>
      </c>
      <c r="B287" s="6" t="s">
        <v>563</v>
      </c>
      <c r="C287" s="6">
        <f t="shared" si="8"/>
        <v>12</v>
      </c>
      <c r="D287" s="21">
        <f t="shared" si="9"/>
        <v>5.1673802200000001</v>
      </c>
      <c r="E287" s="22">
        <v>1.95699</v>
      </c>
      <c r="F287" s="22">
        <v>3.2103902199999999</v>
      </c>
      <c r="G287" s="22">
        <v>0</v>
      </c>
      <c r="H287" s="22">
        <v>0</v>
      </c>
      <c r="I287" s="7">
        <v>9511000</v>
      </c>
      <c r="J287" s="7">
        <v>3602000</v>
      </c>
      <c r="K287" s="7">
        <v>5909000</v>
      </c>
      <c r="L287" s="7">
        <v>0</v>
      </c>
      <c r="M287" s="7">
        <v>0</v>
      </c>
    </row>
    <row r="288" spans="1:13" ht="16.8">
      <c r="A288" s="6" t="s">
        <v>330</v>
      </c>
      <c r="B288" s="6" t="s">
        <v>561</v>
      </c>
      <c r="C288" s="6">
        <f t="shared" si="8"/>
        <v>86</v>
      </c>
      <c r="D288" s="21">
        <f t="shared" si="9"/>
        <v>3.704002</v>
      </c>
      <c r="E288" s="22">
        <v>1.5298099999999999</v>
      </c>
      <c r="F288" s="22">
        <v>2.1741920000000001</v>
      </c>
      <c r="G288" s="22">
        <v>0</v>
      </c>
      <c r="H288" s="22">
        <v>0</v>
      </c>
      <c r="I288" s="7">
        <v>7499205</v>
      </c>
      <c r="J288" s="7">
        <v>3097205</v>
      </c>
      <c r="K288" s="7">
        <v>4402000</v>
      </c>
      <c r="L288" s="7">
        <v>0</v>
      </c>
      <c r="M288" s="7">
        <v>0</v>
      </c>
    </row>
    <row r="289" spans="1:16" ht="16.8">
      <c r="A289" s="6" t="s">
        <v>320</v>
      </c>
      <c r="B289" s="6" t="s">
        <v>553</v>
      </c>
      <c r="C289" s="6">
        <f t="shared" si="8"/>
        <v>116</v>
      </c>
      <c r="D289" s="21">
        <f t="shared" si="9"/>
        <v>3.3299137640000001</v>
      </c>
      <c r="E289" s="22">
        <v>1.45852</v>
      </c>
      <c r="F289" s="22">
        <v>0</v>
      </c>
      <c r="G289" s="22">
        <v>0</v>
      </c>
      <c r="H289" s="22">
        <v>1.871393764</v>
      </c>
      <c r="I289" s="7">
        <v>742000</v>
      </c>
      <c r="J289" s="7">
        <v>325000</v>
      </c>
      <c r="K289" s="7">
        <v>0</v>
      </c>
      <c r="L289" s="7">
        <v>0</v>
      </c>
      <c r="M289" s="7">
        <v>417000</v>
      </c>
    </row>
    <row r="290" spans="1:16" ht="16.8">
      <c r="A290" s="6" t="s">
        <v>324</v>
      </c>
      <c r="B290" s="6" t="s">
        <v>556</v>
      </c>
      <c r="C290" s="6">
        <f t="shared" si="8"/>
        <v>33</v>
      </c>
      <c r="D290" s="21">
        <f t="shared" si="9"/>
        <v>4.5269279860000005</v>
      </c>
      <c r="E290" s="22">
        <v>1.77678</v>
      </c>
      <c r="F290" s="22">
        <v>2.750147986</v>
      </c>
      <c r="G290" s="22">
        <v>0</v>
      </c>
      <c r="H290" s="22">
        <v>0</v>
      </c>
      <c r="I290" s="7">
        <v>4395000</v>
      </c>
      <c r="J290" s="7">
        <v>1725000</v>
      </c>
      <c r="K290" s="7">
        <v>2670000</v>
      </c>
      <c r="L290" s="7">
        <v>0</v>
      </c>
      <c r="M290" s="7">
        <v>0</v>
      </c>
    </row>
    <row r="291" spans="1:16" ht="16.8">
      <c r="A291" s="6" t="s">
        <v>321</v>
      </c>
      <c r="B291" s="6" t="s">
        <v>554</v>
      </c>
      <c r="C291" s="6">
        <f t="shared" si="8"/>
        <v>206</v>
      </c>
      <c r="D291" s="21">
        <f t="shared" si="9"/>
        <v>2.179314438</v>
      </c>
      <c r="E291" s="22">
        <v>1.60141</v>
      </c>
      <c r="F291" s="22">
        <v>0.57790443800000002</v>
      </c>
      <c r="G291" s="22">
        <v>0</v>
      </c>
      <c r="H291" s="22">
        <v>0</v>
      </c>
      <c r="I291" s="7">
        <v>3514904</v>
      </c>
      <c r="J291" s="7">
        <v>2582904</v>
      </c>
      <c r="K291" s="7">
        <v>932000</v>
      </c>
      <c r="L291" s="7">
        <v>0</v>
      </c>
      <c r="M291" s="7">
        <v>0</v>
      </c>
    </row>
    <row r="292" spans="1:16" ht="16.8">
      <c r="A292" s="6" t="s">
        <v>56</v>
      </c>
      <c r="B292" s="6" t="s">
        <v>57</v>
      </c>
      <c r="C292" s="6">
        <f t="shared" si="8"/>
        <v>216</v>
      </c>
      <c r="D292" s="21">
        <f t="shared" si="9"/>
        <v>1.9806999999999999</v>
      </c>
      <c r="E292" s="22">
        <v>1.9806999999999999</v>
      </c>
      <c r="F292" s="22">
        <v>0</v>
      </c>
      <c r="G292" s="22">
        <v>0</v>
      </c>
      <c r="H292" s="22">
        <v>0</v>
      </c>
      <c r="I292" s="7">
        <v>3060000</v>
      </c>
      <c r="J292" s="7">
        <v>1360000</v>
      </c>
      <c r="K292" s="7">
        <v>1700000</v>
      </c>
      <c r="L292" s="7">
        <v>0</v>
      </c>
      <c r="M292" s="7">
        <v>0</v>
      </c>
    </row>
    <row r="293" spans="1:16" ht="16.8">
      <c r="A293" s="6" t="s">
        <v>331</v>
      </c>
      <c r="B293" s="6" t="s">
        <v>562</v>
      </c>
      <c r="C293" s="6">
        <f t="shared" si="8"/>
        <v>95</v>
      </c>
      <c r="D293" s="21">
        <f t="shared" si="9"/>
        <v>3.6175912319999997</v>
      </c>
      <c r="E293" s="22">
        <v>1.9537599999999999</v>
      </c>
      <c r="F293" s="22">
        <v>1.6638312319999999</v>
      </c>
      <c r="G293" s="22">
        <v>0</v>
      </c>
      <c r="H293" s="22">
        <v>0</v>
      </c>
      <c r="I293" s="7">
        <v>2130000</v>
      </c>
      <c r="J293" s="7">
        <v>1150000</v>
      </c>
      <c r="K293" s="7">
        <v>980000</v>
      </c>
      <c r="L293" s="7">
        <v>0</v>
      </c>
      <c r="M293" s="7">
        <v>0</v>
      </c>
    </row>
    <row r="294" spans="1:16" ht="16.8">
      <c r="A294" s="6" t="s">
        <v>325</v>
      </c>
      <c r="B294" s="6" t="s">
        <v>557</v>
      </c>
      <c r="C294" s="6">
        <f t="shared" si="8"/>
        <v>72</v>
      </c>
      <c r="D294" s="21">
        <f t="shared" si="9"/>
        <v>3.858743724</v>
      </c>
      <c r="E294" s="22">
        <v>1.6365700000000001</v>
      </c>
      <c r="F294" s="22">
        <v>2.2221737240000001</v>
      </c>
      <c r="G294" s="22">
        <v>0</v>
      </c>
      <c r="H294" s="22">
        <v>0</v>
      </c>
      <c r="I294" s="7">
        <v>1476000</v>
      </c>
      <c r="J294" s="7">
        <v>626000</v>
      </c>
      <c r="K294" s="7">
        <v>850000</v>
      </c>
      <c r="L294" s="7">
        <v>0</v>
      </c>
      <c r="M294" s="7">
        <v>0</v>
      </c>
    </row>
    <row r="295" spans="1:16" ht="16.8">
      <c r="A295" s="6" t="s">
        <v>326</v>
      </c>
      <c r="B295" s="6" t="s">
        <v>558</v>
      </c>
      <c r="C295" s="6">
        <f t="shared" si="8"/>
        <v>21</v>
      </c>
      <c r="D295" s="21">
        <f t="shared" si="9"/>
        <v>4.8703821720000002</v>
      </c>
      <c r="E295" s="22">
        <v>1.7449600000000001</v>
      </c>
      <c r="F295" s="22">
        <v>3.1254221719999999</v>
      </c>
      <c r="G295" s="22">
        <v>0</v>
      </c>
      <c r="H295" s="22">
        <v>0</v>
      </c>
      <c r="I295" s="7">
        <v>2512000</v>
      </c>
      <c r="J295" s="7">
        <v>900000</v>
      </c>
      <c r="K295" s="7">
        <v>1612000</v>
      </c>
      <c r="L295" s="7">
        <v>0</v>
      </c>
      <c r="M295" s="7">
        <v>0</v>
      </c>
    </row>
    <row r="296" spans="1:16" ht="16.8">
      <c r="A296" s="6" t="s">
        <v>327</v>
      </c>
      <c r="B296" s="6" t="s">
        <v>559</v>
      </c>
      <c r="C296" s="6">
        <f t="shared" si="8"/>
        <v>131</v>
      </c>
      <c r="D296" s="21">
        <f t="shared" si="9"/>
        <v>3.1493514220000001</v>
      </c>
      <c r="E296" s="22">
        <v>1.54254</v>
      </c>
      <c r="F296" s="22">
        <v>1.606811422</v>
      </c>
      <c r="G296" s="22">
        <v>0</v>
      </c>
      <c r="H296" s="22">
        <v>0</v>
      </c>
      <c r="I296" s="7">
        <v>2450000</v>
      </c>
      <c r="J296" s="7">
        <v>1200000</v>
      </c>
      <c r="K296" s="7">
        <v>1250000</v>
      </c>
      <c r="L296" s="7">
        <v>0</v>
      </c>
      <c r="M296" s="7">
        <v>0</v>
      </c>
    </row>
    <row r="297" spans="1:16" ht="16.8">
      <c r="A297" s="6" t="s">
        <v>328</v>
      </c>
      <c r="B297" s="6" t="s">
        <v>564</v>
      </c>
      <c r="C297" s="6">
        <f t="shared" si="8"/>
        <v>55</v>
      </c>
      <c r="D297" s="21">
        <f t="shared" si="9"/>
        <v>4.0870789140000001</v>
      </c>
      <c r="E297" s="22">
        <v>1.7587200000000001</v>
      </c>
      <c r="F297" s="22">
        <v>2.3283589139999998</v>
      </c>
      <c r="G297" s="22">
        <v>0</v>
      </c>
      <c r="H297" s="22">
        <v>0</v>
      </c>
      <c r="I297" s="7">
        <v>13867626</v>
      </c>
      <c r="J297" s="7">
        <v>5965626</v>
      </c>
      <c r="K297" s="7">
        <v>7902000</v>
      </c>
      <c r="L297" s="7">
        <v>0</v>
      </c>
      <c r="M297" s="7">
        <v>0</v>
      </c>
    </row>
    <row r="298" spans="1:16" ht="16.8">
      <c r="A298" s="6" t="s">
        <v>329</v>
      </c>
      <c r="B298" s="6" t="s">
        <v>560</v>
      </c>
      <c r="C298" s="6">
        <f t="shared" si="8"/>
        <v>264</v>
      </c>
      <c r="D298" s="21">
        <f t="shared" si="9"/>
        <v>1.31057</v>
      </c>
      <c r="E298" s="22">
        <v>1.31057</v>
      </c>
      <c r="F298" s="22">
        <v>0</v>
      </c>
      <c r="G298" s="22">
        <v>0</v>
      </c>
      <c r="H298" s="22">
        <v>0</v>
      </c>
      <c r="I298" s="7">
        <v>252000</v>
      </c>
      <c r="J298" s="7">
        <v>252000</v>
      </c>
      <c r="K298" s="7">
        <v>0</v>
      </c>
      <c r="L298" s="7">
        <v>0</v>
      </c>
      <c r="M298" s="7">
        <v>0</v>
      </c>
    </row>
    <row r="299" spans="1:16">
      <c r="K299"/>
    </row>
    <row r="300" spans="1:16" s="6" customFormat="1" ht="16.8">
      <c r="B300" s="6" t="s">
        <v>599</v>
      </c>
      <c r="E300" s="10"/>
      <c r="J300" s="8"/>
      <c r="N300" s="13">
        <v>1378166225.56567</v>
      </c>
      <c r="O300" s="6" t="s">
        <v>600</v>
      </c>
      <c r="P300"/>
    </row>
    <row r="301" spans="1:16" s="6" customFormat="1" ht="16.8">
      <c r="A301" s="9"/>
      <c r="B301" s="6" t="s">
        <v>601</v>
      </c>
      <c r="E301" s="10"/>
      <c r="J301" s="8"/>
      <c r="N301" s="29">
        <v>1381074589.9872401</v>
      </c>
      <c r="O301" s="6" t="s">
        <v>602</v>
      </c>
    </row>
    <row r="302" spans="1:16" ht="16.8">
      <c r="A302" s="9"/>
      <c r="B302" s="6"/>
      <c r="C302" s="6"/>
      <c r="D302" s="6"/>
      <c r="E302" s="10"/>
      <c r="F302" s="6"/>
      <c r="G302" s="6"/>
      <c r="H302" s="6"/>
      <c r="I302" s="6"/>
      <c r="J302" s="8"/>
    </row>
    <row r="303" spans="1:16" ht="16.8">
      <c r="B303" s="12"/>
      <c r="C303" s="17"/>
      <c r="D303" s="17"/>
      <c r="E303" s="17"/>
      <c r="F303" s="16"/>
      <c r="G303" s="6"/>
      <c r="H303" s="17"/>
      <c r="I303" s="15"/>
      <c r="J303" s="15"/>
      <c r="K303" s="14"/>
    </row>
    <row r="304" spans="1:16" ht="16.8">
      <c r="C304" s="6"/>
      <c r="D304" s="6"/>
      <c r="E304" s="6"/>
      <c r="F304" s="16"/>
      <c r="G304" s="6"/>
      <c r="H304" s="6"/>
      <c r="I304" s="15"/>
      <c r="J304" s="15"/>
      <c r="K304" s="7"/>
    </row>
    <row r="305" spans="3:11" ht="16.8">
      <c r="C305" s="6"/>
      <c r="D305" s="11"/>
      <c r="E305" s="11"/>
      <c r="F305" s="11"/>
      <c r="G305" s="11"/>
      <c r="H305" s="11"/>
      <c r="I305" s="7"/>
      <c r="J305" s="7"/>
      <c r="K305" s="7"/>
    </row>
    <row r="306" spans="3:11" ht="16.8">
      <c r="C306" s="6"/>
      <c r="D306" s="6"/>
      <c r="E306" s="6"/>
      <c r="F306" s="6"/>
      <c r="G306" s="6"/>
      <c r="H306" s="6"/>
      <c r="I306" s="7"/>
      <c r="J306" s="7"/>
    </row>
  </sheetData>
  <phoneticPr fontId="0" type="noConversion"/>
  <pageMargins left="0.9" right="0.9" top="0.93" bottom="0.81" header="0.5" footer="0.5"/>
  <pageSetup scale="65" fitToWidth="0" fitToHeight="0" orientation="landscape" horizontalDpi="1200" verticalDpi="1200" r:id="rId1"/>
  <headerFooter differentFirst="1">
    <oddHeader>&amp;C&amp;"Segoe UI,Bold"&amp;22General Fund Levies School District 2020 Property Tax Rates and Certified Levies by Fund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2010(20)Table</vt:lpstr>
      <vt:lpstr>'2010(20)Table'!Print_Area</vt:lpstr>
      <vt:lpstr>'2010(20)Table'!Print_Titles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2010</dc:title>
  <dc:creator>Melissa Jarmon</dc:creator>
  <cp:keywords>2020 Levy;2010;2020 Election Year</cp:keywords>
  <cp:lastModifiedBy>Melissa Jarmon</cp:lastModifiedBy>
  <cp:lastPrinted>2021-11-01T16:14:16Z</cp:lastPrinted>
  <dcterms:created xsi:type="dcterms:W3CDTF">2003-05-09T20:40:41Z</dcterms:created>
  <dcterms:modified xsi:type="dcterms:W3CDTF">2021-11-08T21:59:09Z</dcterms:modified>
</cp:coreProperties>
</file>